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-2530" yWindow="40" windowWidth="12731" windowHeight="12031"/>
  </bookViews>
  <sheets>
    <sheet name="Dochazka" sheetId="14" r:id="rId1"/>
  </sheets>
  <calcPr calcId="125725"/>
</workbook>
</file>

<file path=xl/calcChain.xml><?xml version="1.0" encoding="utf-8"?>
<calcChain xmlns="http://schemas.openxmlformats.org/spreadsheetml/2006/main">
  <c r="M1" i="14"/>
  <c r="M3"/>
  <c r="AD10"/>
  <c r="H40"/>
  <c r="I40"/>
  <c r="AB15" l="1"/>
  <c r="AB19"/>
  <c r="AB23"/>
  <c r="AB27"/>
  <c r="AB31"/>
  <c r="AB35"/>
  <c r="AB39"/>
  <c r="AB14"/>
  <c r="AB18"/>
  <c r="AB22"/>
  <c r="AB26"/>
  <c r="AB30"/>
  <c r="AB34"/>
  <c r="AB38"/>
  <c r="AB12"/>
  <c r="AB16"/>
  <c r="AB20"/>
  <c r="AB24"/>
  <c r="AB28"/>
  <c r="AB32"/>
  <c r="AB36"/>
  <c r="AB40"/>
  <c r="AB13"/>
  <c r="AB17"/>
  <c r="AB21"/>
  <c r="AB25"/>
  <c r="AB29"/>
  <c r="AB33"/>
  <c r="AB37"/>
  <c r="AB10"/>
  <c r="AB11"/>
  <c r="AA31" l="1"/>
  <c r="L25"/>
  <c r="L24"/>
  <c r="L19"/>
  <c r="L37"/>
  <c r="L21"/>
  <c r="L36"/>
  <c r="L20"/>
  <c r="L34"/>
  <c r="L18"/>
  <c r="L31"/>
  <c r="L15"/>
  <c r="L10"/>
  <c r="L38"/>
  <c r="L11"/>
  <c r="L13"/>
  <c r="B28"/>
  <c r="L28"/>
  <c r="B12"/>
  <c r="L12"/>
  <c r="L26"/>
  <c r="B39"/>
  <c r="L39"/>
  <c r="L23"/>
  <c r="L40"/>
  <c r="L22"/>
  <c r="L35"/>
  <c r="L29"/>
  <c r="L33"/>
  <c r="L17"/>
  <c r="L32"/>
  <c r="L16"/>
  <c r="L30"/>
  <c r="L14"/>
  <c r="L27"/>
  <c r="B10"/>
  <c r="AA10" s="1"/>
  <c r="B25"/>
  <c r="B24"/>
  <c r="AA24" s="1"/>
  <c r="B22"/>
  <c r="B35"/>
  <c r="AA35" s="1"/>
  <c r="B19"/>
  <c r="AA19" s="1"/>
  <c r="B11"/>
  <c r="AA11" s="1"/>
  <c r="B29"/>
  <c r="B23"/>
  <c r="B33"/>
  <c r="AA33" s="1"/>
  <c r="B17"/>
  <c r="AA17" s="1"/>
  <c r="B32"/>
  <c r="B16"/>
  <c r="B30"/>
  <c r="AA30" s="1"/>
  <c r="B14"/>
  <c r="AA14" s="1"/>
  <c r="B27"/>
  <c r="B37"/>
  <c r="B21"/>
  <c r="AA21" s="1"/>
  <c r="B36"/>
  <c r="B20"/>
  <c r="AA20" s="1"/>
  <c r="B34"/>
  <c r="B18"/>
  <c r="B31"/>
  <c r="B15"/>
  <c r="B38"/>
  <c r="B13"/>
  <c r="B26"/>
  <c r="AA26" s="1"/>
  <c r="B40"/>
  <c r="AA40" s="1"/>
  <c r="H39"/>
  <c r="H38"/>
  <c r="H37"/>
  <c r="H36"/>
  <c r="H35"/>
  <c r="H34"/>
  <c r="H33"/>
  <c r="H32"/>
  <c r="H31"/>
  <c r="I31" s="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Q39" l="1"/>
  <c r="Q38"/>
  <c r="Q35"/>
  <c r="AA29"/>
  <c r="Q29" s="1"/>
  <c r="AA15"/>
  <c r="Q15" s="1"/>
  <c r="AA12"/>
  <c r="Q12" s="1"/>
  <c r="Q21"/>
  <c r="Q30"/>
  <c r="Q33"/>
  <c r="Q19"/>
  <c r="AA27"/>
  <c r="Q27" s="1"/>
  <c r="AA32"/>
  <c r="Q32" s="1"/>
  <c r="AA39"/>
  <c r="AA13"/>
  <c r="N13" s="1"/>
  <c r="AA37"/>
  <c r="Q37" s="1"/>
  <c r="AA38"/>
  <c r="M38" s="1"/>
  <c r="AA34"/>
  <c r="Q34" s="1"/>
  <c r="Q20"/>
  <c r="Q26"/>
  <c r="Q31"/>
  <c r="Q14"/>
  <c r="Q17"/>
  <c r="Q11"/>
  <c r="Q24"/>
  <c r="AA16"/>
  <c r="Q16" s="1"/>
  <c r="AA23"/>
  <c r="Q23" s="1"/>
  <c r="AA28"/>
  <c r="M28" s="1"/>
  <c r="AA36"/>
  <c r="Q36" s="1"/>
  <c r="AA22"/>
  <c r="Q22" s="1"/>
  <c r="AA25"/>
  <c r="Q25" s="1"/>
  <c r="AA18"/>
  <c r="Q18" s="1"/>
  <c r="Q10"/>
  <c r="C40"/>
  <c r="D40" s="1"/>
  <c r="G40" s="1"/>
  <c r="T40"/>
  <c r="S40" s="1"/>
  <c r="M30"/>
  <c r="N19"/>
  <c r="M39"/>
  <c r="N14"/>
  <c r="M34"/>
  <c r="M37"/>
  <c r="M35"/>
  <c r="N10"/>
  <c r="N21"/>
  <c r="M33"/>
  <c r="M31"/>
  <c r="N17"/>
  <c r="N11"/>
  <c r="N20"/>
  <c r="T11"/>
  <c r="S11" s="1"/>
  <c r="T10"/>
  <c r="S10" s="1"/>
  <c r="I32"/>
  <c r="I24"/>
  <c r="C10"/>
  <c r="D10" s="1"/>
  <c r="P10" s="1"/>
  <c r="Q28" l="1"/>
  <c r="M32"/>
  <c r="N22"/>
  <c r="N16"/>
  <c r="M36"/>
  <c r="N15"/>
  <c r="M29"/>
  <c r="N18"/>
  <c r="Q13"/>
  <c r="N12"/>
  <c r="N40"/>
  <c r="Q40"/>
  <c r="O10"/>
  <c r="O40"/>
  <c r="M40"/>
  <c r="P40"/>
  <c r="G10"/>
  <c r="M10" s="1"/>
  <c r="T12"/>
  <c r="S12" s="1"/>
  <c r="C11"/>
  <c r="D11" s="1"/>
  <c r="P11" l="1"/>
  <c r="O11"/>
  <c r="I10"/>
  <c r="G11"/>
  <c r="T13"/>
  <c r="S13" s="1"/>
  <c r="C12"/>
  <c r="D12" s="1"/>
  <c r="M11" l="1"/>
  <c r="I11"/>
  <c r="O12"/>
  <c r="P12"/>
  <c r="G12"/>
  <c r="T14"/>
  <c r="S14" s="1"/>
  <c r="C13"/>
  <c r="D13" s="1"/>
  <c r="M12" l="1"/>
  <c r="I12"/>
  <c r="O13"/>
  <c r="P13"/>
  <c r="G13"/>
  <c r="T15"/>
  <c r="S15" s="1"/>
  <c r="C14"/>
  <c r="D14" s="1"/>
  <c r="M13" l="1"/>
  <c r="I13"/>
  <c r="P14"/>
  <c r="O14"/>
  <c r="G14"/>
  <c r="T16"/>
  <c r="S16" s="1"/>
  <c r="C15"/>
  <c r="D15" s="1"/>
  <c r="M14" l="1"/>
  <c r="I14"/>
  <c r="O15"/>
  <c r="P15"/>
  <c r="G15"/>
  <c r="T17"/>
  <c r="S17" s="1"/>
  <c r="C16"/>
  <c r="D16" s="1"/>
  <c r="M15" l="1"/>
  <c r="I15"/>
  <c r="O16"/>
  <c r="P16"/>
  <c r="G16"/>
  <c r="T18"/>
  <c r="S18" s="1"/>
  <c r="C17"/>
  <c r="D17" s="1"/>
  <c r="M16" l="1"/>
  <c r="I16"/>
  <c r="O17"/>
  <c r="P17"/>
  <c r="G17"/>
  <c r="M17" s="1"/>
  <c r="T19"/>
  <c r="S19" s="1"/>
  <c r="C18"/>
  <c r="D18" s="1"/>
  <c r="P18" l="1"/>
  <c r="O18"/>
  <c r="I17"/>
  <c r="G18"/>
  <c r="M18" s="1"/>
  <c r="T20"/>
  <c r="S20" s="1"/>
  <c r="C19"/>
  <c r="D19" s="1"/>
  <c r="I18" l="1"/>
  <c r="P19"/>
  <c r="O19"/>
  <c r="G19"/>
  <c r="M19" s="1"/>
  <c r="T21"/>
  <c r="S21" s="1"/>
  <c r="C20"/>
  <c r="D20" s="1"/>
  <c r="O20" l="1"/>
  <c r="P20"/>
  <c r="G20"/>
  <c r="M20" s="1"/>
  <c r="I19"/>
  <c r="C21"/>
  <c r="D21" s="1"/>
  <c r="T22"/>
  <c r="S22" s="1"/>
  <c r="I20" l="1"/>
  <c r="O21"/>
  <c r="P21"/>
  <c r="G21"/>
  <c r="M21" s="1"/>
  <c r="T23"/>
  <c r="S23" s="1"/>
  <c r="C22"/>
  <c r="D22" s="1"/>
  <c r="P22" l="1"/>
  <c r="O22"/>
  <c r="I21"/>
  <c r="G22"/>
  <c r="C23"/>
  <c r="D23" s="1"/>
  <c r="T24"/>
  <c r="S24" s="1"/>
  <c r="M22" l="1"/>
  <c r="I22"/>
  <c r="P23"/>
  <c r="O23"/>
  <c r="G23"/>
  <c r="N23" s="1"/>
  <c r="T25"/>
  <c r="S25" s="1"/>
  <c r="C24"/>
  <c r="D24" s="1"/>
  <c r="M23" l="1"/>
  <c r="I23"/>
  <c r="O24"/>
  <c r="P24"/>
  <c r="G24"/>
  <c r="C25"/>
  <c r="D25" s="1"/>
  <c r="T26"/>
  <c r="S26" s="1"/>
  <c r="M24" l="1"/>
  <c r="N24"/>
  <c r="O25"/>
  <c r="P25"/>
  <c r="G25"/>
  <c r="T27"/>
  <c r="S27" s="1"/>
  <c r="C26"/>
  <c r="D26" s="1"/>
  <c r="M25" l="1"/>
  <c r="N25"/>
  <c r="P26"/>
  <c r="O26"/>
  <c r="I25"/>
  <c r="G26"/>
  <c r="N26" s="1"/>
  <c r="C27"/>
  <c r="D27" s="1"/>
  <c r="T28"/>
  <c r="S28" s="1"/>
  <c r="M26" l="1"/>
  <c r="I26"/>
  <c r="P27"/>
  <c r="O27"/>
  <c r="G27"/>
  <c r="N27" s="1"/>
  <c r="T29"/>
  <c r="S29" s="1"/>
  <c r="C28"/>
  <c r="D28" s="1"/>
  <c r="O28" l="1"/>
  <c r="P28"/>
  <c r="M27"/>
  <c r="M42" s="1"/>
  <c r="I27"/>
  <c r="G28"/>
  <c r="C29"/>
  <c r="D29" s="1"/>
  <c r="T30"/>
  <c r="S30" s="1"/>
  <c r="N28" l="1"/>
  <c r="I28"/>
  <c r="O29"/>
  <c r="P29"/>
  <c r="G29"/>
  <c r="T31"/>
  <c r="S31" s="1"/>
  <c r="C30"/>
  <c r="D30" s="1"/>
  <c r="N29" l="1"/>
  <c r="I29"/>
  <c r="P30"/>
  <c r="O30"/>
  <c r="G30"/>
  <c r="C31"/>
  <c r="D31" s="1"/>
  <c r="T32"/>
  <c r="S32" s="1"/>
  <c r="N30" l="1"/>
  <c r="I30"/>
  <c r="P31"/>
  <c r="O31"/>
  <c r="G31"/>
  <c r="N31" s="1"/>
  <c r="T33"/>
  <c r="S33" s="1"/>
  <c r="C32"/>
  <c r="D32" s="1"/>
  <c r="O32" l="1"/>
  <c r="P32"/>
  <c r="G32"/>
  <c r="N32" s="1"/>
  <c r="T34"/>
  <c r="S34" s="1"/>
  <c r="C33"/>
  <c r="D33" s="1"/>
  <c r="O33" l="1"/>
  <c r="P33"/>
  <c r="G33"/>
  <c r="T35"/>
  <c r="S35" s="1"/>
  <c r="C34"/>
  <c r="D34" s="1"/>
  <c r="N33" l="1"/>
  <c r="I33"/>
  <c r="P34"/>
  <c r="O34"/>
  <c r="G34"/>
  <c r="N34" s="1"/>
  <c r="T36"/>
  <c r="S36" s="1"/>
  <c r="C35"/>
  <c r="D35" s="1"/>
  <c r="P35" l="1"/>
  <c r="O35"/>
  <c r="I34"/>
  <c r="G35"/>
  <c r="N35" s="1"/>
  <c r="T37"/>
  <c r="S37" s="1"/>
  <c r="C36"/>
  <c r="D36" s="1"/>
  <c r="O36" l="1"/>
  <c r="P36"/>
  <c r="G36"/>
  <c r="I35"/>
  <c r="C37"/>
  <c r="D37" s="1"/>
  <c r="C38"/>
  <c r="D38" s="1"/>
  <c r="N36" l="1"/>
  <c r="I36"/>
  <c r="P37"/>
  <c r="O37"/>
  <c r="P38"/>
  <c r="O38"/>
  <c r="G37"/>
  <c r="G38"/>
  <c r="N38" s="1"/>
  <c r="C39"/>
  <c r="D39" s="1"/>
  <c r="T38"/>
  <c r="S38" s="1"/>
  <c r="N37" l="1"/>
  <c r="I37"/>
  <c r="P39"/>
  <c r="P42" s="1"/>
  <c r="O39"/>
  <c r="O42" s="1"/>
  <c r="I38"/>
  <c r="G39"/>
  <c r="N39" s="1"/>
  <c r="T39"/>
  <c r="S39" s="1"/>
  <c r="N42" l="1"/>
  <c r="M50" s="1"/>
  <c r="Q48"/>
  <c r="I39"/>
  <c r="O45" l="1"/>
  <c r="M48"/>
  <c r="Q50"/>
  <c r="Q52" s="1"/>
  <c r="M45"/>
  <c r="M52" l="1"/>
</calcChain>
</file>

<file path=xl/comments1.xml><?xml version="1.0" encoding="utf-8"?>
<comments xmlns="http://schemas.openxmlformats.org/spreadsheetml/2006/main">
  <authors>
    <author>Note</author>
    <author>b50002</author>
  </authors>
  <commentList>
    <comment ref="C4" authorId="0">
      <text>
        <r>
          <rPr>
            <b/>
            <sz val="36"/>
            <color indexed="81"/>
            <rFont val="Tahoma"/>
            <family val="2"/>
          </rPr>
          <t xml:space="preserve">Zadej aktuální rok 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11"/>
            <color indexed="81"/>
            <rFont val="Tahoma"/>
            <family val="2"/>
          </rPr>
          <t>Tabulka se přegeneruje automaticky.</t>
        </r>
      </text>
    </comment>
    <comment ref="G4" authorId="1">
      <text>
        <r>
          <rPr>
            <b/>
            <sz val="22"/>
            <color indexed="81"/>
            <rFont val="Tahoma"/>
            <family val="2"/>
          </rPr>
          <t>Jméno a příjmení</t>
        </r>
      </text>
    </comment>
    <comment ref="C5" authorId="0">
      <text>
        <r>
          <rPr>
            <b/>
            <sz val="36"/>
            <color indexed="81"/>
            <rFont val="Tahoma"/>
            <family val="2"/>
          </rPr>
          <t>Zadej aktuální měsíc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Tabulka se přegeneruje automaticky.</t>
        </r>
      </text>
    </comment>
    <comment ref="P5" authorId="1">
      <text>
        <r>
          <rPr>
            <b/>
            <sz val="16"/>
            <color indexed="81"/>
            <rFont val="Tahoma"/>
            <family val="2"/>
          </rPr>
          <t>Zadejte datum žlutého dne v aktuálním měsíci,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sz val="14"/>
            <color indexed="81"/>
            <rFont val="Tahoma"/>
            <family val="2"/>
          </rPr>
          <t xml:space="preserve">jenž je k nalezení v souboru "FINANCE CALENDAR" daného roku jenž je dostupný z buňky o jednu výše.
Ve žlutý den se na Personálním oddělení zapisuje mzdová docházka.
Od začátku měsíce do dne který žlutému dni předchází dne se počítá první půlka měsíce. 
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b/>
            <sz val="16"/>
            <color indexed="81"/>
            <rFont val="Tahoma"/>
            <family val="2"/>
          </rPr>
          <t xml:space="preserve">Nejpozději do 10:00 žlutého dne je nutné mít zapsánu docházku </t>
        </r>
        <r>
          <rPr>
            <sz val="14"/>
            <color indexed="81"/>
            <rFont val="Tahoma"/>
            <family val="2"/>
          </rPr>
          <t xml:space="preserve">do </t>
        </r>
        <r>
          <rPr>
            <b/>
            <sz val="14"/>
            <color indexed="81"/>
            <rFont val="Tahoma"/>
            <family val="2"/>
          </rPr>
          <t>toho souboru</t>
        </r>
        <r>
          <rPr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Tahoma"/>
            <family val="2"/>
          </rPr>
          <t xml:space="preserve">i do Roznovského serveru </t>
        </r>
        <r>
          <rPr>
            <sz val="14"/>
            <color indexed="81"/>
            <rFont val="Tahoma"/>
            <family val="2"/>
          </rPr>
          <t xml:space="preserve">tak aby byla </t>
        </r>
        <r>
          <rPr>
            <b/>
            <sz val="14"/>
            <color indexed="81"/>
            <rFont val="Tahoma"/>
            <family val="2"/>
          </rPr>
          <t>validní za první půlku měsíce!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P6" authorId="1">
      <text>
        <r>
          <rPr>
            <b/>
            <sz val="11"/>
            <color indexed="81"/>
            <rFont val="Tahoma"/>
            <family val="2"/>
          </rPr>
          <t>Tato kolonka je zde pouze pro případ ze se v minulém měsící naneštěstí stane, ze je docházka zapsána ne-validně tedy ze je v Roznovskem systemu napsano vice hodin nez bylo odpracovano (at uz z duvodu absence a nemoznosti zapisu vcas a jiné)
Pokud je tedy v Roznovském systému zapsáno například o 10 hodin více nez bylo odpracováno, vepíše se do této kolonky "10".
Hodiny potom budou připočteny do pozadovaných hodin v první půlce měsíce.</t>
        </r>
      </text>
    </comment>
    <comment ref="O8" authorId="1">
      <text>
        <r>
          <rPr>
            <b/>
            <sz val="20"/>
            <color indexed="81"/>
            <rFont val="Tahoma"/>
            <family val="2"/>
          </rPr>
          <t>Zde zapisujte docházku zapsanou do Rožnovského serveru.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Ve formátu HH - počet zapsaných hodin</t>
        </r>
      </text>
    </comment>
    <comment ref="E9" authorId="1">
      <text>
        <r>
          <rPr>
            <b/>
            <sz val="22"/>
            <color indexed="81"/>
            <rFont val="Tahoma"/>
            <family val="2"/>
          </rPr>
          <t>Zde zadávej odpracovanou pracovní dobu.</t>
        </r>
        <r>
          <rPr>
            <sz val="22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Ve formátu HH:MM</t>
        </r>
        <r>
          <rPr>
            <sz val="8"/>
            <color indexed="81"/>
            <rFont val="Tahoma"/>
            <family val="2"/>
          </rPr>
          <t xml:space="preserve">
V případě půlhodinové polední přestávky, napiš o 30 minut méně</t>
        </r>
      </text>
    </comment>
    <comment ref="H9" authorId="0">
      <text>
        <r>
          <rPr>
            <b/>
            <sz val="9"/>
            <color indexed="81"/>
            <rFont val="Tahoma"/>
            <family val="2"/>
            <charset val="238"/>
          </rPr>
          <t>Pavel Lasák:</t>
        </r>
        <r>
          <rPr>
            <sz val="9"/>
            <color indexed="81"/>
            <rFont val="Tahoma"/>
            <family val="2"/>
            <charset val="238"/>
          </rPr>
          <t xml:space="preserve">
nebere v úvahu více než 0,5 hod při dlouhé pracovní době</t>
        </r>
      </text>
    </comment>
  </commentList>
</comments>
</file>

<file path=xl/sharedStrings.xml><?xml version="1.0" encoding="utf-8"?>
<sst xmlns="http://schemas.openxmlformats.org/spreadsheetml/2006/main" count="72" uniqueCount="54">
  <si>
    <t>Den</t>
  </si>
  <si>
    <t>Rok</t>
  </si>
  <si>
    <t>Měsíc</t>
  </si>
  <si>
    <t>Odpracováno</t>
  </si>
  <si>
    <t>Poznámka</t>
  </si>
  <si>
    <t>Pracovník:</t>
  </si>
  <si>
    <r>
      <rPr>
        <b/>
        <sz val="10"/>
        <rFont val="Arial"/>
        <family val="2"/>
        <charset val="238"/>
      </rPr>
      <t>Poznámka:</t>
    </r>
    <r>
      <rPr>
        <sz val="10"/>
        <rFont val="Arial"/>
        <family val="2"/>
        <charset val="238"/>
      </rPr>
      <t xml:space="preserve"> jen počítá hodiny</t>
    </r>
  </si>
  <si>
    <t>Začátek</t>
  </si>
  <si>
    <t>Konec</t>
  </si>
  <si>
    <t>Čas v práci</t>
  </si>
  <si>
    <t>Přestávka</t>
  </si>
  <si>
    <t>Nadřízený:</t>
  </si>
  <si>
    <t>Docházka</t>
  </si>
  <si>
    <t>Marek Vinkler</t>
  </si>
  <si>
    <t>1 pulka</t>
  </si>
  <si>
    <t>2 pulka</t>
  </si>
  <si>
    <t>Oranžově - odpracováno</t>
  </si>
  <si>
    <t>CELKEM</t>
  </si>
  <si>
    <t>hodiny v práci</t>
  </si>
  <si>
    <t>day in week</t>
  </si>
  <si>
    <t>date</t>
  </si>
  <si>
    <t>^</t>
  </si>
  <si>
    <t>&lt;-- MUSI SE ROVNAT</t>
  </si>
  <si>
    <t>V první půlce</t>
  </si>
  <si>
    <t>V druhé půlce</t>
  </si>
  <si>
    <t>^ MUSÍ BÝT NULA (NEJLÉPE VŠECHNY 3)</t>
  </si>
  <si>
    <t>= nedopracoval</t>
  </si>
  <si>
    <t>plus</t>
  </si>
  <si>
    <t>= nadpracoval</t>
  </si>
  <si>
    <t xml:space="preserve">minus </t>
  </si>
  <si>
    <t>Celý měsíc</t>
  </si>
  <si>
    <t>Legennda</t>
  </si>
  <si>
    <t>Datum</t>
  </si>
  <si>
    <t>to know which days to print</t>
  </si>
  <si>
    <t>Den zápisu docházky</t>
  </si>
  <si>
    <t>to know where is the half of month</t>
  </si>
  <si>
    <t>half</t>
  </si>
  <si>
    <t>numbers</t>
  </si>
  <si>
    <t>act day #</t>
  </si>
  <si>
    <t>#</t>
  </si>
  <si>
    <t>DO NOT EDIT !</t>
  </si>
  <si>
    <t>d in mon</t>
  </si>
  <si>
    <t>self-note</t>
  </si>
  <si>
    <t>^^^^^^^^^^</t>
  </si>
  <si>
    <t>Půlený
měsíc</t>
  </si>
  <si>
    <t>Zeleně - Roznov systém</t>
  </si>
  <si>
    <t>Roznovský systém</t>
  </si>
  <si>
    <t>Nedodělky z minulého měsíce</t>
  </si>
  <si>
    <t>&lt;-- MUSÍ BÝT VZDY NULA (Jinak domluva s managerem)</t>
  </si>
  <si>
    <t>&lt;-- ZADAT ZLUTE DATUM</t>
  </si>
  <si>
    <t>dopracovani z minuleho mesice</t>
  </si>
  <si>
    <t>nadpracovany 2 hodiny</t>
  </si>
  <si>
    <t>!!!</t>
  </si>
  <si>
    <t>Jak vyplňovat docházku a co je potřeba dodrzovat, 
se dozvíte v buňkách obsahujících popisky !
(označené červeným trojúhelníčkem v rohu)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</si>
</sst>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dddd"/>
  </numFmts>
  <fonts count="43">
    <font>
      <sz val="10"/>
      <name val="Arial"/>
      <charset val="238"/>
    </font>
    <font>
      <sz val="10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8"/>
      <color theme="8" tint="0.7999816888943144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b/>
      <sz val="20"/>
      <color indexed="81"/>
      <name val="Tahoma"/>
      <family val="2"/>
    </font>
    <font>
      <b/>
      <sz val="22"/>
      <color indexed="81"/>
      <name val="Tahoma"/>
      <family val="2"/>
    </font>
    <font>
      <b/>
      <sz val="36"/>
      <color indexed="81"/>
      <name val="Tahoma"/>
      <family val="2"/>
    </font>
    <font>
      <sz val="11"/>
      <color indexed="81"/>
      <name val="Tahoma"/>
      <family val="2"/>
    </font>
    <font>
      <sz val="14"/>
      <color indexed="81"/>
      <name val="Tahoma"/>
      <family val="2"/>
    </font>
    <font>
      <sz val="22"/>
      <color indexed="81"/>
      <name val="Tahoma"/>
      <family val="2"/>
    </font>
    <font>
      <sz val="9"/>
      <color indexed="81"/>
      <name val="Tahoma"/>
      <family val="2"/>
    </font>
    <font>
      <sz val="10"/>
      <name val="Arial Unicode MS"/>
      <family val="2"/>
    </font>
    <font>
      <b/>
      <sz val="11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4"/>
      <color theme="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6"/>
      <color theme="0"/>
      <name val="Arial"/>
      <family val="2"/>
    </font>
    <font>
      <b/>
      <u/>
      <sz val="10"/>
      <color theme="10"/>
      <name val="Arial"/>
      <family val="2"/>
    </font>
    <font>
      <b/>
      <sz val="11"/>
      <color indexed="81"/>
      <name val="Tahoma"/>
      <family val="2"/>
    </font>
    <font>
      <u/>
      <sz val="11"/>
      <color theme="10"/>
      <name val="Arial"/>
      <family val="2"/>
    </font>
    <font>
      <b/>
      <u/>
      <sz val="11"/>
      <color rgb="FF7030A0"/>
      <name val="Arial"/>
      <family val="2"/>
    </font>
    <font>
      <sz val="12"/>
      <color indexed="81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b/>
      <sz val="14"/>
      <color theme="0"/>
      <name val="Arial"/>
      <family val="2"/>
    </font>
    <font>
      <b/>
      <sz val="36"/>
      <color theme="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149">
    <xf numFmtId="0" fontId="0" fillId="0" borderId="0" xfId="0"/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5" fontId="14" fillId="0" borderId="0" xfId="0" applyNumberFormat="1" applyFont="1" applyBorder="1" applyAlignment="1">
      <alignment horizontal="right"/>
    </xf>
    <xf numFmtId="165" fontId="0" fillId="5" borderId="7" xfId="0" applyNumberForma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12" fillId="0" borderId="0" xfId="0" applyFont="1" applyAlignment="1">
      <alignment horizontal="left"/>
    </xf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0" borderId="0" xfId="0" quotePrefix="1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2" fillId="0" borderId="0" xfId="0" applyFont="1"/>
    <xf numFmtId="0" fontId="12" fillId="14" borderId="2" xfId="0" quotePrefix="1" applyFont="1" applyFill="1" applyBorder="1" applyAlignment="1">
      <alignment horizontal="left"/>
    </xf>
    <xf numFmtId="0" fontId="12" fillId="13" borderId="9" xfId="0" applyFont="1" applyFill="1" applyBorder="1" applyAlignment="1">
      <alignment horizontal="left"/>
    </xf>
    <xf numFmtId="164" fontId="1" fillId="3" borderId="0" xfId="0" applyNumberFormat="1" applyFont="1" applyFill="1" applyBorder="1" applyAlignment="1">
      <alignment horizontal="center" wrapText="1"/>
    </xf>
    <xf numFmtId="165" fontId="1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"/>
    </xf>
    <xf numFmtId="165" fontId="9" fillId="0" borderId="0" xfId="0" quotePrefix="1" applyNumberFormat="1" applyFont="1" applyFill="1" applyBorder="1" applyAlignment="1">
      <alignment horizontal="center"/>
    </xf>
    <xf numFmtId="46" fontId="13" fillId="0" borderId="0" xfId="0" quotePrefix="1" applyNumberFormat="1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quotePrefix="1" applyFont="1" applyFill="1" applyBorder="1" applyAlignment="1">
      <alignment horizontal="left"/>
    </xf>
    <xf numFmtId="0" fontId="30" fillId="11" borderId="0" xfId="0" applyFont="1" applyFill="1" applyBorder="1" applyAlignment="1">
      <alignment horizontal="center" vertical="center"/>
    </xf>
    <xf numFmtId="165" fontId="0" fillId="0" borderId="15" xfId="0" applyNumberFormat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4" fillId="13" borderId="11" xfId="0" applyFont="1" applyFill="1" applyBorder="1" applyAlignment="1">
      <alignment horizontal="right"/>
    </xf>
    <xf numFmtId="0" fontId="14" fillId="13" borderId="12" xfId="0" quotePrefix="1" applyFont="1" applyFill="1" applyBorder="1" applyAlignment="1">
      <alignment horizontal="left"/>
    </xf>
    <xf numFmtId="0" fontId="14" fillId="14" borderId="6" xfId="0" applyFont="1" applyFill="1" applyBorder="1" applyAlignment="1">
      <alignment horizontal="right"/>
    </xf>
    <xf numFmtId="0" fontId="14" fillId="14" borderId="5" xfId="0" quotePrefix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2" fillId="0" borderId="0" xfId="0" applyFont="1" applyFill="1" applyBorder="1"/>
    <xf numFmtId="0" fontId="12" fillId="0" borderId="0" xfId="0" applyFont="1" applyBorder="1" applyAlignment="1">
      <alignment horizontal="center"/>
    </xf>
    <xf numFmtId="0" fontId="14" fillId="15" borderId="13" xfId="0" applyFont="1" applyFill="1" applyBorder="1" applyAlignment="1">
      <alignment horizontal="right"/>
    </xf>
    <xf numFmtId="0" fontId="0" fillId="3" borderId="15" xfId="0" applyFill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4" fillId="7" borderId="1" xfId="0" applyFont="1" applyFill="1" applyBorder="1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14" fillId="17" borderId="20" xfId="0" applyFont="1" applyFill="1" applyBorder="1" applyAlignment="1">
      <alignment horizontal="center"/>
    </xf>
    <xf numFmtId="0" fontId="14" fillId="17" borderId="16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16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0" borderId="0" xfId="0" applyFont="1" applyBorder="1"/>
    <xf numFmtId="165" fontId="0" fillId="0" borderId="22" xfId="0" applyNumberFormat="1" applyBorder="1"/>
    <xf numFmtId="165" fontId="14" fillId="0" borderId="22" xfId="0" applyNumberFormat="1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/>
    </xf>
    <xf numFmtId="0" fontId="2" fillId="0" borderId="16" xfId="0" applyFont="1" applyBorder="1"/>
    <xf numFmtId="0" fontId="28" fillId="0" borderId="0" xfId="0" applyFont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1" fillId="3" borderId="24" xfId="0" applyFont="1" applyFill="1" applyBorder="1" applyAlignment="1">
      <alignment horizontal="center" wrapText="1"/>
    </xf>
    <xf numFmtId="0" fontId="11" fillId="16" borderId="24" xfId="0" applyFont="1" applyFill="1" applyBorder="1" applyAlignment="1">
      <alignment horizontal="center"/>
    </xf>
    <xf numFmtId="0" fontId="11" fillId="16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7" fillId="15" borderId="17" xfId="0" applyFont="1" applyFill="1" applyBorder="1" applyAlignment="1">
      <alignment horizontal="center" vertical="center"/>
    </xf>
    <xf numFmtId="0" fontId="27" fillId="15" borderId="20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165" fontId="29" fillId="0" borderId="19" xfId="0" applyNumberFormat="1" applyFont="1" applyFill="1" applyBorder="1" applyAlignment="1">
      <alignment horizontal="center" vertical="center"/>
    </xf>
    <xf numFmtId="165" fontId="29" fillId="0" borderId="21" xfId="0" applyNumberFormat="1" applyFont="1" applyFill="1" applyBorder="1" applyAlignment="1">
      <alignment horizontal="center" vertical="center"/>
    </xf>
    <xf numFmtId="0" fontId="34" fillId="10" borderId="18" xfId="2" applyFont="1" applyFill="1" applyBorder="1" applyAlignment="1" applyProtection="1">
      <alignment horizontal="center" vertical="center"/>
    </xf>
    <xf numFmtId="0" fontId="34" fillId="10" borderId="19" xfId="2" applyFont="1" applyFill="1" applyBorder="1" applyAlignment="1" applyProtection="1">
      <alignment horizontal="center" vertical="center"/>
    </xf>
    <xf numFmtId="0" fontId="34" fillId="10" borderId="20" xfId="2" applyFont="1" applyFill="1" applyBorder="1" applyAlignment="1" applyProtection="1">
      <alignment horizontal="center" vertical="center"/>
    </xf>
    <xf numFmtId="0" fontId="34" fillId="10" borderId="16" xfId="2" applyFont="1" applyFill="1" applyBorder="1" applyAlignment="1" applyProtection="1">
      <alignment horizontal="center" vertical="center"/>
    </xf>
    <xf numFmtId="0" fontId="34" fillId="10" borderId="21" xfId="2" applyFont="1" applyFill="1" applyBorder="1" applyAlignment="1" applyProtection="1">
      <alignment horizontal="center" vertical="center"/>
    </xf>
    <xf numFmtId="0" fontId="42" fillId="9" borderId="23" xfId="0" applyFont="1" applyFill="1" applyBorder="1" applyAlignment="1">
      <alignment horizontal="center" vertical="center" wrapText="1"/>
    </xf>
    <xf numFmtId="0" fontId="42" fillId="9" borderId="20" xfId="0" applyFont="1" applyFill="1" applyBorder="1" applyAlignment="1">
      <alignment horizontal="center" vertical="center" wrapText="1"/>
    </xf>
    <xf numFmtId="0" fontId="41" fillId="9" borderId="18" xfId="0" applyFont="1" applyFill="1" applyBorder="1" applyAlignment="1">
      <alignment horizontal="center" vertical="center" wrapText="1"/>
    </xf>
    <xf numFmtId="0" fontId="41" fillId="9" borderId="0" xfId="0" applyFont="1" applyFill="1" applyBorder="1" applyAlignment="1">
      <alignment horizontal="center" vertical="center" wrapText="1"/>
    </xf>
    <xf numFmtId="0" fontId="41" fillId="9" borderId="16" xfId="0" applyFont="1" applyFill="1" applyBorder="1" applyAlignment="1">
      <alignment horizontal="center" vertical="center" wrapText="1"/>
    </xf>
    <xf numFmtId="0" fontId="42" fillId="9" borderId="19" xfId="0" applyFont="1" applyFill="1" applyBorder="1" applyAlignment="1">
      <alignment horizontal="center" vertical="center" wrapText="1"/>
    </xf>
    <xf numFmtId="0" fontId="42" fillId="9" borderId="22" xfId="0" applyFont="1" applyFill="1" applyBorder="1" applyAlignment="1">
      <alignment horizontal="center" vertical="center" wrapText="1"/>
    </xf>
    <xf numFmtId="0" fontId="42" fillId="9" borderId="21" xfId="0" applyFont="1" applyFill="1" applyBorder="1" applyAlignment="1">
      <alignment horizontal="center" vertical="center" wrapText="1"/>
    </xf>
    <xf numFmtId="0" fontId="33" fillId="9" borderId="17" xfId="0" applyFont="1" applyFill="1" applyBorder="1" applyAlignment="1">
      <alignment horizontal="center" vertical="center"/>
    </xf>
    <xf numFmtId="0" fontId="33" fillId="9" borderId="18" xfId="0" applyFont="1" applyFill="1" applyBorder="1" applyAlignment="1">
      <alignment horizontal="center" vertical="center"/>
    </xf>
    <xf numFmtId="0" fontId="33" fillId="9" borderId="19" xfId="0" applyFont="1" applyFill="1" applyBorder="1" applyAlignment="1">
      <alignment horizontal="center" vertical="center"/>
    </xf>
    <xf numFmtId="0" fontId="33" fillId="9" borderId="20" xfId="0" applyFont="1" applyFill="1" applyBorder="1" applyAlignment="1">
      <alignment horizontal="center" vertical="center"/>
    </xf>
    <xf numFmtId="0" fontId="33" fillId="9" borderId="16" xfId="0" applyFont="1" applyFill="1" applyBorder="1" applyAlignment="1">
      <alignment horizontal="center" vertical="center"/>
    </xf>
    <xf numFmtId="0" fontId="33" fillId="9" borderId="21" xfId="0" applyFont="1" applyFill="1" applyBorder="1" applyAlignment="1">
      <alignment horizontal="center" vertical="center"/>
    </xf>
    <xf numFmtId="0" fontId="14" fillId="6" borderId="17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9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 applyAlignment="1">
      <alignment horizontal="center"/>
    </xf>
    <xf numFmtId="0" fontId="15" fillId="11" borderId="0" xfId="0" applyFont="1" applyFill="1" applyAlignment="1">
      <alignment horizontal="center" wrapText="1"/>
    </xf>
    <xf numFmtId="0" fontId="15" fillId="11" borderId="0" xfId="0" applyFont="1" applyFill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2" fillId="4" borderId="10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36" fillId="12" borderId="17" xfId="2" applyFont="1" applyFill="1" applyBorder="1" applyAlignment="1" applyProtection="1">
      <alignment horizontal="center" vertical="center" wrapText="1"/>
    </xf>
    <xf numFmtId="0" fontId="37" fillId="12" borderId="18" xfId="2" applyFont="1" applyFill="1" applyBorder="1" applyAlignment="1" applyProtection="1">
      <alignment horizontal="center" vertical="center" wrapText="1"/>
    </xf>
    <xf numFmtId="0" fontId="37" fillId="12" borderId="19" xfId="2" applyFont="1" applyFill="1" applyBorder="1" applyAlignment="1" applyProtection="1">
      <alignment horizontal="center" vertical="center" wrapText="1"/>
    </xf>
    <xf numFmtId="0" fontId="37" fillId="12" borderId="20" xfId="2" applyFont="1" applyFill="1" applyBorder="1" applyAlignment="1" applyProtection="1">
      <alignment horizontal="center" vertical="center" wrapText="1"/>
    </xf>
    <xf numFmtId="0" fontId="37" fillId="12" borderId="16" xfId="2" applyFont="1" applyFill="1" applyBorder="1" applyAlignment="1" applyProtection="1">
      <alignment horizontal="center" vertical="center" wrapText="1"/>
    </xf>
    <xf numFmtId="0" fontId="37" fillId="12" borderId="21" xfId="2" applyFont="1" applyFill="1" applyBorder="1" applyAlignment="1" applyProtection="1">
      <alignment horizontal="center" vertical="center" wrapText="1"/>
    </xf>
    <xf numFmtId="0" fontId="14" fillId="15" borderId="13" xfId="0" applyFont="1" applyFill="1" applyBorder="1" applyAlignment="1">
      <alignment horizontal="center"/>
    </xf>
    <xf numFmtId="0" fontId="14" fillId="15" borderId="14" xfId="0" applyFont="1" applyFill="1" applyBorder="1" applyAlignment="1">
      <alignment horizontal="center"/>
    </xf>
    <xf numFmtId="0" fontId="14" fillId="15" borderId="25" xfId="0" applyFont="1" applyFill="1" applyBorder="1" applyAlignment="1">
      <alignment horizontal="center"/>
    </xf>
    <xf numFmtId="0" fontId="17" fillId="10" borderId="17" xfId="2" applyFill="1" applyBorder="1" applyAlignment="1" applyProtection="1">
      <alignment horizontal="center" vertical="center"/>
    </xf>
    <xf numFmtId="0" fontId="12" fillId="0" borderId="2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normální 47" xfId="1"/>
  </cellStyles>
  <dxfs count="1514"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ill>
        <patternFill>
          <bgColor theme="6" tint="0.39994506668294322"/>
        </patternFill>
      </fill>
    </dxf>
    <dxf>
      <fill>
        <patternFill>
          <bgColor rgb="FFD7E4BC"/>
        </patternFill>
      </fill>
    </dxf>
    <dxf>
      <fill>
        <patternFill>
          <bgColor rgb="FFFFC000"/>
        </patternFill>
      </fill>
    </dxf>
    <dxf>
      <fill>
        <patternFill>
          <bgColor rgb="FFFFD44B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</dxf>
    <dxf>
      <border>
        <left style="thin">
          <color auto="1"/>
        </left>
        <right style="thin">
          <color auto="1"/>
        </right>
        <vertical/>
        <horizontal/>
      </border>
    </dxf>
    <dxf>
      <font>
        <b/>
        <i val="0"/>
        <color rgb="FFFFFF00"/>
      </font>
      <fill>
        <patternFill>
          <bgColor rgb="FFFF0000"/>
        </patternFill>
      </fill>
      <border>
        <vertical/>
        <horizontal/>
      </border>
    </dxf>
    <dxf>
      <font>
        <b/>
        <i val="0"/>
        <color theme="0" tint="-4.9989318521683403E-2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theme="0"/>
          <bgColor rgb="FF00B0F0"/>
        </patternFill>
      </fill>
      <border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FFD44B"/>
      <color rgb="FFFF7C80"/>
      <color rgb="FF00CC66"/>
      <color rgb="FFD7E4BC"/>
      <color rgb="FF339966"/>
      <color rgb="FFFFE285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gm.ea.freescale.net/attendance/index.asp?menu=2&amp;m=8&amp;y=2014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4"/>
  <sheetViews>
    <sheetView tabSelected="1" topLeftCell="O4" zoomScale="70" zoomScaleNormal="70" workbookViewId="0">
      <selection activeCell="AJ16" sqref="AJ16"/>
    </sheetView>
  </sheetViews>
  <sheetFormatPr defaultRowHeight="12.8"/>
  <cols>
    <col min="1" max="1" width="4.25" customWidth="1"/>
    <col min="2" max="2" width="11" customWidth="1"/>
    <col min="3" max="3" width="12.875" customWidth="1"/>
    <col min="4" max="4" width="3.5" style="6" customWidth="1"/>
    <col min="5" max="5" width="13.875" customWidth="1"/>
    <col min="6" max="6" width="12.625" customWidth="1"/>
    <col min="7" max="7" width="19.75" customWidth="1"/>
    <col min="8" max="8" width="11.75" hidden="1" customWidth="1"/>
    <col min="9" max="9" width="14.375" hidden="1" customWidth="1"/>
    <col min="10" max="10" width="28.25" customWidth="1"/>
    <col min="11" max="11" width="7.75" bestFit="1" customWidth="1"/>
    <col min="12" max="12" width="16" style="20" customWidth="1"/>
    <col min="13" max="16" width="10.625" style="6" customWidth="1"/>
    <col min="17" max="17" width="8.125" customWidth="1"/>
    <col min="18" max="18" width="12" style="6" customWidth="1"/>
    <col min="19" max="19" width="13.75" style="6" bestFit="1" customWidth="1"/>
    <col min="20" max="20" width="16.625" style="16" customWidth="1"/>
    <col min="21" max="21" width="11.25" bestFit="1" customWidth="1"/>
    <col min="23" max="23" width="10.875" customWidth="1"/>
  </cols>
  <sheetData>
    <row r="1" spans="1:32" ht="23.55" customHeight="1">
      <c r="A1" s="133" t="s">
        <v>12</v>
      </c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19"/>
      <c r="M1" s="147" t="str">
        <f>HYPERLINK("http://bigm.ea.freescale.net/attendance/index.asp?menu=2&amp;m="&amp;C5&amp;"&amp;y="&amp;C5,"ROZNOV SERVER ATTENDANCE "&amp;C5&amp;"/"&amp;C4)</f>
        <v>ROZNOV SERVER ATTENDANCE 2/2014</v>
      </c>
      <c r="N1" s="101"/>
      <c r="O1" s="101"/>
      <c r="P1" s="102"/>
      <c r="R1" s="106" t="s">
        <v>52</v>
      </c>
      <c r="S1" s="108" t="s">
        <v>53</v>
      </c>
      <c r="T1" s="108"/>
      <c r="U1" s="108"/>
      <c r="V1" s="108"/>
      <c r="W1" s="108"/>
      <c r="X1" s="108"/>
      <c r="Y1" s="108"/>
      <c r="Z1" s="111" t="s">
        <v>52</v>
      </c>
    </row>
    <row r="2" spans="1:32" ht="12.8" customHeight="1" thickBot="1">
      <c r="A2" s="63"/>
      <c r="B2" s="4"/>
      <c r="C2" s="4"/>
      <c r="D2" s="7"/>
      <c r="E2" s="4"/>
      <c r="F2" s="4"/>
      <c r="G2" s="4"/>
      <c r="H2" s="4"/>
      <c r="I2" s="4"/>
      <c r="J2" s="4"/>
      <c r="K2" s="62"/>
      <c r="M2" s="103"/>
      <c r="N2" s="104"/>
      <c r="O2" s="104"/>
      <c r="P2" s="105"/>
      <c r="R2" s="106"/>
      <c r="S2" s="109"/>
      <c r="T2" s="109"/>
      <c r="U2" s="109"/>
      <c r="V2" s="109"/>
      <c r="W2" s="109"/>
      <c r="X2" s="109"/>
      <c r="Y2" s="109"/>
      <c r="Z2" s="112"/>
    </row>
    <row r="3" spans="1:32" ht="16.149999999999999" customHeight="1">
      <c r="A3" s="63"/>
      <c r="B3" s="4"/>
      <c r="C3" s="4"/>
      <c r="D3" s="7"/>
      <c r="E3" s="4"/>
      <c r="F3" s="79" t="s">
        <v>11</v>
      </c>
      <c r="G3" s="80" t="s">
        <v>13</v>
      </c>
      <c r="H3" s="4"/>
      <c r="I3" s="4"/>
      <c r="J3" s="4"/>
      <c r="K3" s="62"/>
      <c r="M3" s="138" t="str">
        <f>HYPERLINK("\\zcz09carmen\PET\ZCZ09\Attendance\"&amp;C4&amp;"_Payroll%20calendar.xlsx", "Den půlení měsíce vždy zkontrolovat dle: 
FINANCE CALENDAR "&amp;C4)</f>
        <v>Den půlení měsíce vždy zkontrolovat dle: 
FINANCE CALENDAR 2014</v>
      </c>
      <c r="N3" s="139"/>
      <c r="O3" s="139"/>
      <c r="P3" s="140"/>
      <c r="R3" s="106"/>
      <c r="S3" s="109"/>
      <c r="T3" s="109"/>
      <c r="U3" s="109"/>
      <c r="V3" s="109"/>
      <c r="W3" s="109"/>
      <c r="X3" s="109"/>
      <c r="Y3" s="109"/>
      <c r="Z3" s="112"/>
    </row>
    <row r="4" spans="1:32" ht="15.5" customHeight="1" thickBot="1">
      <c r="A4" s="63"/>
      <c r="B4" s="79" t="s">
        <v>1</v>
      </c>
      <c r="C4" s="81">
        <v>2014</v>
      </c>
      <c r="D4" s="7"/>
      <c r="E4" s="4"/>
      <c r="F4" s="79" t="s">
        <v>5</v>
      </c>
      <c r="G4" s="81"/>
      <c r="H4" s="4"/>
      <c r="I4" s="82"/>
      <c r="J4" s="4"/>
      <c r="K4" s="62"/>
      <c r="M4" s="141"/>
      <c r="N4" s="142"/>
      <c r="O4" s="142"/>
      <c r="P4" s="143"/>
      <c r="R4" s="107"/>
      <c r="S4" s="110"/>
      <c r="T4" s="110"/>
      <c r="U4" s="110"/>
      <c r="V4" s="110"/>
      <c r="W4" s="110"/>
      <c r="X4" s="110"/>
      <c r="Y4" s="110"/>
      <c r="Z4" s="113"/>
    </row>
    <row r="5" spans="1:32" ht="16.149999999999999" customHeight="1" thickBot="1">
      <c r="A5" s="63"/>
      <c r="B5" s="79" t="s">
        <v>2</v>
      </c>
      <c r="C5" s="81">
        <v>2</v>
      </c>
      <c r="D5" s="7"/>
      <c r="E5" s="4"/>
      <c r="F5" s="4"/>
      <c r="G5" s="4"/>
      <c r="H5" s="4"/>
      <c r="I5" s="4"/>
      <c r="J5" s="4"/>
      <c r="K5" s="62"/>
      <c r="M5" s="144" t="s">
        <v>34</v>
      </c>
      <c r="N5" s="145"/>
      <c r="O5" s="146"/>
      <c r="P5" s="59">
        <v>14</v>
      </c>
      <c r="Q5" s="22" t="s">
        <v>49</v>
      </c>
      <c r="AA5" s="114" t="s">
        <v>40</v>
      </c>
      <c r="AB5" s="115"/>
      <c r="AC5" s="115"/>
      <c r="AD5" s="116"/>
    </row>
    <row r="6" spans="1:32" ht="13.5" customHeight="1" thickBot="1">
      <c r="A6" s="63"/>
      <c r="B6" s="4"/>
      <c r="C6" s="4"/>
      <c r="D6" s="7"/>
      <c r="E6" s="4"/>
      <c r="F6" s="4"/>
      <c r="G6" s="4"/>
      <c r="H6" s="4"/>
      <c r="I6" s="4"/>
      <c r="J6" s="4"/>
      <c r="K6" s="62"/>
      <c r="M6" s="144" t="s">
        <v>47</v>
      </c>
      <c r="N6" s="145"/>
      <c r="O6" s="146"/>
      <c r="P6" s="94">
        <v>6</v>
      </c>
      <c r="Q6" s="22" t="s">
        <v>48</v>
      </c>
      <c r="AA6" s="117"/>
      <c r="AB6" s="118"/>
      <c r="AC6" s="118"/>
      <c r="AD6" s="119"/>
      <c r="AE6" s="56"/>
      <c r="AF6" s="56"/>
    </row>
    <row r="7" spans="1:32" ht="14.15" thickBot="1">
      <c r="A7" s="63"/>
      <c r="B7" s="4"/>
      <c r="C7" s="4"/>
      <c r="D7" s="7"/>
      <c r="E7" s="4"/>
      <c r="F7" s="4"/>
      <c r="G7" s="4"/>
      <c r="H7" s="4"/>
      <c r="I7" s="4"/>
      <c r="J7" s="4"/>
      <c r="K7" s="62"/>
      <c r="AA7" s="120" t="s">
        <v>35</v>
      </c>
      <c r="AB7" s="121"/>
      <c r="AC7" s="121"/>
      <c r="AD7" s="122"/>
      <c r="AE7" s="56"/>
      <c r="AF7" s="56"/>
    </row>
    <row r="8" spans="1:32" ht="14.15" thickBot="1">
      <c r="A8" s="63"/>
      <c r="B8" s="4"/>
      <c r="C8" s="4"/>
      <c r="D8" s="7"/>
      <c r="E8" s="4"/>
      <c r="F8" s="4"/>
      <c r="G8" s="4"/>
      <c r="H8" s="4"/>
      <c r="I8" s="4"/>
      <c r="J8" s="4"/>
      <c r="K8" s="62"/>
      <c r="M8" s="136" t="s">
        <v>16</v>
      </c>
      <c r="N8" s="136"/>
      <c r="O8" s="137" t="s">
        <v>45</v>
      </c>
      <c r="P8" s="137"/>
      <c r="Q8" s="126" t="s">
        <v>44</v>
      </c>
      <c r="AA8" s="74"/>
      <c r="AB8" s="123" t="s">
        <v>33</v>
      </c>
      <c r="AC8" s="124"/>
      <c r="AD8" s="125"/>
      <c r="AE8" s="56"/>
      <c r="AF8" s="56"/>
    </row>
    <row r="9" spans="1:32" ht="17.5" customHeight="1" thickBot="1">
      <c r="A9" s="63"/>
      <c r="B9" s="89" t="s">
        <v>32</v>
      </c>
      <c r="C9" s="90" t="s">
        <v>0</v>
      </c>
      <c r="D9" s="90" t="s">
        <v>39</v>
      </c>
      <c r="E9" s="91" t="s">
        <v>7</v>
      </c>
      <c r="F9" s="91" t="s">
        <v>8</v>
      </c>
      <c r="G9" s="92" t="s">
        <v>9</v>
      </c>
      <c r="H9" s="92" t="s">
        <v>10</v>
      </c>
      <c r="I9" s="92" t="s">
        <v>3</v>
      </c>
      <c r="J9" s="93" t="s">
        <v>4</v>
      </c>
      <c r="K9" s="62"/>
      <c r="M9" s="10" t="s">
        <v>14</v>
      </c>
      <c r="N9" s="11" t="s">
        <v>15</v>
      </c>
      <c r="O9" s="12" t="s">
        <v>14</v>
      </c>
      <c r="P9" s="13" t="s">
        <v>15</v>
      </c>
      <c r="Q9" s="127"/>
      <c r="S9" s="60" t="s">
        <v>19</v>
      </c>
      <c r="T9" s="60" t="s">
        <v>20</v>
      </c>
      <c r="U9" s="61" t="s">
        <v>42</v>
      </c>
      <c r="AA9" s="75" t="s">
        <v>36</v>
      </c>
      <c r="AB9" s="76" t="s">
        <v>38</v>
      </c>
      <c r="AC9" s="77" t="s">
        <v>37</v>
      </c>
      <c r="AD9" s="78" t="s">
        <v>41</v>
      </c>
      <c r="AE9" s="56"/>
      <c r="AF9" s="56"/>
    </row>
    <row r="10" spans="1:32" ht="14.8">
      <c r="A10" s="63"/>
      <c r="B10" s="33">
        <f t="shared" ref="B10:B40" si="0">IF(AB10&lt;&gt;0,DATE($C$4,$C$5,AB10),"")</f>
        <v>40209</v>
      </c>
      <c r="C10" s="34">
        <f>B10</f>
        <v>40209</v>
      </c>
      <c r="D10" s="7">
        <f t="shared" ref="D10:D40" si="1">IF(AB10&lt;&gt;0,WEEKDAY(C10,2),"")</f>
        <v>6</v>
      </c>
      <c r="E10" s="27"/>
      <c r="F10" s="27"/>
      <c r="G10" s="28" t="str">
        <f>IF(D10&lt;6,F10-E10,"")</f>
        <v/>
      </c>
      <c r="H10" s="29" t="str">
        <f>IF(E10&gt;0,"0:30","")</f>
        <v/>
      </c>
      <c r="I10" s="28" t="e">
        <f t="shared" ref="I10" si="2">IF(G10&gt;0,IF(G10&gt;H10,(H10+1-G10),(H10-G10)),"")</f>
        <v>#VALUE!</v>
      </c>
      <c r="J10" s="29"/>
      <c r="K10" s="62"/>
      <c r="L10" s="21" t="str">
        <f t="shared" ref="L10:L40" si="3">IF(AB10&lt;&gt;0,"--&gt;","")</f>
        <v>--&gt;</v>
      </c>
      <c r="M10" s="35" t="str">
        <f t="shared" ref="M10:M40" si="4">IF(ISERROR(AA10),"",IF(AA10=1,G10,""))</f>
        <v/>
      </c>
      <c r="N10" s="37" t="str">
        <f t="shared" ref="N10:N40" si="5">IF(ISERROR(AA10),"",IF(AND(AA10=2,AB10&lt;&gt;0),G10,""))</f>
        <v/>
      </c>
      <c r="O10" s="38" t="str">
        <f t="shared" ref="O10:O40" si="6">IF(ISERROR(AA10),"",IF(AND(AA10=1,D10&lt;6),4,""))</f>
        <v/>
      </c>
      <c r="P10" s="36" t="str">
        <f t="shared" ref="P10:P40" si="7">IF(ISERROR(AA10),"",IF(AND(AA10=2,D10&lt;6),4,""))</f>
        <v/>
      </c>
      <c r="Q10" s="21" t="str">
        <f t="shared" ref="Q10:Q40" si="8">IF(AB10&lt;&gt;0,IF(AA10&lt;2,"první","druhá"),"")</f>
        <v>první</v>
      </c>
      <c r="S10" s="34">
        <f t="shared" ref="S10:S37" si="9">T10</f>
        <v>40209</v>
      </c>
      <c r="T10" s="17">
        <f t="shared" ref="T10:T37" si="10">B10</f>
        <v>40209</v>
      </c>
      <c r="U10" s="18"/>
      <c r="AA10" s="69">
        <f t="shared" ref="AA10:AA40" si="11">IF(AND(AB10&lt;&gt;0,DAY(B10)&lt;$P$5),1,2)</f>
        <v>1</v>
      </c>
      <c r="AB10" s="68">
        <f t="shared" ref="AB10:AB40" si="12">IF(AC10&gt;$AD$10,0,AC10)</f>
        <v>1</v>
      </c>
      <c r="AC10" s="7">
        <v>1</v>
      </c>
      <c r="AD10" s="70">
        <f>DAY(DATE(C4,C5+1,1)-1)</f>
        <v>28</v>
      </c>
      <c r="AE10" s="56"/>
      <c r="AF10" s="56"/>
    </row>
    <row r="11" spans="1:32" ht="13.5">
      <c r="A11" s="63"/>
      <c r="B11" s="33">
        <f t="shared" si="0"/>
        <v>40210</v>
      </c>
      <c r="C11" s="34">
        <f t="shared" ref="C11:C39" si="13">B11</f>
        <v>40210</v>
      </c>
      <c r="D11" s="7">
        <f t="shared" si="1"/>
        <v>7</v>
      </c>
      <c r="E11" s="27"/>
      <c r="F11" s="27"/>
      <c r="G11" s="28" t="str">
        <f t="shared" ref="G11:G39" si="14">IF(D11&lt;6,F11-E11,"")</f>
        <v/>
      </c>
      <c r="H11" s="29" t="str">
        <f>IF(E11&gt;0,"0:30","")</f>
        <v/>
      </c>
      <c r="I11" s="30" t="str">
        <f t="shared" ref="I11:I39" si="15">IF(E11&gt;0,G11-H11,"")</f>
        <v/>
      </c>
      <c r="J11" s="29"/>
      <c r="K11" s="62"/>
      <c r="L11" s="21" t="str">
        <f t="shared" si="3"/>
        <v>--&gt;</v>
      </c>
      <c r="M11" s="35" t="str">
        <f t="shared" si="4"/>
        <v/>
      </c>
      <c r="N11" s="37" t="str">
        <f t="shared" si="5"/>
        <v/>
      </c>
      <c r="O11" s="38" t="str">
        <f t="shared" si="6"/>
        <v/>
      </c>
      <c r="P11" s="36" t="str">
        <f t="shared" si="7"/>
        <v/>
      </c>
      <c r="Q11" s="21" t="str">
        <f t="shared" si="8"/>
        <v>první</v>
      </c>
      <c r="S11" s="34">
        <f t="shared" si="9"/>
        <v>40210</v>
      </c>
      <c r="T11" s="17">
        <f t="shared" si="10"/>
        <v>40210</v>
      </c>
      <c r="U11" s="18"/>
      <c r="AA11" s="69">
        <f t="shared" si="11"/>
        <v>1</v>
      </c>
      <c r="AB11" s="68">
        <f t="shared" si="12"/>
        <v>2</v>
      </c>
      <c r="AC11" s="7">
        <v>2</v>
      </c>
      <c r="AD11" s="67"/>
      <c r="AE11" s="56"/>
      <c r="AF11" s="56"/>
    </row>
    <row r="12" spans="1:32" ht="13.5">
      <c r="A12" s="63"/>
      <c r="B12" s="33">
        <f t="shared" si="0"/>
        <v>40211</v>
      </c>
      <c r="C12" s="34">
        <f t="shared" si="13"/>
        <v>40211</v>
      </c>
      <c r="D12" s="7">
        <f t="shared" si="1"/>
        <v>1</v>
      </c>
      <c r="E12" s="27">
        <v>0.33333333333333331</v>
      </c>
      <c r="F12" s="27">
        <v>0.58333333333333337</v>
      </c>
      <c r="G12" s="28">
        <f t="shared" si="14"/>
        <v>0.25000000000000006</v>
      </c>
      <c r="H12" s="29" t="str">
        <f t="shared" ref="H12:H39" si="16">IF(E12&gt;0,"0:30","")</f>
        <v>0:30</v>
      </c>
      <c r="I12" s="30">
        <f t="shared" si="15"/>
        <v>0.22916666666666671</v>
      </c>
      <c r="J12" s="29" t="s">
        <v>50</v>
      </c>
      <c r="K12" s="62"/>
      <c r="L12" s="21" t="str">
        <f t="shared" si="3"/>
        <v>--&gt;</v>
      </c>
      <c r="M12" s="35">
        <f t="shared" si="4"/>
        <v>0.25000000000000006</v>
      </c>
      <c r="N12" s="37" t="str">
        <f t="shared" si="5"/>
        <v/>
      </c>
      <c r="O12" s="38">
        <f t="shared" si="6"/>
        <v>4</v>
      </c>
      <c r="P12" s="36" t="str">
        <f t="shared" si="7"/>
        <v/>
      </c>
      <c r="Q12" s="21" t="str">
        <f t="shared" si="8"/>
        <v>první</v>
      </c>
      <c r="S12" s="34">
        <f t="shared" si="9"/>
        <v>40211</v>
      </c>
      <c r="T12" s="17">
        <f t="shared" si="10"/>
        <v>40211</v>
      </c>
      <c r="U12" s="18"/>
      <c r="AA12" s="69">
        <f t="shared" si="11"/>
        <v>1</v>
      </c>
      <c r="AB12" s="68">
        <f t="shared" si="12"/>
        <v>3</v>
      </c>
      <c r="AC12" s="7">
        <v>3</v>
      </c>
      <c r="AD12" s="67"/>
      <c r="AE12" s="56"/>
      <c r="AF12" s="56"/>
    </row>
    <row r="13" spans="1:32" ht="13.5">
      <c r="A13" s="63"/>
      <c r="B13" s="33">
        <f t="shared" si="0"/>
        <v>40212</v>
      </c>
      <c r="C13" s="34">
        <f t="shared" si="13"/>
        <v>40212</v>
      </c>
      <c r="D13" s="7">
        <f t="shared" si="1"/>
        <v>2</v>
      </c>
      <c r="E13" s="27"/>
      <c r="F13" s="27"/>
      <c r="G13" s="28">
        <f t="shared" si="14"/>
        <v>0</v>
      </c>
      <c r="H13" s="29" t="str">
        <f t="shared" si="16"/>
        <v/>
      </c>
      <c r="I13" s="30" t="str">
        <f t="shared" si="15"/>
        <v/>
      </c>
      <c r="J13" s="29"/>
      <c r="K13" s="62"/>
      <c r="L13" s="21" t="str">
        <f t="shared" si="3"/>
        <v>--&gt;</v>
      </c>
      <c r="M13" s="35">
        <f t="shared" si="4"/>
        <v>0</v>
      </c>
      <c r="N13" s="37" t="str">
        <f t="shared" si="5"/>
        <v/>
      </c>
      <c r="O13" s="38">
        <f t="shared" si="6"/>
        <v>4</v>
      </c>
      <c r="P13" s="36" t="str">
        <f t="shared" si="7"/>
        <v/>
      </c>
      <c r="Q13" s="21" t="str">
        <f t="shared" si="8"/>
        <v>první</v>
      </c>
      <c r="S13" s="34">
        <f t="shared" si="9"/>
        <v>40212</v>
      </c>
      <c r="T13" s="17">
        <f t="shared" si="10"/>
        <v>40212</v>
      </c>
      <c r="U13" s="18"/>
      <c r="AA13" s="69">
        <f t="shared" si="11"/>
        <v>1</v>
      </c>
      <c r="AB13" s="68">
        <f t="shared" si="12"/>
        <v>4</v>
      </c>
      <c r="AC13" s="7">
        <v>4</v>
      </c>
      <c r="AD13" s="67"/>
      <c r="AE13" s="56"/>
      <c r="AF13" s="56"/>
    </row>
    <row r="14" spans="1:32" ht="13.5">
      <c r="A14" s="63"/>
      <c r="B14" s="33">
        <f t="shared" si="0"/>
        <v>40213</v>
      </c>
      <c r="C14" s="34">
        <f t="shared" si="13"/>
        <v>40213</v>
      </c>
      <c r="D14" s="7">
        <f t="shared" si="1"/>
        <v>3</v>
      </c>
      <c r="E14" s="27"/>
      <c r="F14" s="27"/>
      <c r="G14" s="28">
        <f t="shared" si="14"/>
        <v>0</v>
      </c>
      <c r="H14" s="29" t="str">
        <f>IF(E14&gt;0,"0:30","")</f>
        <v/>
      </c>
      <c r="I14" s="30" t="str">
        <f>IF(E14&gt;0,G14-H14,"")</f>
        <v/>
      </c>
      <c r="J14" s="29"/>
      <c r="K14" s="62"/>
      <c r="L14" s="21" t="str">
        <f t="shared" si="3"/>
        <v>--&gt;</v>
      </c>
      <c r="M14" s="35">
        <f t="shared" si="4"/>
        <v>0</v>
      </c>
      <c r="N14" s="37" t="str">
        <f t="shared" si="5"/>
        <v/>
      </c>
      <c r="O14" s="38">
        <f t="shared" si="6"/>
        <v>4</v>
      </c>
      <c r="P14" s="36" t="str">
        <f t="shared" si="7"/>
        <v/>
      </c>
      <c r="Q14" s="21" t="str">
        <f t="shared" si="8"/>
        <v>první</v>
      </c>
      <c r="S14" s="34">
        <f t="shared" si="9"/>
        <v>40213</v>
      </c>
      <c r="T14" s="17">
        <f t="shared" si="10"/>
        <v>40213</v>
      </c>
      <c r="U14" s="18"/>
      <c r="AA14" s="69">
        <f t="shared" si="11"/>
        <v>1</v>
      </c>
      <c r="AB14" s="68">
        <f t="shared" si="12"/>
        <v>5</v>
      </c>
      <c r="AC14" s="7">
        <v>5</v>
      </c>
      <c r="AD14" s="67"/>
      <c r="AE14" s="56"/>
      <c r="AF14" s="56"/>
    </row>
    <row r="15" spans="1:32" ht="13.5">
      <c r="A15" s="63"/>
      <c r="B15" s="33">
        <f t="shared" si="0"/>
        <v>40214</v>
      </c>
      <c r="C15" s="34">
        <f t="shared" si="13"/>
        <v>40214</v>
      </c>
      <c r="D15" s="7">
        <f t="shared" si="1"/>
        <v>4</v>
      </c>
      <c r="E15" s="27"/>
      <c r="F15" s="27"/>
      <c r="G15" s="28">
        <f t="shared" si="14"/>
        <v>0</v>
      </c>
      <c r="H15" s="29" t="str">
        <f t="shared" si="16"/>
        <v/>
      </c>
      <c r="I15" s="30" t="str">
        <f t="shared" si="15"/>
        <v/>
      </c>
      <c r="J15" s="29"/>
      <c r="K15" s="62"/>
      <c r="L15" s="21" t="str">
        <f t="shared" si="3"/>
        <v>--&gt;</v>
      </c>
      <c r="M15" s="35">
        <f t="shared" si="4"/>
        <v>0</v>
      </c>
      <c r="N15" s="37" t="str">
        <f t="shared" si="5"/>
        <v/>
      </c>
      <c r="O15" s="38">
        <f t="shared" si="6"/>
        <v>4</v>
      </c>
      <c r="P15" s="36" t="str">
        <f t="shared" si="7"/>
        <v/>
      </c>
      <c r="Q15" s="21" t="str">
        <f t="shared" si="8"/>
        <v>první</v>
      </c>
      <c r="S15" s="34">
        <f t="shared" si="9"/>
        <v>40214</v>
      </c>
      <c r="T15" s="17">
        <f t="shared" si="10"/>
        <v>40214</v>
      </c>
      <c r="U15" s="18"/>
      <c r="AA15" s="69">
        <f t="shared" si="11"/>
        <v>1</v>
      </c>
      <c r="AB15" s="68">
        <f t="shared" si="12"/>
        <v>6</v>
      </c>
      <c r="AC15" s="7">
        <v>6</v>
      </c>
      <c r="AD15" s="67"/>
      <c r="AE15" s="56"/>
      <c r="AF15" s="56"/>
    </row>
    <row r="16" spans="1:32" ht="13.5">
      <c r="A16" s="63"/>
      <c r="B16" s="33">
        <f t="shared" si="0"/>
        <v>40215</v>
      </c>
      <c r="C16" s="34">
        <f t="shared" si="13"/>
        <v>40215</v>
      </c>
      <c r="D16" s="7">
        <f t="shared" si="1"/>
        <v>5</v>
      </c>
      <c r="E16" s="27">
        <v>0.33333333333333331</v>
      </c>
      <c r="F16" s="27">
        <v>0.66666666666666663</v>
      </c>
      <c r="G16" s="28">
        <f t="shared" si="14"/>
        <v>0.33333333333333331</v>
      </c>
      <c r="H16" s="29" t="str">
        <f t="shared" si="16"/>
        <v>0:30</v>
      </c>
      <c r="I16" s="30">
        <f t="shared" si="15"/>
        <v>0.3125</v>
      </c>
      <c r="J16" s="29"/>
      <c r="K16" s="83"/>
      <c r="L16" s="21" t="str">
        <f t="shared" si="3"/>
        <v>--&gt;</v>
      </c>
      <c r="M16" s="35">
        <f t="shared" si="4"/>
        <v>0.33333333333333331</v>
      </c>
      <c r="N16" s="37" t="str">
        <f t="shared" si="5"/>
        <v/>
      </c>
      <c r="O16" s="38">
        <f t="shared" si="6"/>
        <v>4</v>
      </c>
      <c r="P16" s="36" t="str">
        <f t="shared" si="7"/>
        <v/>
      </c>
      <c r="Q16" s="21" t="str">
        <f t="shared" si="8"/>
        <v>první</v>
      </c>
      <c r="S16" s="34">
        <f t="shared" si="9"/>
        <v>40215</v>
      </c>
      <c r="T16" s="17">
        <f t="shared" si="10"/>
        <v>40215</v>
      </c>
      <c r="U16" s="18"/>
      <c r="AA16" s="69">
        <f t="shared" si="11"/>
        <v>1</v>
      </c>
      <c r="AB16" s="68">
        <f t="shared" si="12"/>
        <v>7</v>
      </c>
      <c r="AC16" s="7">
        <v>7</v>
      </c>
      <c r="AD16" s="67"/>
      <c r="AE16" s="56"/>
      <c r="AF16" s="56"/>
    </row>
    <row r="17" spans="1:32" ht="13.5">
      <c r="A17" s="63"/>
      <c r="B17" s="33">
        <f t="shared" si="0"/>
        <v>40216</v>
      </c>
      <c r="C17" s="34">
        <f t="shared" si="13"/>
        <v>40216</v>
      </c>
      <c r="D17" s="7">
        <f t="shared" si="1"/>
        <v>6</v>
      </c>
      <c r="E17" s="27"/>
      <c r="F17" s="27"/>
      <c r="G17" s="28" t="str">
        <f t="shared" si="14"/>
        <v/>
      </c>
      <c r="H17" s="29" t="str">
        <f>IF(E17&gt;0,"0:30","")</f>
        <v/>
      </c>
      <c r="I17" s="30" t="str">
        <f>IF(E17&gt;0,G17-H17,"")</f>
        <v/>
      </c>
      <c r="J17" s="29"/>
      <c r="K17" s="62"/>
      <c r="L17" s="21" t="str">
        <f t="shared" si="3"/>
        <v>--&gt;</v>
      </c>
      <c r="M17" s="35" t="str">
        <f t="shared" si="4"/>
        <v/>
      </c>
      <c r="N17" s="37" t="str">
        <f t="shared" si="5"/>
        <v/>
      </c>
      <c r="O17" s="38" t="str">
        <f t="shared" si="6"/>
        <v/>
      </c>
      <c r="P17" s="36" t="str">
        <f t="shared" si="7"/>
        <v/>
      </c>
      <c r="Q17" s="21" t="str">
        <f t="shared" si="8"/>
        <v>první</v>
      </c>
      <c r="S17" s="34">
        <f t="shared" si="9"/>
        <v>40216</v>
      </c>
      <c r="T17" s="17">
        <f t="shared" si="10"/>
        <v>40216</v>
      </c>
      <c r="U17" s="18"/>
      <c r="AA17" s="69">
        <f t="shared" si="11"/>
        <v>1</v>
      </c>
      <c r="AB17" s="68">
        <f t="shared" si="12"/>
        <v>8</v>
      </c>
      <c r="AC17" s="7">
        <v>8</v>
      </c>
      <c r="AD17" s="67"/>
      <c r="AE17" s="56"/>
      <c r="AF17" s="56"/>
    </row>
    <row r="18" spans="1:32" ht="13.5">
      <c r="A18" s="63"/>
      <c r="B18" s="33">
        <f t="shared" si="0"/>
        <v>40217</v>
      </c>
      <c r="C18" s="34">
        <f t="shared" si="13"/>
        <v>40217</v>
      </c>
      <c r="D18" s="7">
        <f t="shared" si="1"/>
        <v>7</v>
      </c>
      <c r="E18" s="27"/>
      <c r="F18" s="27"/>
      <c r="G18" s="28" t="str">
        <f t="shared" si="14"/>
        <v/>
      </c>
      <c r="H18" s="29" t="str">
        <f t="shared" si="16"/>
        <v/>
      </c>
      <c r="I18" s="30" t="str">
        <f t="shared" si="15"/>
        <v/>
      </c>
      <c r="J18" s="29"/>
      <c r="K18" s="62"/>
      <c r="L18" s="21" t="str">
        <f t="shared" si="3"/>
        <v>--&gt;</v>
      </c>
      <c r="M18" s="35" t="str">
        <f t="shared" si="4"/>
        <v/>
      </c>
      <c r="N18" s="37" t="str">
        <f t="shared" si="5"/>
        <v/>
      </c>
      <c r="O18" s="38" t="str">
        <f t="shared" si="6"/>
        <v/>
      </c>
      <c r="P18" s="36" t="str">
        <f t="shared" si="7"/>
        <v/>
      </c>
      <c r="Q18" s="21" t="str">
        <f t="shared" si="8"/>
        <v>první</v>
      </c>
      <c r="S18" s="34">
        <f t="shared" si="9"/>
        <v>40217</v>
      </c>
      <c r="T18" s="17">
        <f t="shared" si="10"/>
        <v>40217</v>
      </c>
      <c r="U18" s="16"/>
      <c r="AA18" s="69">
        <f t="shared" si="11"/>
        <v>1</v>
      </c>
      <c r="AB18" s="68">
        <f t="shared" si="12"/>
        <v>9</v>
      </c>
      <c r="AC18" s="7">
        <v>9</v>
      </c>
      <c r="AD18" s="67"/>
      <c r="AE18" s="56"/>
      <c r="AF18" s="56"/>
    </row>
    <row r="19" spans="1:32" ht="13.5">
      <c r="A19" s="63"/>
      <c r="B19" s="33">
        <f t="shared" si="0"/>
        <v>40218</v>
      </c>
      <c r="C19" s="34">
        <f t="shared" si="13"/>
        <v>40218</v>
      </c>
      <c r="D19" s="7">
        <f t="shared" si="1"/>
        <v>1</v>
      </c>
      <c r="E19" s="27">
        <v>0.33333333333333331</v>
      </c>
      <c r="F19" s="27">
        <v>0.66666666666666663</v>
      </c>
      <c r="G19" s="28">
        <f t="shared" si="14"/>
        <v>0.33333333333333331</v>
      </c>
      <c r="H19" s="29" t="str">
        <f t="shared" si="16"/>
        <v>0:30</v>
      </c>
      <c r="I19" s="30">
        <f t="shared" si="15"/>
        <v>0.3125</v>
      </c>
      <c r="J19" s="29"/>
      <c r="K19" s="62"/>
      <c r="L19" s="21" t="str">
        <f t="shared" si="3"/>
        <v>--&gt;</v>
      </c>
      <c r="M19" s="35">
        <f t="shared" si="4"/>
        <v>0.33333333333333331</v>
      </c>
      <c r="N19" s="37" t="str">
        <f t="shared" si="5"/>
        <v/>
      </c>
      <c r="O19" s="38">
        <f t="shared" si="6"/>
        <v>4</v>
      </c>
      <c r="P19" s="36" t="str">
        <f t="shared" si="7"/>
        <v/>
      </c>
      <c r="Q19" s="21" t="str">
        <f t="shared" si="8"/>
        <v>první</v>
      </c>
      <c r="S19" s="34">
        <f t="shared" si="9"/>
        <v>40218</v>
      </c>
      <c r="T19" s="17">
        <f t="shared" si="10"/>
        <v>40218</v>
      </c>
      <c r="U19" s="16"/>
      <c r="AA19" s="69">
        <f t="shared" si="11"/>
        <v>1</v>
      </c>
      <c r="AB19" s="68">
        <f t="shared" si="12"/>
        <v>10</v>
      </c>
      <c r="AC19" s="7">
        <v>10</v>
      </c>
      <c r="AD19" s="67"/>
      <c r="AE19" s="56"/>
      <c r="AF19" s="56"/>
    </row>
    <row r="20" spans="1:32" ht="13.5">
      <c r="A20" s="63"/>
      <c r="B20" s="33">
        <f t="shared" si="0"/>
        <v>40219</v>
      </c>
      <c r="C20" s="34">
        <f t="shared" si="13"/>
        <v>40219</v>
      </c>
      <c r="D20" s="7">
        <f t="shared" si="1"/>
        <v>2</v>
      </c>
      <c r="E20" s="27">
        <v>0.33333333333333331</v>
      </c>
      <c r="F20" s="27">
        <v>0.66666666666666663</v>
      </c>
      <c r="G20" s="28">
        <f t="shared" si="14"/>
        <v>0.33333333333333331</v>
      </c>
      <c r="H20" s="29" t="str">
        <f>IF(E20&gt;0,"0:30","")</f>
        <v>0:30</v>
      </c>
      <c r="I20" s="30">
        <f>IF(E20&gt;0,G20-H20,"")</f>
        <v>0.3125</v>
      </c>
      <c r="J20" s="29"/>
      <c r="K20" s="62"/>
      <c r="L20" s="21" t="str">
        <f t="shared" si="3"/>
        <v>--&gt;</v>
      </c>
      <c r="M20" s="35">
        <f t="shared" si="4"/>
        <v>0.33333333333333331</v>
      </c>
      <c r="N20" s="37" t="str">
        <f t="shared" si="5"/>
        <v/>
      </c>
      <c r="O20" s="38">
        <f t="shared" si="6"/>
        <v>4</v>
      </c>
      <c r="P20" s="36" t="str">
        <f t="shared" si="7"/>
        <v/>
      </c>
      <c r="Q20" s="21" t="str">
        <f t="shared" si="8"/>
        <v>první</v>
      </c>
      <c r="S20" s="34">
        <f t="shared" si="9"/>
        <v>40219</v>
      </c>
      <c r="T20" s="17">
        <f t="shared" si="10"/>
        <v>40219</v>
      </c>
      <c r="U20" s="16"/>
      <c r="AA20" s="69">
        <f t="shared" si="11"/>
        <v>1</v>
      </c>
      <c r="AB20" s="68">
        <f t="shared" si="12"/>
        <v>11</v>
      </c>
      <c r="AC20" s="7">
        <v>11</v>
      </c>
      <c r="AD20" s="67"/>
      <c r="AE20" s="56"/>
      <c r="AF20" s="56"/>
    </row>
    <row r="21" spans="1:32" ht="13.5">
      <c r="A21" s="63"/>
      <c r="B21" s="33">
        <f t="shared" si="0"/>
        <v>40220</v>
      </c>
      <c r="C21" s="34">
        <f t="shared" si="13"/>
        <v>40220</v>
      </c>
      <c r="D21" s="7">
        <f t="shared" si="1"/>
        <v>3</v>
      </c>
      <c r="E21" s="27">
        <v>0.33333333333333331</v>
      </c>
      <c r="F21" s="27">
        <v>0.66666666666666663</v>
      </c>
      <c r="G21" s="28">
        <f t="shared" si="14"/>
        <v>0.33333333333333331</v>
      </c>
      <c r="H21" s="29" t="str">
        <f t="shared" si="16"/>
        <v>0:30</v>
      </c>
      <c r="I21" s="30">
        <f t="shared" si="15"/>
        <v>0.3125</v>
      </c>
      <c r="J21" s="29"/>
      <c r="K21" s="62"/>
      <c r="L21" s="21" t="str">
        <f t="shared" si="3"/>
        <v>--&gt;</v>
      </c>
      <c r="M21" s="35">
        <f t="shared" si="4"/>
        <v>0.33333333333333331</v>
      </c>
      <c r="N21" s="37" t="str">
        <f t="shared" si="5"/>
        <v/>
      </c>
      <c r="O21" s="38">
        <f t="shared" si="6"/>
        <v>4</v>
      </c>
      <c r="P21" s="36" t="str">
        <f t="shared" si="7"/>
        <v/>
      </c>
      <c r="Q21" s="21" t="str">
        <f t="shared" si="8"/>
        <v>první</v>
      </c>
      <c r="S21" s="34">
        <f t="shared" si="9"/>
        <v>40220</v>
      </c>
      <c r="T21" s="17">
        <f t="shared" si="10"/>
        <v>40220</v>
      </c>
      <c r="U21" s="16"/>
      <c r="AA21" s="69">
        <f t="shared" si="11"/>
        <v>1</v>
      </c>
      <c r="AB21" s="68">
        <f t="shared" si="12"/>
        <v>12</v>
      </c>
      <c r="AC21" s="7">
        <v>12</v>
      </c>
      <c r="AD21" s="67"/>
      <c r="AE21" s="56"/>
      <c r="AF21" s="56"/>
    </row>
    <row r="22" spans="1:32" ht="13.5">
      <c r="A22" s="63"/>
      <c r="B22" s="33">
        <f t="shared" si="0"/>
        <v>40221</v>
      </c>
      <c r="C22" s="34">
        <f t="shared" si="13"/>
        <v>40221</v>
      </c>
      <c r="D22" s="7">
        <f t="shared" si="1"/>
        <v>4</v>
      </c>
      <c r="E22" s="27">
        <v>0.33333333333333331</v>
      </c>
      <c r="F22" s="27">
        <v>0.58333333333333337</v>
      </c>
      <c r="G22" s="28">
        <f t="shared" si="14"/>
        <v>0.25000000000000006</v>
      </c>
      <c r="H22" s="29" t="str">
        <f t="shared" si="16"/>
        <v>0:30</v>
      </c>
      <c r="I22" s="30">
        <f t="shared" si="15"/>
        <v>0.22916666666666671</v>
      </c>
      <c r="J22" s="29" t="s">
        <v>51</v>
      </c>
      <c r="K22" s="62"/>
      <c r="L22" s="21" t="str">
        <f t="shared" si="3"/>
        <v>--&gt;</v>
      </c>
      <c r="M22" s="35">
        <f t="shared" si="4"/>
        <v>0.25000000000000006</v>
      </c>
      <c r="N22" s="37" t="str">
        <f t="shared" si="5"/>
        <v/>
      </c>
      <c r="O22" s="38">
        <f t="shared" si="6"/>
        <v>4</v>
      </c>
      <c r="P22" s="36" t="str">
        <f t="shared" si="7"/>
        <v/>
      </c>
      <c r="Q22" s="21" t="str">
        <f t="shared" si="8"/>
        <v>první</v>
      </c>
      <c r="S22" s="34">
        <f t="shared" si="9"/>
        <v>40221</v>
      </c>
      <c r="T22" s="17">
        <f t="shared" si="10"/>
        <v>40221</v>
      </c>
      <c r="U22" s="16"/>
      <c r="AA22" s="69">
        <f t="shared" si="11"/>
        <v>1</v>
      </c>
      <c r="AB22" s="68">
        <f t="shared" si="12"/>
        <v>13</v>
      </c>
      <c r="AC22" s="7">
        <v>13</v>
      </c>
      <c r="AD22" s="67"/>
      <c r="AE22" s="56"/>
      <c r="AF22" s="56"/>
    </row>
    <row r="23" spans="1:32" ht="13.5">
      <c r="A23" s="63"/>
      <c r="B23" s="33">
        <f t="shared" si="0"/>
        <v>40222</v>
      </c>
      <c r="C23" s="34">
        <f t="shared" si="13"/>
        <v>40222</v>
      </c>
      <c r="D23" s="7">
        <f t="shared" si="1"/>
        <v>5</v>
      </c>
      <c r="E23" s="27"/>
      <c r="F23" s="27"/>
      <c r="G23" s="28">
        <f t="shared" si="14"/>
        <v>0</v>
      </c>
      <c r="H23" s="29" t="str">
        <f t="shared" si="16"/>
        <v/>
      </c>
      <c r="I23" s="30" t="str">
        <f t="shared" si="15"/>
        <v/>
      </c>
      <c r="J23" s="29"/>
      <c r="K23" s="83"/>
      <c r="L23" s="21" t="str">
        <f t="shared" si="3"/>
        <v>--&gt;</v>
      </c>
      <c r="M23" s="35" t="str">
        <f t="shared" si="4"/>
        <v/>
      </c>
      <c r="N23" s="37">
        <f t="shared" si="5"/>
        <v>0</v>
      </c>
      <c r="O23" s="38" t="str">
        <f t="shared" si="6"/>
        <v/>
      </c>
      <c r="P23" s="36">
        <f t="shared" si="7"/>
        <v>4</v>
      </c>
      <c r="Q23" s="21" t="str">
        <f t="shared" si="8"/>
        <v>druhá</v>
      </c>
      <c r="S23" s="34">
        <f t="shared" si="9"/>
        <v>40222</v>
      </c>
      <c r="T23" s="17">
        <f t="shared" si="10"/>
        <v>40222</v>
      </c>
      <c r="U23" s="16"/>
      <c r="AA23" s="69">
        <f t="shared" si="11"/>
        <v>2</v>
      </c>
      <c r="AB23" s="68">
        <f t="shared" si="12"/>
        <v>14</v>
      </c>
      <c r="AC23" s="7">
        <v>14</v>
      </c>
      <c r="AD23" s="67"/>
      <c r="AE23" s="56"/>
      <c r="AF23" s="56"/>
    </row>
    <row r="24" spans="1:32" ht="13.5">
      <c r="A24" s="63"/>
      <c r="B24" s="33">
        <f t="shared" si="0"/>
        <v>40223</v>
      </c>
      <c r="C24" s="34">
        <f t="shared" si="13"/>
        <v>40223</v>
      </c>
      <c r="D24" s="7">
        <f t="shared" si="1"/>
        <v>6</v>
      </c>
      <c r="E24" s="27"/>
      <c r="F24" s="27"/>
      <c r="G24" s="28" t="str">
        <f t="shared" si="14"/>
        <v/>
      </c>
      <c r="H24" s="29" t="str">
        <f t="shared" si="16"/>
        <v/>
      </c>
      <c r="I24" s="30" t="str">
        <f t="shared" si="15"/>
        <v/>
      </c>
      <c r="J24" s="29"/>
      <c r="K24" s="62"/>
      <c r="L24" s="21" t="str">
        <f t="shared" si="3"/>
        <v>--&gt;</v>
      </c>
      <c r="M24" s="35" t="str">
        <f t="shared" si="4"/>
        <v/>
      </c>
      <c r="N24" s="37" t="str">
        <f t="shared" si="5"/>
        <v/>
      </c>
      <c r="O24" s="38" t="str">
        <f t="shared" si="6"/>
        <v/>
      </c>
      <c r="P24" s="36" t="str">
        <f t="shared" si="7"/>
        <v/>
      </c>
      <c r="Q24" s="21" t="str">
        <f t="shared" si="8"/>
        <v>druhá</v>
      </c>
      <c r="S24" s="34">
        <f t="shared" si="9"/>
        <v>40223</v>
      </c>
      <c r="T24" s="17">
        <f t="shared" si="10"/>
        <v>40223</v>
      </c>
      <c r="U24" s="16"/>
      <c r="AA24" s="69">
        <f t="shared" si="11"/>
        <v>2</v>
      </c>
      <c r="AB24" s="68">
        <f t="shared" si="12"/>
        <v>15</v>
      </c>
      <c r="AC24" s="7">
        <v>15</v>
      </c>
      <c r="AD24" s="67"/>
      <c r="AE24" s="56"/>
      <c r="AF24" s="56"/>
    </row>
    <row r="25" spans="1:32" ht="13.5">
      <c r="A25" s="63"/>
      <c r="B25" s="33">
        <f t="shared" si="0"/>
        <v>40224</v>
      </c>
      <c r="C25" s="34">
        <f t="shared" si="13"/>
        <v>40224</v>
      </c>
      <c r="D25" s="7">
        <f t="shared" si="1"/>
        <v>7</v>
      </c>
      <c r="E25" s="27"/>
      <c r="F25" s="27"/>
      <c r="G25" s="28" t="str">
        <f t="shared" si="14"/>
        <v/>
      </c>
      <c r="H25" s="29" t="str">
        <f t="shared" si="16"/>
        <v/>
      </c>
      <c r="I25" s="30" t="str">
        <f t="shared" si="15"/>
        <v/>
      </c>
      <c r="J25" s="29"/>
      <c r="K25" s="62"/>
      <c r="L25" s="21" t="str">
        <f t="shared" si="3"/>
        <v>--&gt;</v>
      </c>
      <c r="M25" s="35" t="str">
        <f t="shared" si="4"/>
        <v/>
      </c>
      <c r="N25" s="37" t="str">
        <f t="shared" si="5"/>
        <v/>
      </c>
      <c r="O25" s="38" t="str">
        <f t="shared" si="6"/>
        <v/>
      </c>
      <c r="P25" s="36" t="str">
        <f t="shared" si="7"/>
        <v/>
      </c>
      <c r="Q25" s="21" t="str">
        <f t="shared" si="8"/>
        <v>druhá</v>
      </c>
      <c r="S25" s="34">
        <f t="shared" si="9"/>
        <v>40224</v>
      </c>
      <c r="T25" s="17">
        <f t="shared" si="10"/>
        <v>40224</v>
      </c>
      <c r="U25" s="18"/>
      <c r="AA25" s="69">
        <f t="shared" si="11"/>
        <v>2</v>
      </c>
      <c r="AB25" s="68">
        <f t="shared" si="12"/>
        <v>16</v>
      </c>
      <c r="AC25" s="7">
        <v>16</v>
      </c>
      <c r="AD25" s="67"/>
      <c r="AE25" s="56"/>
      <c r="AF25" s="56"/>
    </row>
    <row r="26" spans="1:32" ht="13.5">
      <c r="A26" s="63"/>
      <c r="B26" s="33">
        <f t="shared" si="0"/>
        <v>40225</v>
      </c>
      <c r="C26" s="34">
        <f t="shared" si="13"/>
        <v>40225</v>
      </c>
      <c r="D26" s="7">
        <f t="shared" si="1"/>
        <v>1</v>
      </c>
      <c r="E26" s="27">
        <v>0.33333333333333331</v>
      </c>
      <c r="F26" s="27">
        <v>0.58333333333333337</v>
      </c>
      <c r="G26" s="28">
        <f t="shared" si="14"/>
        <v>0.25000000000000006</v>
      </c>
      <c r="H26" s="29" t="str">
        <f>IF(E26&gt;0,"0:30","")</f>
        <v>0:30</v>
      </c>
      <c r="I26" s="30">
        <f>IF(E26&gt;0,G26-H26,"")</f>
        <v>0.22916666666666671</v>
      </c>
      <c r="J26" s="29"/>
      <c r="K26" s="62"/>
      <c r="L26" s="21" t="str">
        <f t="shared" si="3"/>
        <v>--&gt;</v>
      </c>
      <c r="M26" s="35" t="str">
        <f t="shared" si="4"/>
        <v/>
      </c>
      <c r="N26" s="37">
        <f t="shared" si="5"/>
        <v>0.25000000000000006</v>
      </c>
      <c r="O26" s="38" t="str">
        <f t="shared" si="6"/>
        <v/>
      </c>
      <c r="P26" s="36">
        <f t="shared" si="7"/>
        <v>4</v>
      </c>
      <c r="Q26" s="21" t="str">
        <f t="shared" si="8"/>
        <v>druhá</v>
      </c>
      <c r="S26" s="34">
        <f t="shared" si="9"/>
        <v>40225</v>
      </c>
      <c r="T26" s="17">
        <f t="shared" si="10"/>
        <v>40225</v>
      </c>
      <c r="U26" s="18"/>
      <c r="AA26" s="69">
        <f t="shared" si="11"/>
        <v>2</v>
      </c>
      <c r="AB26" s="68">
        <f t="shared" si="12"/>
        <v>17</v>
      </c>
      <c r="AC26" s="7">
        <v>17</v>
      </c>
      <c r="AD26" s="67"/>
      <c r="AE26" s="56"/>
      <c r="AF26" s="56"/>
    </row>
    <row r="27" spans="1:32" ht="13.5">
      <c r="A27" s="63"/>
      <c r="B27" s="33">
        <f t="shared" si="0"/>
        <v>40226</v>
      </c>
      <c r="C27" s="34">
        <f t="shared" si="13"/>
        <v>40226</v>
      </c>
      <c r="D27" s="7">
        <f t="shared" si="1"/>
        <v>2</v>
      </c>
      <c r="E27" s="27">
        <v>0.33333333333333331</v>
      </c>
      <c r="F27" s="27">
        <v>0.58333333333333337</v>
      </c>
      <c r="G27" s="28">
        <f t="shared" si="14"/>
        <v>0.25000000000000006</v>
      </c>
      <c r="H27" s="29" t="str">
        <f>IF(E27&gt;0,"0:30","")</f>
        <v>0:30</v>
      </c>
      <c r="I27" s="30">
        <f>IF(E27&gt;0,G27-H27,"")</f>
        <v>0.22916666666666671</v>
      </c>
      <c r="J27" s="29"/>
      <c r="K27" s="84"/>
      <c r="L27" s="21" t="str">
        <f t="shared" si="3"/>
        <v>--&gt;</v>
      </c>
      <c r="M27" s="35" t="str">
        <f t="shared" si="4"/>
        <v/>
      </c>
      <c r="N27" s="37">
        <f t="shared" si="5"/>
        <v>0.25000000000000006</v>
      </c>
      <c r="O27" s="38" t="str">
        <f t="shared" si="6"/>
        <v/>
      </c>
      <c r="P27" s="36">
        <f t="shared" si="7"/>
        <v>4</v>
      </c>
      <c r="Q27" s="21" t="str">
        <f t="shared" si="8"/>
        <v>druhá</v>
      </c>
      <c r="S27" s="34">
        <f t="shared" si="9"/>
        <v>40226</v>
      </c>
      <c r="T27" s="17">
        <f t="shared" si="10"/>
        <v>40226</v>
      </c>
      <c r="U27" s="18"/>
      <c r="AA27" s="69">
        <f t="shared" si="11"/>
        <v>2</v>
      </c>
      <c r="AB27" s="68">
        <f t="shared" si="12"/>
        <v>18</v>
      </c>
      <c r="AC27" s="7">
        <v>18</v>
      </c>
      <c r="AD27" s="67"/>
      <c r="AE27" s="56"/>
      <c r="AF27" s="56"/>
    </row>
    <row r="28" spans="1:32" ht="14.3" customHeight="1">
      <c r="A28" s="63"/>
      <c r="B28" s="33">
        <f t="shared" si="0"/>
        <v>40227</v>
      </c>
      <c r="C28" s="34">
        <f t="shared" si="13"/>
        <v>40227</v>
      </c>
      <c r="D28" s="7">
        <f t="shared" si="1"/>
        <v>3</v>
      </c>
      <c r="E28" s="27">
        <v>0.33333333333333331</v>
      </c>
      <c r="F28" s="27">
        <v>0.58333333333333337</v>
      </c>
      <c r="G28" s="28">
        <f t="shared" si="14"/>
        <v>0.25000000000000006</v>
      </c>
      <c r="H28" s="29" t="str">
        <f t="shared" si="16"/>
        <v>0:30</v>
      </c>
      <c r="I28" s="30">
        <f t="shared" si="15"/>
        <v>0.22916666666666671</v>
      </c>
      <c r="J28" s="31"/>
      <c r="K28" s="62"/>
      <c r="L28" s="21" t="str">
        <f t="shared" si="3"/>
        <v>--&gt;</v>
      </c>
      <c r="M28" s="35" t="str">
        <f t="shared" si="4"/>
        <v/>
      </c>
      <c r="N28" s="37">
        <f t="shared" si="5"/>
        <v>0.25000000000000006</v>
      </c>
      <c r="O28" s="38" t="str">
        <f t="shared" si="6"/>
        <v/>
      </c>
      <c r="P28" s="36">
        <f t="shared" si="7"/>
        <v>4</v>
      </c>
      <c r="Q28" s="21" t="str">
        <f t="shared" si="8"/>
        <v>druhá</v>
      </c>
      <c r="S28" s="34">
        <f t="shared" si="9"/>
        <v>40227</v>
      </c>
      <c r="T28" s="17">
        <f t="shared" si="10"/>
        <v>40227</v>
      </c>
      <c r="U28" s="18"/>
      <c r="AA28" s="69">
        <f t="shared" si="11"/>
        <v>2</v>
      </c>
      <c r="AB28" s="68">
        <f t="shared" si="12"/>
        <v>19</v>
      </c>
      <c r="AC28" s="7">
        <v>19</v>
      </c>
      <c r="AD28" s="67"/>
      <c r="AE28" s="56"/>
      <c r="AF28" s="56"/>
    </row>
    <row r="29" spans="1:32" ht="13.5">
      <c r="A29" s="63"/>
      <c r="B29" s="33">
        <f t="shared" si="0"/>
        <v>40228</v>
      </c>
      <c r="C29" s="34">
        <f t="shared" si="13"/>
        <v>40228</v>
      </c>
      <c r="D29" s="7">
        <f t="shared" si="1"/>
        <v>4</v>
      </c>
      <c r="E29" s="27">
        <v>0.33333333333333331</v>
      </c>
      <c r="F29" s="27">
        <v>0.58333333333333337</v>
      </c>
      <c r="G29" s="28">
        <f t="shared" si="14"/>
        <v>0.25000000000000006</v>
      </c>
      <c r="H29" s="29" t="str">
        <f>IF(E29&gt;0,"0:30","")</f>
        <v>0:30</v>
      </c>
      <c r="I29" s="30">
        <f>IF(E29&gt;0,G29-H29,"")</f>
        <v>0.22916666666666671</v>
      </c>
      <c r="J29" s="32"/>
      <c r="K29" s="62"/>
      <c r="L29" s="21" t="str">
        <f t="shared" si="3"/>
        <v>--&gt;</v>
      </c>
      <c r="M29" s="35" t="str">
        <f t="shared" si="4"/>
        <v/>
      </c>
      <c r="N29" s="37">
        <f t="shared" si="5"/>
        <v>0.25000000000000006</v>
      </c>
      <c r="O29" s="38" t="str">
        <f t="shared" si="6"/>
        <v/>
      </c>
      <c r="P29" s="36">
        <f t="shared" si="7"/>
        <v>4</v>
      </c>
      <c r="Q29" s="21" t="str">
        <f t="shared" si="8"/>
        <v>druhá</v>
      </c>
      <c r="S29" s="34">
        <f t="shared" si="9"/>
        <v>40228</v>
      </c>
      <c r="T29" s="17">
        <f t="shared" si="10"/>
        <v>40228</v>
      </c>
      <c r="U29" s="18"/>
      <c r="AA29" s="69">
        <f t="shared" si="11"/>
        <v>2</v>
      </c>
      <c r="AB29" s="68">
        <f t="shared" si="12"/>
        <v>20</v>
      </c>
      <c r="AC29" s="7">
        <v>20</v>
      </c>
      <c r="AD29" s="67"/>
      <c r="AE29" s="56"/>
      <c r="AF29" s="56"/>
    </row>
    <row r="30" spans="1:32" ht="13.5">
      <c r="A30" s="63"/>
      <c r="B30" s="33">
        <f t="shared" si="0"/>
        <v>40229</v>
      </c>
      <c r="C30" s="34">
        <f t="shared" si="13"/>
        <v>40229</v>
      </c>
      <c r="D30" s="7">
        <f t="shared" si="1"/>
        <v>5</v>
      </c>
      <c r="E30" s="27">
        <v>0.33333333333333331</v>
      </c>
      <c r="F30" s="27">
        <v>0.58333333333333337</v>
      </c>
      <c r="G30" s="28">
        <f t="shared" si="14"/>
        <v>0.25000000000000006</v>
      </c>
      <c r="H30" s="29" t="str">
        <f t="shared" si="16"/>
        <v>0:30</v>
      </c>
      <c r="I30" s="30">
        <f t="shared" si="15"/>
        <v>0.22916666666666671</v>
      </c>
      <c r="J30" s="29"/>
      <c r="K30" s="83"/>
      <c r="L30" s="21" t="str">
        <f t="shared" si="3"/>
        <v>--&gt;</v>
      </c>
      <c r="M30" s="35" t="str">
        <f t="shared" si="4"/>
        <v/>
      </c>
      <c r="N30" s="37">
        <f t="shared" si="5"/>
        <v>0.25000000000000006</v>
      </c>
      <c r="O30" s="38" t="str">
        <f t="shared" si="6"/>
        <v/>
      </c>
      <c r="P30" s="36">
        <f t="shared" si="7"/>
        <v>4</v>
      </c>
      <c r="Q30" s="21" t="str">
        <f t="shared" si="8"/>
        <v>druhá</v>
      </c>
      <c r="S30" s="34">
        <f t="shared" si="9"/>
        <v>40229</v>
      </c>
      <c r="T30" s="17">
        <f t="shared" si="10"/>
        <v>40229</v>
      </c>
      <c r="U30" s="18"/>
      <c r="AA30" s="69">
        <f t="shared" si="11"/>
        <v>2</v>
      </c>
      <c r="AB30" s="68">
        <f t="shared" si="12"/>
        <v>21</v>
      </c>
      <c r="AC30" s="7">
        <v>21</v>
      </c>
      <c r="AD30" s="67"/>
      <c r="AE30" s="56"/>
      <c r="AF30" s="56"/>
    </row>
    <row r="31" spans="1:32" ht="13.5">
      <c r="A31" s="63"/>
      <c r="B31" s="33">
        <f t="shared" si="0"/>
        <v>40230</v>
      </c>
      <c r="C31" s="34">
        <f t="shared" si="13"/>
        <v>40230</v>
      </c>
      <c r="D31" s="7">
        <f t="shared" si="1"/>
        <v>6</v>
      </c>
      <c r="E31" s="27"/>
      <c r="F31" s="27"/>
      <c r="G31" s="28" t="str">
        <f t="shared" si="14"/>
        <v/>
      </c>
      <c r="H31" s="29" t="str">
        <f t="shared" si="16"/>
        <v/>
      </c>
      <c r="I31" s="30" t="str">
        <f t="shared" si="15"/>
        <v/>
      </c>
      <c r="J31" s="29"/>
      <c r="K31" s="62"/>
      <c r="L31" s="21" t="str">
        <f t="shared" si="3"/>
        <v>--&gt;</v>
      </c>
      <c r="M31" s="35" t="str">
        <f t="shared" si="4"/>
        <v/>
      </c>
      <c r="N31" s="37" t="str">
        <f t="shared" si="5"/>
        <v/>
      </c>
      <c r="O31" s="38" t="str">
        <f t="shared" si="6"/>
        <v/>
      </c>
      <c r="P31" s="36" t="str">
        <f t="shared" si="7"/>
        <v/>
      </c>
      <c r="Q31" s="21" t="str">
        <f t="shared" si="8"/>
        <v>druhá</v>
      </c>
      <c r="S31" s="34">
        <f t="shared" si="9"/>
        <v>40230</v>
      </c>
      <c r="T31" s="17">
        <f t="shared" si="10"/>
        <v>40230</v>
      </c>
      <c r="U31" s="18"/>
      <c r="AA31" s="69">
        <f t="shared" si="11"/>
        <v>2</v>
      </c>
      <c r="AB31" s="68">
        <f t="shared" si="12"/>
        <v>22</v>
      </c>
      <c r="AC31" s="7">
        <v>22</v>
      </c>
      <c r="AD31" s="67"/>
      <c r="AE31" s="56"/>
      <c r="AF31" s="56"/>
    </row>
    <row r="32" spans="1:32" ht="13.5">
      <c r="A32" s="63"/>
      <c r="B32" s="33">
        <f t="shared" si="0"/>
        <v>40231</v>
      </c>
      <c r="C32" s="34">
        <f t="shared" si="13"/>
        <v>40231</v>
      </c>
      <c r="D32" s="7">
        <f t="shared" si="1"/>
        <v>7</v>
      </c>
      <c r="E32" s="27"/>
      <c r="F32" s="27"/>
      <c r="G32" s="28" t="str">
        <f t="shared" si="14"/>
        <v/>
      </c>
      <c r="H32" s="29" t="str">
        <f t="shared" si="16"/>
        <v/>
      </c>
      <c r="I32" s="30" t="str">
        <f t="shared" si="15"/>
        <v/>
      </c>
      <c r="J32" s="29"/>
      <c r="K32" s="62"/>
      <c r="L32" s="21" t="str">
        <f t="shared" si="3"/>
        <v>--&gt;</v>
      </c>
      <c r="M32" s="35" t="str">
        <f t="shared" si="4"/>
        <v/>
      </c>
      <c r="N32" s="37" t="str">
        <f t="shared" si="5"/>
        <v/>
      </c>
      <c r="O32" s="38" t="str">
        <f t="shared" si="6"/>
        <v/>
      </c>
      <c r="P32" s="36" t="str">
        <f t="shared" si="7"/>
        <v/>
      </c>
      <c r="Q32" s="21" t="str">
        <f t="shared" si="8"/>
        <v>druhá</v>
      </c>
      <c r="S32" s="34">
        <f t="shared" si="9"/>
        <v>40231</v>
      </c>
      <c r="T32" s="17">
        <f t="shared" si="10"/>
        <v>40231</v>
      </c>
      <c r="U32" s="18"/>
      <c r="AA32" s="69">
        <f t="shared" si="11"/>
        <v>2</v>
      </c>
      <c r="AB32" s="68">
        <f t="shared" si="12"/>
        <v>23</v>
      </c>
      <c r="AC32" s="7">
        <v>23</v>
      </c>
      <c r="AD32" s="67"/>
      <c r="AE32" s="56"/>
      <c r="AF32" s="56"/>
    </row>
    <row r="33" spans="1:32" ht="13.5">
      <c r="A33" s="63"/>
      <c r="B33" s="33">
        <f t="shared" si="0"/>
        <v>40232</v>
      </c>
      <c r="C33" s="34">
        <f t="shared" si="13"/>
        <v>40232</v>
      </c>
      <c r="D33" s="7">
        <f t="shared" si="1"/>
        <v>1</v>
      </c>
      <c r="E33" s="27">
        <v>0.33333333333333331</v>
      </c>
      <c r="F33" s="27">
        <v>0.58333333333333337</v>
      </c>
      <c r="G33" s="28">
        <f t="shared" si="14"/>
        <v>0.25000000000000006</v>
      </c>
      <c r="H33" s="29" t="str">
        <f t="shared" si="16"/>
        <v>0:30</v>
      </c>
      <c r="I33" s="30">
        <f t="shared" si="15"/>
        <v>0.22916666666666671</v>
      </c>
      <c r="J33" s="29"/>
      <c r="K33" s="62"/>
      <c r="L33" s="21" t="str">
        <f t="shared" si="3"/>
        <v>--&gt;</v>
      </c>
      <c r="M33" s="35" t="str">
        <f t="shared" si="4"/>
        <v/>
      </c>
      <c r="N33" s="37">
        <f t="shared" si="5"/>
        <v>0.25000000000000006</v>
      </c>
      <c r="O33" s="38" t="str">
        <f t="shared" si="6"/>
        <v/>
      </c>
      <c r="P33" s="36">
        <f t="shared" si="7"/>
        <v>4</v>
      </c>
      <c r="Q33" s="21" t="str">
        <f t="shared" si="8"/>
        <v>druhá</v>
      </c>
      <c r="S33" s="34">
        <f t="shared" si="9"/>
        <v>40232</v>
      </c>
      <c r="T33" s="17">
        <f t="shared" si="10"/>
        <v>40232</v>
      </c>
      <c r="U33" s="18"/>
      <c r="AA33" s="69">
        <f t="shared" si="11"/>
        <v>2</v>
      </c>
      <c r="AB33" s="68">
        <f t="shared" si="12"/>
        <v>24</v>
      </c>
      <c r="AC33" s="7">
        <v>24</v>
      </c>
      <c r="AD33" s="67"/>
      <c r="AE33" s="56"/>
      <c r="AF33" s="56"/>
    </row>
    <row r="34" spans="1:32" ht="13.5">
      <c r="A34" s="63"/>
      <c r="B34" s="33">
        <f t="shared" si="0"/>
        <v>40233</v>
      </c>
      <c r="C34" s="34">
        <f t="shared" si="13"/>
        <v>40233</v>
      </c>
      <c r="D34" s="7">
        <f t="shared" si="1"/>
        <v>2</v>
      </c>
      <c r="E34" s="27">
        <v>0.33333333333333331</v>
      </c>
      <c r="F34" s="27">
        <v>0.58333333333333337</v>
      </c>
      <c r="G34" s="28">
        <f t="shared" si="14"/>
        <v>0.25000000000000006</v>
      </c>
      <c r="H34" s="29" t="str">
        <f t="shared" si="16"/>
        <v>0:30</v>
      </c>
      <c r="I34" s="30">
        <f t="shared" si="15"/>
        <v>0.22916666666666671</v>
      </c>
      <c r="J34" s="29"/>
      <c r="K34" s="62"/>
      <c r="L34" s="21" t="str">
        <f t="shared" si="3"/>
        <v>--&gt;</v>
      </c>
      <c r="M34" s="35" t="str">
        <f t="shared" si="4"/>
        <v/>
      </c>
      <c r="N34" s="37">
        <f t="shared" si="5"/>
        <v>0.25000000000000006</v>
      </c>
      <c r="O34" s="38" t="str">
        <f t="shared" si="6"/>
        <v/>
      </c>
      <c r="P34" s="36">
        <f t="shared" si="7"/>
        <v>4</v>
      </c>
      <c r="Q34" s="21" t="str">
        <f t="shared" si="8"/>
        <v>druhá</v>
      </c>
      <c r="S34" s="34">
        <f t="shared" si="9"/>
        <v>40233</v>
      </c>
      <c r="T34" s="17">
        <f t="shared" si="10"/>
        <v>40233</v>
      </c>
      <c r="U34" s="18"/>
      <c r="AA34" s="69">
        <f t="shared" si="11"/>
        <v>2</v>
      </c>
      <c r="AB34" s="68">
        <f t="shared" si="12"/>
        <v>25</v>
      </c>
      <c r="AC34" s="7">
        <v>25</v>
      </c>
      <c r="AD34" s="67"/>
      <c r="AE34" s="56"/>
      <c r="AF34" s="56"/>
    </row>
    <row r="35" spans="1:32" ht="13.5">
      <c r="A35" s="63"/>
      <c r="B35" s="33">
        <f t="shared" si="0"/>
        <v>40234</v>
      </c>
      <c r="C35" s="34">
        <f t="shared" si="13"/>
        <v>40234</v>
      </c>
      <c r="D35" s="7">
        <f t="shared" si="1"/>
        <v>3</v>
      </c>
      <c r="E35" s="27"/>
      <c r="F35" s="27"/>
      <c r="G35" s="28">
        <f t="shared" si="14"/>
        <v>0</v>
      </c>
      <c r="H35" s="29" t="str">
        <f>IF(E35&gt;0,"0:30","")</f>
        <v/>
      </c>
      <c r="I35" s="30" t="str">
        <f>IF(E35&gt;0,G35-H35,"")</f>
        <v/>
      </c>
      <c r="J35" s="29"/>
      <c r="K35" s="62"/>
      <c r="L35" s="21" t="str">
        <f t="shared" si="3"/>
        <v>--&gt;</v>
      </c>
      <c r="M35" s="35" t="str">
        <f t="shared" si="4"/>
        <v/>
      </c>
      <c r="N35" s="37">
        <f t="shared" si="5"/>
        <v>0</v>
      </c>
      <c r="O35" s="38" t="str">
        <f t="shared" si="6"/>
        <v/>
      </c>
      <c r="P35" s="36">
        <f t="shared" si="7"/>
        <v>4</v>
      </c>
      <c r="Q35" s="21" t="str">
        <f t="shared" si="8"/>
        <v>druhá</v>
      </c>
      <c r="S35" s="34">
        <f t="shared" si="9"/>
        <v>40234</v>
      </c>
      <c r="T35" s="17">
        <f t="shared" si="10"/>
        <v>40234</v>
      </c>
      <c r="U35" s="18"/>
      <c r="AA35" s="69">
        <f t="shared" si="11"/>
        <v>2</v>
      </c>
      <c r="AB35" s="68">
        <f t="shared" si="12"/>
        <v>26</v>
      </c>
      <c r="AC35" s="7">
        <v>26</v>
      </c>
      <c r="AD35" s="67"/>
      <c r="AE35" s="56"/>
      <c r="AF35" s="56"/>
    </row>
    <row r="36" spans="1:32" ht="13.5">
      <c r="A36" s="63"/>
      <c r="B36" s="33">
        <f t="shared" si="0"/>
        <v>40235</v>
      </c>
      <c r="C36" s="34">
        <f t="shared" si="13"/>
        <v>40235</v>
      </c>
      <c r="D36" s="7">
        <f t="shared" si="1"/>
        <v>4</v>
      </c>
      <c r="E36" s="27"/>
      <c r="F36" s="27"/>
      <c r="G36" s="28">
        <f t="shared" si="14"/>
        <v>0</v>
      </c>
      <c r="H36" s="29" t="str">
        <f t="shared" si="16"/>
        <v/>
      </c>
      <c r="I36" s="30" t="str">
        <f t="shared" si="15"/>
        <v/>
      </c>
      <c r="J36" s="29"/>
      <c r="K36" s="62"/>
      <c r="L36" s="21" t="str">
        <f t="shared" si="3"/>
        <v>--&gt;</v>
      </c>
      <c r="M36" s="35" t="str">
        <f t="shared" si="4"/>
        <v/>
      </c>
      <c r="N36" s="37">
        <f t="shared" si="5"/>
        <v>0</v>
      </c>
      <c r="O36" s="38" t="str">
        <f t="shared" si="6"/>
        <v/>
      </c>
      <c r="P36" s="36">
        <f t="shared" si="7"/>
        <v>4</v>
      </c>
      <c r="Q36" s="21" t="str">
        <f t="shared" si="8"/>
        <v>druhá</v>
      </c>
      <c r="S36" s="34">
        <f t="shared" si="9"/>
        <v>40235</v>
      </c>
      <c r="T36" s="17">
        <f t="shared" si="10"/>
        <v>40235</v>
      </c>
      <c r="U36" s="16"/>
      <c r="AA36" s="69">
        <f t="shared" si="11"/>
        <v>2</v>
      </c>
      <c r="AB36" s="68">
        <f t="shared" si="12"/>
        <v>27</v>
      </c>
      <c r="AC36" s="7">
        <v>27</v>
      </c>
      <c r="AD36" s="67"/>
      <c r="AE36" s="56"/>
      <c r="AF36" s="56"/>
    </row>
    <row r="37" spans="1:32" ht="13.5">
      <c r="A37" s="63"/>
      <c r="B37" s="33">
        <f t="shared" si="0"/>
        <v>40236</v>
      </c>
      <c r="C37" s="34">
        <f t="shared" si="13"/>
        <v>40236</v>
      </c>
      <c r="D37" s="7">
        <f t="shared" si="1"/>
        <v>5</v>
      </c>
      <c r="E37" s="27"/>
      <c r="F37" s="27"/>
      <c r="G37" s="28">
        <f t="shared" si="14"/>
        <v>0</v>
      </c>
      <c r="H37" s="29" t="str">
        <f t="shared" si="16"/>
        <v/>
      </c>
      <c r="I37" s="30" t="str">
        <f t="shared" si="15"/>
        <v/>
      </c>
      <c r="J37" s="29"/>
      <c r="K37" s="62"/>
      <c r="L37" s="21" t="str">
        <f t="shared" si="3"/>
        <v>--&gt;</v>
      </c>
      <c r="M37" s="35" t="str">
        <f t="shared" si="4"/>
        <v/>
      </c>
      <c r="N37" s="37">
        <f t="shared" si="5"/>
        <v>0</v>
      </c>
      <c r="O37" s="38" t="str">
        <f t="shared" si="6"/>
        <v/>
      </c>
      <c r="P37" s="36">
        <f t="shared" si="7"/>
        <v>4</v>
      </c>
      <c r="Q37" s="21" t="str">
        <f t="shared" si="8"/>
        <v>druhá</v>
      </c>
      <c r="S37" s="34">
        <f t="shared" si="9"/>
        <v>40236</v>
      </c>
      <c r="T37" s="17">
        <f t="shared" si="10"/>
        <v>40236</v>
      </c>
      <c r="U37" s="16"/>
      <c r="AA37" s="69">
        <f t="shared" si="11"/>
        <v>2</v>
      </c>
      <c r="AB37" s="68">
        <f t="shared" si="12"/>
        <v>28</v>
      </c>
      <c r="AC37" s="7">
        <v>28</v>
      </c>
      <c r="AD37" s="67"/>
      <c r="AE37" s="56"/>
      <c r="AF37" s="56"/>
    </row>
    <row r="38" spans="1:32" ht="13.5">
      <c r="A38" s="63"/>
      <c r="B38" s="33" t="str">
        <f t="shared" si="0"/>
        <v/>
      </c>
      <c r="C38" s="34" t="str">
        <f t="shared" si="13"/>
        <v/>
      </c>
      <c r="D38" s="7" t="str">
        <f t="shared" si="1"/>
        <v/>
      </c>
      <c r="E38" s="27"/>
      <c r="F38" s="27"/>
      <c r="G38" s="28" t="str">
        <f t="shared" si="14"/>
        <v/>
      </c>
      <c r="H38" s="29" t="str">
        <f t="shared" si="16"/>
        <v/>
      </c>
      <c r="I38" s="30" t="str">
        <f t="shared" si="15"/>
        <v/>
      </c>
      <c r="J38" s="29"/>
      <c r="K38" s="62"/>
      <c r="L38" s="21" t="str">
        <f t="shared" si="3"/>
        <v/>
      </c>
      <c r="M38" s="35" t="str">
        <f t="shared" si="4"/>
        <v/>
      </c>
      <c r="N38" s="37" t="str">
        <f t="shared" si="5"/>
        <v/>
      </c>
      <c r="O38" s="38" t="str">
        <f t="shared" si="6"/>
        <v/>
      </c>
      <c r="P38" s="36" t="str">
        <f t="shared" si="7"/>
        <v/>
      </c>
      <c r="Q38" s="21" t="str">
        <f t="shared" si="8"/>
        <v/>
      </c>
      <c r="S38" s="34" t="str">
        <f t="shared" ref="S38:S40" si="17">T38</f>
        <v/>
      </c>
      <c r="T38" s="17" t="str">
        <f>B38</f>
        <v/>
      </c>
      <c r="AA38" s="69" t="e">
        <f t="shared" si="11"/>
        <v>#VALUE!</v>
      </c>
      <c r="AB38" s="68">
        <f t="shared" si="12"/>
        <v>0</v>
      </c>
      <c r="AC38" s="7">
        <v>29</v>
      </c>
      <c r="AD38" s="67"/>
      <c r="AE38" s="56"/>
      <c r="AF38" s="56"/>
    </row>
    <row r="39" spans="1:32" ht="13.5">
      <c r="A39" s="63"/>
      <c r="B39" s="33" t="str">
        <f t="shared" si="0"/>
        <v/>
      </c>
      <c r="C39" s="34" t="str">
        <f t="shared" si="13"/>
        <v/>
      </c>
      <c r="D39" s="7" t="str">
        <f t="shared" si="1"/>
        <v/>
      </c>
      <c r="E39" s="27"/>
      <c r="F39" s="27"/>
      <c r="G39" s="28" t="str">
        <f t="shared" si="14"/>
        <v/>
      </c>
      <c r="H39" s="29" t="str">
        <f t="shared" si="16"/>
        <v/>
      </c>
      <c r="I39" s="30" t="str">
        <f t="shared" si="15"/>
        <v/>
      </c>
      <c r="J39" s="29"/>
      <c r="K39" s="62"/>
      <c r="L39" s="21" t="str">
        <f t="shared" si="3"/>
        <v/>
      </c>
      <c r="M39" s="35" t="str">
        <f t="shared" si="4"/>
        <v/>
      </c>
      <c r="N39" s="37" t="str">
        <f t="shared" si="5"/>
        <v/>
      </c>
      <c r="O39" s="38" t="str">
        <f t="shared" si="6"/>
        <v/>
      </c>
      <c r="P39" s="36" t="str">
        <f t="shared" si="7"/>
        <v/>
      </c>
      <c r="Q39" s="21" t="str">
        <f t="shared" si="8"/>
        <v/>
      </c>
      <c r="S39" s="34" t="str">
        <f t="shared" si="17"/>
        <v/>
      </c>
      <c r="T39" s="17" t="str">
        <f>B39</f>
        <v/>
      </c>
      <c r="AA39" s="69" t="e">
        <f t="shared" si="11"/>
        <v>#VALUE!</v>
      </c>
      <c r="AB39" s="68">
        <f t="shared" si="12"/>
        <v>0</v>
      </c>
      <c r="AC39" s="7">
        <v>30</v>
      </c>
      <c r="AD39" s="67"/>
      <c r="AE39" s="56"/>
      <c r="AF39" s="56"/>
    </row>
    <row r="40" spans="1:32" ht="14.15" thickBot="1">
      <c r="A40" s="63"/>
      <c r="B40" s="33" t="str">
        <f t="shared" si="0"/>
        <v/>
      </c>
      <c r="C40" s="34" t="str">
        <f t="shared" ref="C40" si="18">B40</f>
        <v/>
      </c>
      <c r="D40" s="7" t="str">
        <f t="shared" si="1"/>
        <v/>
      </c>
      <c r="E40" s="27"/>
      <c r="F40" s="27"/>
      <c r="G40" s="28" t="str">
        <f t="shared" ref="G40" si="19">IF(D40&lt;6,F40-E40,"")</f>
        <v/>
      </c>
      <c r="H40" s="29" t="str">
        <f t="shared" ref="H40" si="20">IF(E40&gt;0,"0:30","")</f>
        <v/>
      </c>
      <c r="I40" s="30" t="str">
        <f t="shared" ref="I40" si="21">IF(E40&gt;0,G40-H40,"")</f>
        <v/>
      </c>
      <c r="J40" s="29"/>
      <c r="K40" s="83"/>
      <c r="L40" s="21" t="str">
        <f t="shared" si="3"/>
        <v/>
      </c>
      <c r="M40" s="35" t="str">
        <f t="shared" si="4"/>
        <v/>
      </c>
      <c r="N40" s="37" t="str">
        <f t="shared" si="5"/>
        <v/>
      </c>
      <c r="O40" s="38" t="str">
        <f t="shared" si="6"/>
        <v/>
      </c>
      <c r="P40" s="36" t="str">
        <f t="shared" si="7"/>
        <v/>
      </c>
      <c r="Q40" s="21" t="str">
        <f t="shared" si="8"/>
        <v/>
      </c>
      <c r="S40" s="34" t="str">
        <f t="shared" si="17"/>
        <v/>
      </c>
      <c r="T40" s="17" t="str">
        <f>B40</f>
        <v/>
      </c>
      <c r="AA40" s="148" t="e">
        <f t="shared" si="11"/>
        <v>#VALUE!</v>
      </c>
      <c r="AB40" s="71">
        <f t="shared" si="12"/>
        <v>0</v>
      </c>
      <c r="AC40" s="72">
        <v>31</v>
      </c>
      <c r="AD40" s="73"/>
      <c r="AE40" s="56"/>
      <c r="AF40" s="56"/>
    </row>
    <row r="41" spans="1:32" ht="14.15">
      <c r="A41" s="63"/>
      <c r="B41" s="33"/>
      <c r="C41" s="34"/>
      <c r="D41" s="7"/>
      <c r="E41" s="27"/>
      <c r="F41" s="27"/>
      <c r="G41" s="28"/>
      <c r="H41" s="29"/>
      <c r="I41" s="30"/>
      <c r="J41" s="29"/>
      <c r="K41" s="83"/>
      <c r="M41" s="88" t="s">
        <v>43</v>
      </c>
      <c r="N41" s="88" t="s">
        <v>43</v>
      </c>
      <c r="O41" s="88" t="s">
        <v>43</v>
      </c>
      <c r="P41" s="88" t="s">
        <v>43</v>
      </c>
      <c r="R41" s="57"/>
      <c r="S41" s="5"/>
      <c r="T41" s="18"/>
      <c r="Y41" s="24"/>
      <c r="Z41" s="24"/>
      <c r="AE41" s="56"/>
      <c r="AF41" s="56"/>
    </row>
    <row r="42" spans="1:32" ht="13.5">
      <c r="A42" s="63"/>
      <c r="B42" s="4"/>
      <c r="C42" s="4"/>
      <c r="D42" s="7"/>
      <c r="E42" s="4"/>
      <c r="F42" s="4"/>
      <c r="G42" s="4"/>
      <c r="H42" s="4"/>
      <c r="I42" s="4"/>
      <c r="J42" s="4"/>
      <c r="K42" s="62"/>
      <c r="L42" s="8" t="s">
        <v>17</v>
      </c>
      <c r="M42" s="9">
        <f>SUM(M10:M40)</f>
        <v>1.8333333333333333</v>
      </c>
      <c r="N42" s="9">
        <f>SUM(N10:N40)</f>
        <v>1.7500000000000002</v>
      </c>
      <c r="O42" s="14">
        <f>SUM(O10:O40,P6)</f>
        <v>42</v>
      </c>
      <c r="P42" s="15">
        <f>SUM(P10:P40)</f>
        <v>44</v>
      </c>
      <c r="Y42" s="24"/>
      <c r="Z42" s="24"/>
      <c r="AE42" s="56"/>
      <c r="AF42" s="56"/>
    </row>
    <row r="43" spans="1:32" ht="13.5">
      <c r="A43" s="63"/>
      <c r="B43" s="85" t="s">
        <v>6</v>
      </c>
      <c r="C43" s="4"/>
      <c r="D43" s="7"/>
      <c r="E43" s="4"/>
      <c r="F43" s="4"/>
      <c r="G43" s="4"/>
      <c r="H43" s="86"/>
      <c r="I43" s="85"/>
      <c r="J43" s="4"/>
      <c r="K43" s="62"/>
      <c r="M43" s="10" t="s">
        <v>14</v>
      </c>
      <c r="N43" s="11" t="s">
        <v>15</v>
      </c>
      <c r="O43" s="12" t="s">
        <v>14</v>
      </c>
      <c r="P43" s="13" t="s">
        <v>15</v>
      </c>
      <c r="Y43" s="24"/>
      <c r="Z43" s="24"/>
      <c r="AE43" s="56"/>
      <c r="AF43" s="56"/>
    </row>
    <row r="44" spans="1:32" ht="13.5" thickBot="1">
      <c r="A44" s="66"/>
      <c r="B44" s="64"/>
      <c r="C44" s="64"/>
      <c r="D44" s="72"/>
      <c r="E44" s="64"/>
      <c r="F44" s="64"/>
      <c r="G44" s="64"/>
      <c r="H44" s="64"/>
      <c r="I44" s="87"/>
      <c r="J44" s="64"/>
      <c r="K44" s="65"/>
      <c r="M44" s="130" t="s">
        <v>18</v>
      </c>
      <c r="N44" s="130"/>
      <c r="O44" s="129" t="s">
        <v>46</v>
      </c>
      <c r="P44" s="129"/>
      <c r="Y44" s="24"/>
      <c r="Z44" s="24"/>
      <c r="AE44" s="56"/>
      <c r="AF44" s="56"/>
    </row>
    <row r="45" spans="1:32" ht="13.5">
      <c r="B45" s="2"/>
      <c r="H45" s="3"/>
      <c r="I45" s="1"/>
      <c r="L45" s="8" t="s">
        <v>17</v>
      </c>
      <c r="M45" s="131">
        <f>SUM(M42:N42)</f>
        <v>3.5833333333333335</v>
      </c>
      <c r="N45" s="131"/>
      <c r="O45" s="132">
        <f>SUM(O42:P42)</f>
        <v>86</v>
      </c>
      <c r="P45" s="132"/>
      <c r="Q45" s="22" t="s">
        <v>22</v>
      </c>
      <c r="AE45" s="56"/>
      <c r="AF45" s="56"/>
    </row>
    <row r="46" spans="1:32">
      <c r="C46" s="1"/>
      <c r="E46" s="1"/>
      <c r="M46" s="39" t="s">
        <v>14</v>
      </c>
      <c r="N46" s="40" t="s">
        <v>15</v>
      </c>
      <c r="O46" s="41" t="s">
        <v>14</v>
      </c>
      <c r="P46" s="42" t="s">
        <v>15</v>
      </c>
      <c r="AE46" s="56"/>
      <c r="AF46" s="56"/>
    </row>
    <row r="47" spans="1:32" ht="18.850000000000001" thickBot="1">
      <c r="C47" s="1"/>
      <c r="M47" s="46" t="s">
        <v>21</v>
      </c>
      <c r="N47" s="7"/>
      <c r="O47" s="46" t="s">
        <v>21</v>
      </c>
      <c r="P47" s="43"/>
      <c r="Q47" s="4"/>
      <c r="R47" s="5"/>
      <c r="S47" s="23" t="s">
        <v>31</v>
      </c>
      <c r="AE47" s="56"/>
      <c r="AF47" s="56"/>
    </row>
    <row r="48" spans="1:32" ht="14.15" thickBot="1">
      <c r="C48" s="1"/>
      <c r="L48" s="58" t="s">
        <v>23</v>
      </c>
      <c r="M48" s="128" t="str">
        <f>IF(M42=O42/24,"ODPRACOVANE = ZAPSANÉ",IF(M42&gt;O42/24,"VÍCE ODPRACOVÁNO NEZ ZAPSÁNO","MÉNĚ ODPRACOVÁNO NEŽ ZAPSÁNO"))</f>
        <v>VÍCE ODPRACOVÁNO NEZ ZAPSÁNO</v>
      </c>
      <c r="N48" s="128"/>
      <c r="O48" s="128"/>
      <c r="P48" s="128"/>
      <c r="Q48" s="47">
        <f>M42-O42/24</f>
        <v>8.3333333333333259E-2</v>
      </c>
      <c r="S48" s="51" t="s">
        <v>29</v>
      </c>
      <c r="T48" s="52" t="s">
        <v>26</v>
      </c>
      <c r="U48" s="26"/>
    </row>
    <row r="49" spans="3:22" ht="18.850000000000001" thickBot="1">
      <c r="C49" s="1"/>
      <c r="M49" s="7"/>
      <c r="N49" s="46" t="s">
        <v>21</v>
      </c>
      <c r="O49" s="7"/>
      <c r="P49" s="46" t="s">
        <v>21</v>
      </c>
      <c r="Q49" s="7"/>
      <c r="R49" s="5"/>
      <c r="S49" s="53" t="s">
        <v>27</v>
      </c>
      <c r="T49" s="54" t="s">
        <v>28</v>
      </c>
      <c r="U49" s="25"/>
    </row>
    <row r="50" spans="3:22" ht="14.15" thickBot="1">
      <c r="C50" s="1"/>
      <c r="L50" s="58" t="s">
        <v>24</v>
      </c>
      <c r="M50" s="128" t="str">
        <f>IF(N42=P42/24,"ODPRACOVANE = ZAPSANÉ",IF(N42&gt;P42/24,"VÍCE ODPRACOVÁNO NEZ ZAPSÁNO","MÉNĚ ODPRACOVÁNO NEŽ ZAPSÁNO"))</f>
        <v>MÉNĚ ODPRACOVÁNO NEŽ ZAPSÁNO</v>
      </c>
      <c r="N50" s="128"/>
      <c r="O50" s="128"/>
      <c r="P50" s="128"/>
      <c r="Q50" s="47">
        <f>N42-P42/24</f>
        <v>-8.3333333333333037E-2</v>
      </c>
      <c r="V50" s="44"/>
    </row>
    <row r="51" spans="3:22" ht="14.15" thickBot="1">
      <c r="C51" s="1"/>
      <c r="K51" s="4"/>
      <c r="L51" s="48"/>
      <c r="M51" s="49"/>
      <c r="N51" s="49"/>
      <c r="O51" s="49"/>
      <c r="P51" s="49"/>
      <c r="Q51" s="50"/>
      <c r="R51" s="7"/>
      <c r="V51" s="44"/>
    </row>
    <row r="52" spans="3:22" ht="13.5" customHeight="1">
      <c r="C52" s="1"/>
      <c r="L52" s="95" t="s">
        <v>30</v>
      </c>
      <c r="M52" s="97" t="str">
        <f>IF(M45=O45/24,"ODPRACOVANE = ZAPSANÉ",IF(M45&gt;O45/24,"VÍCE ODPRACOVÁNO NEZ ZAPSÁNO","MÉNĚ ODPRACOVÁNO NEŽ ZAPSÁNO"))</f>
        <v>ODPRACOVANE = ZAPSANÉ</v>
      </c>
      <c r="N52" s="97"/>
      <c r="O52" s="97"/>
      <c r="P52" s="97"/>
      <c r="Q52" s="99">
        <f>SUM(Q48:Q50)</f>
        <v>2.2204460492503131E-16</v>
      </c>
      <c r="V52" s="45"/>
    </row>
    <row r="53" spans="3:22" ht="13.5" thickBot="1">
      <c r="L53" s="96"/>
      <c r="M53" s="98"/>
      <c r="N53" s="98"/>
      <c r="O53" s="98"/>
      <c r="P53" s="98"/>
      <c r="Q53" s="100"/>
    </row>
    <row r="54" spans="3:22" ht="18.2">
      <c r="Q54" s="55" t="s">
        <v>25</v>
      </c>
    </row>
  </sheetData>
  <mergeCells count="23">
    <mergeCell ref="A1:K1"/>
    <mergeCell ref="M8:N8"/>
    <mergeCell ref="O8:P8"/>
    <mergeCell ref="M3:P4"/>
    <mergeCell ref="M5:O5"/>
    <mergeCell ref="M6:O6"/>
    <mergeCell ref="S1:Y4"/>
    <mergeCell ref="Z1:Z4"/>
    <mergeCell ref="AA5:AD6"/>
    <mergeCell ref="AA7:AD7"/>
    <mergeCell ref="AB8:AD8"/>
    <mergeCell ref="L52:L53"/>
    <mergeCell ref="M52:P53"/>
    <mergeCell ref="Q52:Q53"/>
    <mergeCell ref="M1:P2"/>
    <mergeCell ref="R1:R4"/>
    <mergeCell ref="Q8:Q9"/>
    <mergeCell ref="M50:P50"/>
    <mergeCell ref="O44:P44"/>
    <mergeCell ref="M44:N44"/>
    <mergeCell ref="M45:N45"/>
    <mergeCell ref="O45:P45"/>
    <mergeCell ref="M48:P48"/>
  </mergeCells>
  <conditionalFormatting sqref="F10">
    <cfRule type="expression" dxfId="1513" priority="1936">
      <formula>$D10=7</formula>
    </cfRule>
    <cfRule type="expression" dxfId="1512" priority="1937">
      <formula>$D10=7</formula>
    </cfRule>
    <cfRule type="expression" dxfId="1511" priority="1938">
      <formula>$D10=6</formula>
    </cfRule>
  </conditionalFormatting>
  <conditionalFormatting sqref="E13:F13">
    <cfRule type="expression" dxfId="1510" priority="1933">
      <formula>$D13=7</formula>
    </cfRule>
    <cfRule type="expression" dxfId="1509" priority="1934">
      <formula>$D13=7</formula>
    </cfRule>
    <cfRule type="expression" dxfId="1508" priority="1935">
      <formula>$D13=6</formula>
    </cfRule>
  </conditionalFormatting>
  <conditionalFormatting sqref="E16:F16">
    <cfRule type="expression" dxfId="1507" priority="1930">
      <formula>$D16=7</formula>
    </cfRule>
    <cfRule type="expression" dxfId="1506" priority="1931">
      <formula>$D16=7</formula>
    </cfRule>
    <cfRule type="expression" dxfId="1505" priority="1932">
      <formula>$D16=6</formula>
    </cfRule>
  </conditionalFormatting>
  <conditionalFormatting sqref="F14">
    <cfRule type="expression" dxfId="1504" priority="1927">
      <formula>$D14=7</formula>
    </cfRule>
    <cfRule type="expression" dxfId="1503" priority="1928">
      <formula>$D14=7</formula>
    </cfRule>
    <cfRule type="expression" dxfId="1502" priority="1929">
      <formula>$D14=6</formula>
    </cfRule>
  </conditionalFormatting>
  <conditionalFormatting sqref="F15">
    <cfRule type="expression" dxfId="1501" priority="1924">
      <formula>$D15=7</formula>
    </cfRule>
    <cfRule type="expression" dxfId="1500" priority="1925">
      <formula>$D15=7</formula>
    </cfRule>
    <cfRule type="expression" dxfId="1499" priority="1926">
      <formula>$D15=6</formula>
    </cfRule>
  </conditionalFormatting>
  <conditionalFormatting sqref="F18">
    <cfRule type="expression" dxfId="1498" priority="1921">
      <formula>$D18=7</formula>
    </cfRule>
    <cfRule type="expression" dxfId="1497" priority="1922">
      <formula>$D18=7</formula>
    </cfRule>
    <cfRule type="expression" dxfId="1496" priority="1923">
      <formula>$D18=6</formula>
    </cfRule>
  </conditionalFormatting>
  <conditionalFormatting sqref="F19">
    <cfRule type="expression" dxfId="1495" priority="1918">
      <formula>$D19=7</formula>
    </cfRule>
    <cfRule type="expression" dxfId="1494" priority="1919">
      <formula>$D19=7</formula>
    </cfRule>
    <cfRule type="expression" dxfId="1493" priority="1920">
      <formula>$D19=6</formula>
    </cfRule>
  </conditionalFormatting>
  <conditionalFormatting sqref="F20">
    <cfRule type="expression" dxfId="1492" priority="1915">
      <formula>$D20=7</formula>
    </cfRule>
    <cfRule type="expression" dxfId="1491" priority="1916">
      <formula>$D20=7</formula>
    </cfRule>
    <cfRule type="expression" dxfId="1490" priority="1917">
      <formula>$D20=6</formula>
    </cfRule>
  </conditionalFormatting>
  <conditionalFormatting sqref="F20">
    <cfRule type="expression" dxfId="1489" priority="1912">
      <formula>$D20=7</formula>
    </cfRule>
    <cfRule type="expression" dxfId="1488" priority="1913">
      <formula>$D20=7</formula>
    </cfRule>
    <cfRule type="expression" dxfId="1487" priority="1914">
      <formula>$D20=6</formula>
    </cfRule>
  </conditionalFormatting>
  <conditionalFormatting sqref="F21">
    <cfRule type="expression" dxfId="1486" priority="1909">
      <formula>$D21=7</formula>
    </cfRule>
    <cfRule type="expression" dxfId="1485" priority="1910">
      <formula>$D21=7</formula>
    </cfRule>
    <cfRule type="expression" dxfId="1484" priority="1911">
      <formula>$D21=6</formula>
    </cfRule>
  </conditionalFormatting>
  <conditionalFormatting sqref="F22">
    <cfRule type="expression" dxfId="1483" priority="1906">
      <formula>$D22=7</formula>
    </cfRule>
    <cfRule type="expression" dxfId="1482" priority="1907">
      <formula>$D22=7</formula>
    </cfRule>
    <cfRule type="expression" dxfId="1481" priority="1908">
      <formula>$D22=6</formula>
    </cfRule>
  </conditionalFormatting>
  <conditionalFormatting sqref="F22">
    <cfRule type="expression" dxfId="1480" priority="1903">
      <formula>$D22=7</formula>
    </cfRule>
    <cfRule type="expression" dxfId="1479" priority="1904">
      <formula>$D22=7</formula>
    </cfRule>
    <cfRule type="expression" dxfId="1478" priority="1905">
      <formula>$D22=6</formula>
    </cfRule>
  </conditionalFormatting>
  <conditionalFormatting sqref="F19">
    <cfRule type="expression" dxfId="1477" priority="1900">
      <formula>$D19=7</formula>
    </cfRule>
    <cfRule type="expression" dxfId="1476" priority="1901">
      <formula>$D19=7</formula>
    </cfRule>
    <cfRule type="expression" dxfId="1475" priority="1902">
      <formula>$D19=6</formula>
    </cfRule>
  </conditionalFormatting>
  <conditionalFormatting sqref="F20">
    <cfRule type="expression" dxfId="1474" priority="1897">
      <formula>$D20=7</formula>
    </cfRule>
    <cfRule type="expression" dxfId="1473" priority="1898">
      <formula>$D20=7</formula>
    </cfRule>
    <cfRule type="expression" dxfId="1472" priority="1899">
      <formula>$D20=6</formula>
    </cfRule>
  </conditionalFormatting>
  <conditionalFormatting sqref="F23">
    <cfRule type="expression" dxfId="1471" priority="1894">
      <formula>$D23=7</formula>
    </cfRule>
    <cfRule type="expression" dxfId="1470" priority="1895">
      <formula>$D23=7</formula>
    </cfRule>
    <cfRule type="expression" dxfId="1469" priority="1896">
      <formula>$D23=6</formula>
    </cfRule>
  </conditionalFormatting>
  <conditionalFormatting sqref="F24">
    <cfRule type="expression" dxfId="1468" priority="1891">
      <formula>$D24=7</formula>
    </cfRule>
    <cfRule type="expression" dxfId="1467" priority="1892">
      <formula>$D24=7</formula>
    </cfRule>
    <cfRule type="expression" dxfId="1466" priority="1893">
      <formula>$D24=6</formula>
    </cfRule>
  </conditionalFormatting>
  <conditionalFormatting sqref="F37">
    <cfRule type="expression" dxfId="1465" priority="1888">
      <formula>$D37=7</formula>
    </cfRule>
    <cfRule type="expression" dxfId="1464" priority="1889">
      <formula>$D37=7</formula>
    </cfRule>
    <cfRule type="expression" dxfId="1463" priority="1890">
      <formula>$D37=6</formula>
    </cfRule>
  </conditionalFormatting>
  <conditionalFormatting sqref="F38">
    <cfRule type="expression" dxfId="1462" priority="1885">
      <formula>$D38=7</formula>
    </cfRule>
    <cfRule type="expression" dxfId="1461" priority="1886">
      <formula>$D38=7</formula>
    </cfRule>
    <cfRule type="expression" dxfId="1460" priority="1887">
      <formula>$D38=6</formula>
    </cfRule>
  </conditionalFormatting>
  <conditionalFormatting sqref="F39:F41">
    <cfRule type="expression" dxfId="1459" priority="1882">
      <formula>$D39=7</formula>
    </cfRule>
    <cfRule type="expression" dxfId="1458" priority="1883">
      <formula>$D39=7</formula>
    </cfRule>
    <cfRule type="expression" dxfId="1457" priority="1884">
      <formula>$D39=6</formula>
    </cfRule>
  </conditionalFormatting>
  <conditionalFormatting sqref="F38">
    <cfRule type="expression" dxfId="1456" priority="1876">
      <formula>$D38=7</formula>
    </cfRule>
    <cfRule type="expression" dxfId="1455" priority="1877">
      <formula>$D38=7</formula>
    </cfRule>
    <cfRule type="expression" dxfId="1454" priority="1878">
      <formula>$D38=6</formula>
    </cfRule>
  </conditionalFormatting>
  <conditionalFormatting sqref="F39:F41">
    <cfRule type="expression" dxfId="1453" priority="1873">
      <formula>$D39=7</formula>
    </cfRule>
    <cfRule type="expression" dxfId="1452" priority="1874">
      <formula>$D39=7</formula>
    </cfRule>
    <cfRule type="expression" dxfId="1451" priority="1875">
      <formula>$D39=6</formula>
    </cfRule>
  </conditionalFormatting>
  <conditionalFormatting sqref="F38">
    <cfRule type="expression" dxfId="1450" priority="1867">
      <formula>$D38=7</formula>
    </cfRule>
    <cfRule type="expression" dxfId="1449" priority="1868">
      <formula>$D38=7</formula>
    </cfRule>
    <cfRule type="expression" dxfId="1448" priority="1869">
      <formula>$D38=6</formula>
    </cfRule>
  </conditionalFormatting>
  <conditionalFormatting sqref="F39:F41">
    <cfRule type="expression" dxfId="1447" priority="1864">
      <formula>$D39=7</formula>
    </cfRule>
    <cfRule type="expression" dxfId="1446" priority="1865">
      <formula>$D39=7</formula>
    </cfRule>
    <cfRule type="expression" dxfId="1445" priority="1866">
      <formula>$D39=6</formula>
    </cfRule>
  </conditionalFormatting>
  <conditionalFormatting sqref="F38">
    <cfRule type="expression" dxfId="1444" priority="1858">
      <formula>$D38=7</formula>
    </cfRule>
    <cfRule type="expression" dxfId="1443" priority="1859">
      <formula>$D38=7</formula>
    </cfRule>
    <cfRule type="expression" dxfId="1442" priority="1860">
      <formula>$D38=6</formula>
    </cfRule>
  </conditionalFormatting>
  <conditionalFormatting sqref="F39:F41">
    <cfRule type="expression" dxfId="1441" priority="1855">
      <formula>$D39=7</formula>
    </cfRule>
    <cfRule type="expression" dxfId="1440" priority="1856">
      <formula>$D39=7</formula>
    </cfRule>
    <cfRule type="expression" dxfId="1439" priority="1857">
      <formula>$D39=6</formula>
    </cfRule>
  </conditionalFormatting>
  <conditionalFormatting sqref="F38">
    <cfRule type="expression" dxfId="1438" priority="1849">
      <formula>$D38=7</formula>
    </cfRule>
    <cfRule type="expression" dxfId="1437" priority="1850">
      <formula>$D38=7</formula>
    </cfRule>
    <cfRule type="expression" dxfId="1436" priority="1851">
      <formula>$D38=6</formula>
    </cfRule>
  </conditionalFormatting>
  <conditionalFormatting sqref="F39:F41">
    <cfRule type="expression" dxfId="1435" priority="1846">
      <formula>$D39=7</formula>
    </cfRule>
    <cfRule type="expression" dxfId="1434" priority="1847">
      <formula>$D39=7</formula>
    </cfRule>
    <cfRule type="expression" dxfId="1433" priority="1848">
      <formula>$D39=6</formula>
    </cfRule>
  </conditionalFormatting>
  <conditionalFormatting sqref="F23">
    <cfRule type="expression" dxfId="1432" priority="1840">
      <formula>$D23=7</formula>
    </cfRule>
    <cfRule type="expression" dxfId="1431" priority="1841">
      <formula>$D23=7</formula>
    </cfRule>
    <cfRule type="expression" dxfId="1430" priority="1842">
      <formula>$D23=6</formula>
    </cfRule>
  </conditionalFormatting>
  <conditionalFormatting sqref="F24">
    <cfRule type="expression" dxfId="1429" priority="1837">
      <formula>$D24=7</formula>
    </cfRule>
    <cfRule type="expression" dxfId="1428" priority="1838">
      <formula>$D24=7</formula>
    </cfRule>
    <cfRule type="expression" dxfId="1427" priority="1839">
      <formula>$D24=6</formula>
    </cfRule>
  </conditionalFormatting>
  <conditionalFormatting sqref="F24">
    <cfRule type="expression" dxfId="1426" priority="1834">
      <formula>$D24=7</formula>
    </cfRule>
    <cfRule type="expression" dxfId="1425" priority="1835">
      <formula>$D24=7</formula>
    </cfRule>
    <cfRule type="expression" dxfId="1424" priority="1836">
      <formula>$D24=6</formula>
    </cfRule>
  </conditionalFormatting>
  <conditionalFormatting sqref="F24">
    <cfRule type="expression" dxfId="1423" priority="1831">
      <formula>$D24=7</formula>
    </cfRule>
    <cfRule type="expression" dxfId="1422" priority="1832">
      <formula>$D24=7</formula>
    </cfRule>
    <cfRule type="expression" dxfId="1421" priority="1833">
      <formula>$D24=6</formula>
    </cfRule>
  </conditionalFormatting>
  <conditionalFormatting sqref="F24">
    <cfRule type="expression" dxfId="1420" priority="1828">
      <formula>$D24=7</formula>
    </cfRule>
    <cfRule type="expression" dxfId="1419" priority="1829">
      <formula>$D24=7</formula>
    </cfRule>
    <cfRule type="expression" dxfId="1418" priority="1830">
      <formula>$D24=6</formula>
    </cfRule>
  </conditionalFormatting>
  <conditionalFormatting sqref="F24">
    <cfRule type="expression" dxfId="1417" priority="1825">
      <formula>$D24=7</formula>
    </cfRule>
    <cfRule type="expression" dxfId="1416" priority="1826">
      <formula>$D24=7</formula>
    </cfRule>
    <cfRule type="expression" dxfId="1415" priority="1827">
      <formula>$D24=6</formula>
    </cfRule>
  </conditionalFormatting>
  <conditionalFormatting sqref="F24">
    <cfRule type="expression" dxfId="1414" priority="1822">
      <formula>$D24=7</formula>
    </cfRule>
    <cfRule type="expression" dxfId="1413" priority="1823">
      <formula>$D24=7</formula>
    </cfRule>
    <cfRule type="expression" dxfId="1412" priority="1824">
      <formula>$D24=6</formula>
    </cfRule>
  </conditionalFormatting>
  <conditionalFormatting sqref="F24">
    <cfRule type="expression" dxfId="1411" priority="1819">
      <formula>$D24=7</formula>
    </cfRule>
    <cfRule type="expression" dxfId="1410" priority="1820">
      <formula>$D24=7</formula>
    </cfRule>
    <cfRule type="expression" dxfId="1409" priority="1821">
      <formula>$D24=6</formula>
    </cfRule>
  </conditionalFormatting>
  <conditionalFormatting sqref="F23">
    <cfRule type="expression" dxfId="1408" priority="1816">
      <formula>$D23=7</formula>
    </cfRule>
    <cfRule type="expression" dxfId="1407" priority="1817">
      <formula>$D23=7</formula>
    </cfRule>
    <cfRule type="expression" dxfId="1406" priority="1818">
      <formula>$D23=6</formula>
    </cfRule>
  </conditionalFormatting>
  <conditionalFormatting sqref="F23">
    <cfRule type="expression" dxfId="1405" priority="1813">
      <formula>$D23=7</formula>
    </cfRule>
    <cfRule type="expression" dxfId="1404" priority="1814">
      <formula>$D23=7</formula>
    </cfRule>
    <cfRule type="expression" dxfId="1403" priority="1815">
      <formula>$D23=6</formula>
    </cfRule>
  </conditionalFormatting>
  <conditionalFormatting sqref="F39:F41">
    <cfRule type="expression" dxfId="1402" priority="1810">
      <formula>$D39=7</formula>
    </cfRule>
    <cfRule type="expression" dxfId="1401" priority="1811">
      <formula>$D39=7</formula>
    </cfRule>
    <cfRule type="expression" dxfId="1400" priority="1812">
      <formula>$D39=6</formula>
    </cfRule>
  </conditionalFormatting>
  <conditionalFormatting sqref="F39:F41">
    <cfRule type="expression" dxfId="1399" priority="1807">
      <formula>$D39=7</formula>
    </cfRule>
    <cfRule type="expression" dxfId="1398" priority="1808">
      <formula>$D39=7</formula>
    </cfRule>
    <cfRule type="expression" dxfId="1397" priority="1809">
      <formula>$D39=6</formula>
    </cfRule>
  </conditionalFormatting>
  <conditionalFormatting sqref="F39:F41">
    <cfRule type="expression" dxfId="1396" priority="1804">
      <formula>$D39=7</formula>
    </cfRule>
    <cfRule type="expression" dxfId="1395" priority="1805">
      <formula>$D39=7</formula>
    </cfRule>
    <cfRule type="expression" dxfId="1394" priority="1806">
      <formula>$D39=6</formula>
    </cfRule>
  </conditionalFormatting>
  <conditionalFormatting sqref="F39:F41">
    <cfRule type="expression" dxfId="1393" priority="1801">
      <formula>$D39=7</formula>
    </cfRule>
    <cfRule type="expression" dxfId="1392" priority="1802">
      <formula>$D39=7</formula>
    </cfRule>
    <cfRule type="expression" dxfId="1391" priority="1803">
      <formula>$D39=6</formula>
    </cfRule>
  </conditionalFormatting>
  <conditionalFormatting sqref="F39:F41">
    <cfRule type="expression" dxfId="1390" priority="1798">
      <formula>$D39=7</formula>
    </cfRule>
    <cfRule type="expression" dxfId="1389" priority="1799">
      <formula>$D39=7</formula>
    </cfRule>
    <cfRule type="expression" dxfId="1388" priority="1800">
      <formula>$D39=6</formula>
    </cfRule>
  </conditionalFormatting>
  <conditionalFormatting sqref="F20">
    <cfRule type="expression" dxfId="1387" priority="1777">
      <formula>$D20=7</formula>
    </cfRule>
    <cfRule type="expression" dxfId="1386" priority="1778">
      <formula>$D20=7</formula>
    </cfRule>
    <cfRule type="expression" dxfId="1385" priority="1779">
      <formula>$D20=6</formula>
    </cfRule>
  </conditionalFormatting>
  <conditionalFormatting sqref="F22">
    <cfRule type="expression" dxfId="1384" priority="1774">
      <formula>$D22=7</formula>
    </cfRule>
    <cfRule type="expression" dxfId="1383" priority="1775">
      <formula>$D22=7</formula>
    </cfRule>
    <cfRule type="expression" dxfId="1382" priority="1776">
      <formula>$D22=6</formula>
    </cfRule>
  </conditionalFormatting>
  <conditionalFormatting sqref="F21">
    <cfRule type="expression" dxfId="1381" priority="1771">
      <formula>$D21=7</formula>
    </cfRule>
    <cfRule type="expression" dxfId="1380" priority="1772">
      <formula>$D21=7</formula>
    </cfRule>
    <cfRule type="expression" dxfId="1379" priority="1773">
      <formula>$D21=6</formula>
    </cfRule>
  </conditionalFormatting>
  <conditionalFormatting sqref="F23">
    <cfRule type="expression" dxfId="1378" priority="1768">
      <formula>$D23=7</formula>
    </cfRule>
    <cfRule type="expression" dxfId="1377" priority="1769">
      <formula>$D23=7</formula>
    </cfRule>
    <cfRule type="expression" dxfId="1376" priority="1770">
      <formula>$D23=6</formula>
    </cfRule>
  </conditionalFormatting>
  <conditionalFormatting sqref="F34">
    <cfRule type="expression" dxfId="1375" priority="1765">
      <formula>$D34=7</formula>
    </cfRule>
    <cfRule type="expression" dxfId="1374" priority="1766">
      <formula>$D34=7</formula>
    </cfRule>
    <cfRule type="expression" dxfId="1373" priority="1767">
      <formula>$D34=6</formula>
    </cfRule>
  </conditionalFormatting>
  <conditionalFormatting sqref="F34">
    <cfRule type="expression" dxfId="1372" priority="1762">
      <formula>$D34=7</formula>
    </cfRule>
    <cfRule type="expression" dxfId="1371" priority="1763">
      <formula>$D34=7</formula>
    </cfRule>
    <cfRule type="expression" dxfId="1370" priority="1764">
      <formula>$D34=6</formula>
    </cfRule>
  </conditionalFormatting>
  <conditionalFormatting sqref="F35">
    <cfRule type="expression" dxfId="1369" priority="1759">
      <formula>$D35=7</formula>
    </cfRule>
    <cfRule type="expression" dxfId="1368" priority="1760">
      <formula>$D35=7</formula>
    </cfRule>
    <cfRule type="expression" dxfId="1367" priority="1761">
      <formula>$D35=6</formula>
    </cfRule>
  </conditionalFormatting>
  <conditionalFormatting sqref="F36">
    <cfRule type="expression" dxfId="1366" priority="1756">
      <formula>$D36=7</formula>
    </cfRule>
    <cfRule type="expression" dxfId="1365" priority="1757">
      <formula>$D36=7</formula>
    </cfRule>
    <cfRule type="expression" dxfId="1364" priority="1758">
      <formula>$D36=6</formula>
    </cfRule>
  </conditionalFormatting>
  <conditionalFormatting sqref="F36">
    <cfRule type="expression" dxfId="1363" priority="1753">
      <formula>$D36=7</formula>
    </cfRule>
    <cfRule type="expression" dxfId="1362" priority="1754">
      <formula>$D36=7</formula>
    </cfRule>
    <cfRule type="expression" dxfId="1361" priority="1755">
      <formula>$D36=6</formula>
    </cfRule>
  </conditionalFormatting>
  <conditionalFormatting sqref="F34">
    <cfRule type="expression" dxfId="1360" priority="1750">
      <formula>$D34=7</formula>
    </cfRule>
    <cfRule type="expression" dxfId="1359" priority="1751">
      <formula>$D34=7</formula>
    </cfRule>
    <cfRule type="expression" dxfId="1358" priority="1752">
      <formula>$D34=6</formula>
    </cfRule>
  </conditionalFormatting>
  <conditionalFormatting sqref="F37">
    <cfRule type="expression" dxfId="1357" priority="1747">
      <formula>$D37=7</formula>
    </cfRule>
    <cfRule type="expression" dxfId="1356" priority="1748">
      <formula>$D37=7</formula>
    </cfRule>
    <cfRule type="expression" dxfId="1355" priority="1749">
      <formula>$D37=6</formula>
    </cfRule>
  </conditionalFormatting>
  <conditionalFormatting sqref="F37">
    <cfRule type="expression" dxfId="1354" priority="1744">
      <formula>$D37=7</formula>
    </cfRule>
    <cfRule type="expression" dxfId="1353" priority="1745">
      <formula>$D37=7</formula>
    </cfRule>
    <cfRule type="expression" dxfId="1352" priority="1746">
      <formula>$D37=6</formula>
    </cfRule>
  </conditionalFormatting>
  <conditionalFormatting sqref="F37">
    <cfRule type="expression" dxfId="1351" priority="1741">
      <formula>$D37=7</formula>
    </cfRule>
    <cfRule type="expression" dxfId="1350" priority="1742">
      <formula>$D37=7</formula>
    </cfRule>
    <cfRule type="expression" dxfId="1349" priority="1743">
      <formula>$D37=6</formula>
    </cfRule>
  </conditionalFormatting>
  <conditionalFormatting sqref="F37">
    <cfRule type="expression" dxfId="1348" priority="1738">
      <formula>$D37=7</formula>
    </cfRule>
    <cfRule type="expression" dxfId="1347" priority="1739">
      <formula>$D37=7</formula>
    </cfRule>
    <cfRule type="expression" dxfId="1346" priority="1740">
      <formula>$D37=6</formula>
    </cfRule>
  </conditionalFormatting>
  <conditionalFormatting sqref="F34">
    <cfRule type="expression" dxfId="1345" priority="1735">
      <formula>$D34=7</formula>
    </cfRule>
    <cfRule type="expression" dxfId="1344" priority="1736">
      <formula>$D34=7</formula>
    </cfRule>
    <cfRule type="expression" dxfId="1343" priority="1737">
      <formula>$D34=6</formula>
    </cfRule>
  </conditionalFormatting>
  <conditionalFormatting sqref="F36">
    <cfRule type="expression" dxfId="1342" priority="1732">
      <formula>$D36=7</formula>
    </cfRule>
    <cfRule type="expression" dxfId="1341" priority="1733">
      <formula>$D36=7</formula>
    </cfRule>
    <cfRule type="expression" dxfId="1340" priority="1734">
      <formula>$D36=6</formula>
    </cfRule>
  </conditionalFormatting>
  <conditionalFormatting sqref="F35">
    <cfRule type="expression" dxfId="1339" priority="1729">
      <formula>$D35=7</formula>
    </cfRule>
    <cfRule type="expression" dxfId="1338" priority="1730">
      <formula>$D35=7</formula>
    </cfRule>
    <cfRule type="expression" dxfId="1337" priority="1731">
      <formula>$D35=6</formula>
    </cfRule>
  </conditionalFormatting>
  <conditionalFormatting sqref="F37">
    <cfRule type="expression" dxfId="1336" priority="1726">
      <formula>$D37=7</formula>
    </cfRule>
    <cfRule type="expression" dxfId="1335" priority="1727">
      <formula>$D37=7</formula>
    </cfRule>
    <cfRule type="expression" dxfId="1334" priority="1728">
      <formula>$D37=6</formula>
    </cfRule>
  </conditionalFormatting>
  <conditionalFormatting sqref="F38">
    <cfRule type="expression" dxfId="1333" priority="1723">
      <formula>$D38=7</formula>
    </cfRule>
    <cfRule type="expression" dxfId="1332" priority="1724">
      <formula>$D38=7</formula>
    </cfRule>
    <cfRule type="expression" dxfId="1331" priority="1725">
      <formula>$D38=6</formula>
    </cfRule>
  </conditionalFormatting>
  <conditionalFormatting sqref="F38">
    <cfRule type="expression" dxfId="1330" priority="1720">
      <formula>$D38=7</formula>
    </cfRule>
    <cfRule type="expression" dxfId="1329" priority="1721">
      <formula>$D38=7</formula>
    </cfRule>
    <cfRule type="expression" dxfId="1328" priority="1722">
      <formula>$D38=6</formula>
    </cfRule>
  </conditionalFormatting>
  <conditionalFormatting sqref="F38">
    <cfRule type="expression" dxfId="1327" priority="1717">
      <formula>$D38=7</formula>
    </cfRule>
    <cfRule type="expression" dxfId="1326" priority="1718">
      <formula>$D38=7</formula>
    </cfRule>
    <cfRule type="expression" dxfId="1325" priority="1719">
      <formula>$D38=6</formula>
    </cfRule>
  </conditionalFormatting>
  <conditionalFormatting sqref="F38">
    <cfRule type="expression" dxfId="1324" priority="1714">
      <formula>$D38=7</formula>
    </cfRule>
    <cfRule type="expression" dxfId="1323" priority="1715">
      <formula>$D38=7</formula>
    </cfRule>
    <cfRule type="expression" dxfId="1322" priority="1716">
      <formula>$D38=6</formula>
    </cfRule>
  </conditionalFormatting>
  <conditionalFormatting sqref="F24">
    <cfRule type="expression" dxfId="1321" priority="1711">
      <formula>$D24=7</formula>
    </cfRule>
    <cfRule type="expression" dxfId="1320" priority="1712">
      <formula>$D24=7</formula>
    </cfRule>
    <cfRule type="expression" dxfId="1319" priority="1713">
      <formula>$D24=6</formula>
    </cfRule>
  </conditionalFormatting>
  <conditionalFormatting sqref="F24">
    <cfRule type="expression" dxfId="1318" priority="1708">
      <formula>$D24=7</formula>
    </cfRule>
    <cfRule type="expression" dxfId="1317" priority="1709">
      <formula>$D24=7</formula>
    </cfRule>
    <cfRule type="expression" dxfId="1316" priority="1710">
      <formula>$D24=6</formula>
    </cfRule>
  </conditionalFormatting>
  <conditionalFormatting sqref="F24">
    <cfRule type="expression" dxfId="1315" priority="1705">
      <formula>$D24=7</formula>
    </cfRule>
    <cfRule type="expression" dxfId="1314" priority="1706">
      <formula>$D24=7</formula>
    </cfRule>
    <cfRule type="expression" dxfId="1313" priority="1707">
      <formula>$D24=6</formula>
    </cfRule>
  </conditionalFormatting>
  <conditionalFormatting sqref="F24">
    <cfRule type="expression" dxfId="1312" priority="1702">
      <formula>$D24=7</formula>
    </cfRule>
    <cfRule type="expression" dxfId="1311" priority="1703">
      <formula>$D24=7</formula>
    </cfRule>
    <cfRule type="expression" dxfId="1310" priority="1704">
      <formula>$D24=6</formula>
    </cfRule>
  </conditionalFormatting>
  <conditionalFormatting sqref="F24">
    <cfRule type="expression" dxfId="1309" priority="1699">
      <formula>$D24=7</formula>
    </cfRule>
    <cfRule type="expression" dxfId="1308" priority="1700">
      <formula>$D24=7</formula>
    </cfRule>
    <cfRule type="expression" dxfId="1307" priority="1701">
      <formula>$D24=6</formula>
    </cfRule>
  </conditionalFormatting>
  <conditionalFormatting sqref="F22">
    <cfRule type="expression" dxfId="1306" priority="1694">
      <formula>$D22=7</formula>
    </cfRule>
    <cfRule type="expression" dxfId="1305" priority="1695">
      <formula>$D22=7</formula>
    </cfRule>
    <cfRule type="expression" dxfId="1304" priority="1696">
      <formula>$D22=6</formula>
    </cfRule>
  </conditionalFormatting>
  <conditionalFormatting sqref="F22">
    <cfRule type="expression" dxfId="1303" priority="1691">
      <formula>$D22=7</formula>
    </cfRule>
    <cfRule type="expression" dxfId="1302" priority="1692">
      <formula>$D22=7</formula>
    </cfRule>
    <cfRule type="expression" dxfId="1301" priority="1693">
      <formula>$D22=6</formula>
    </cfRule>
  </conditionalFormatting>
  <conditionalFormatting sqref="F23">
    <cfRule type="expression" dxfId="1300" priority="1688">
      <formula>$D23=7</formula>
    </cfRule>
    <cfRule type="expression" dxfId="1299" priority="1689">
      <formula>$D23=7</formula>
    </cfRule>
    <cfRule type="expression" dxfId="1298" priority="1690">
      <formula>$D23=6</formula>
    </cfRule>
  </conditionalFormatting>
  <conditionalFormatting sqref="F23">
    <cfRule type="expression" dxfId="1297" priority="1685">
      <formula>$D23=7</formula>
    </cfRule>
    <cfRule type="expression" dxfId="1296" priority="1686">
      <formula>$D23=7</formula>
    </cfRule>
    <cfRule type="expression" dxfId="1295" priority="1687">
      <formula>$D23=6</formula>
    </cfRule>
  </conditionalFormatting>
  <conditionalFormatting sqref="F22">
    <cfRule type="expression" dxfId="1294" priority="1682">
      <formula>$D22=7</formula>
    </cfRule>
    <cfRule type="expression" dxfId="1293" priority="1683">
      <formula>$D22=7</formula>
    </cfRule>
    <cfRule type="expression" dxfId="1292" priority="1684">
      <formula>$D22=6</formula>
    </cfRule>
  </conditionalFormatting>
  <conditionalFormatting sqref="F22">
    <cfRule type="expression" dxfId="1291" priority="1679">
      <formula>$D22=7</formula>
    </cfRule>
    <cfRule type="expression" dxfId="1290" priority="1680">
      <formula>$D22=7</formula>
    </cfRule>
    <cfRule type="expression" dxfId="1289" priority="1681">
      <formula>$D22=6</formula>
    </cfRule>
  </conditionalFormatting>
  <conditionalFormatting sqref="F23">
    <cfRule type="expression" dxfId="1288" priority="1676">
      <formula>$D23=7</formula>
    </cfRule>
    <cfRule type="expression" dxfId="1287" priority="1677">
      <formula>$D23=7</formula>
    </cfRule>
    <cfRule type="expression" dxfId="1286" priority="1678">
      <formula>$D23=6</formula>
    </cfRule>
  </conditionalFormatting>
  <conditionalFormatting sqref="F23">
    <cfRule type="expression" dxfId="1285" priority="1673">
      <formula>$D23=7</formula>
    </cfRule>
    <cfRule type="expression" dxfId="1284" priority="1674">
      <formula>$D23=7</formula>
    </cfRule>
    <cfRule type="expression" dxfId="1283" priority="1675">
      <formula>$D23=6</formula>
    </cfRule>
  </conditionalFormatting>
  <conditionalFormatting sqref="F22">
    <cfRule type="expression" dxfId="1282" priority="1670">
      <formula>$D22=7</formula>
    </cfRule>
    <cfRule type="expression" dxfId="1281" priority="1671">
      <formula>$D22=7</formula>
    </cfRule>
    <cfRule type="expression" dxfId="1280" priority="1672">
      <formula>$D22=6</formula>
    </cfRule>
  </conditionalFormatting>
  <conditionalFormatting sqref="F22">
    <cfRule type="expression" dxfId="1279" priority="1667">
      <formula>$D22=7</formula>
    </cfRule>
    <cfRule type="expression" dxfId="1278" priority="1668">
      <formula>$D22=7</formula>
    </cfRule>
    <cfRule type="expression" dxfId="1277" priority="1669">
      <formula>$D22=6</formula>
    </cfRule>
  </conditionalFormatting>
  <conditionalFormatting sqref="F27">
    <cfRule type="expression" dxfId="1276" priority="1661">
      <formula>$D27=7</formula>
    </cfRule>
    <cfRule type="expression" dxfId="1275" priority="1662">
      <formula>$D27=7</formula>
    </cfRule>
    <cfRule type="expression" dxfId="1274" priority="1663">
      <formula>$D27=6</formula>
    </cfRule>
  </conditionalFormatting>
  <conditionalFormatting sqref="F27">
    <cfRule type="expression" dxfId="1273" priority="1658">
      <formula>$D27=7</formula>
    </cfRule>
    <cfRule type="expression" dxfId="1272" priority="1659">
      <formula>$D27=7</formula>
    </cfRule>
    <cfRule type="expression" dxfId="1271" priority="1660">
      <formula>$D27=6</formula>
    </cfRule>
  </conditionalFormatting>
  <conditionalFormatting sqref="F27">
    <cfRule type="expression" dxfId="1270" priority="1655">
      <formula>$D27=7</formula>
    </cfRule>
    <cfRule type="expression" dxfId="1269" priority="1656">
      <formula>$D27=7</formula>
    </cfRule>
    <cfRule type="expression" dxfId="1268" priority="1657">
      <formula>$D27=6</formula>
    </cfRule>
  </conditionalFormatting>
  <conditionalFormatting sqref="F27">
    <cfRule type="expression" dxfId="1267" priority="1652">
      <formula>$D27=7</formula>
    </cfRule>
    <cfRule type="expression" dxfId="1266" priority="1653">
      <formula>$D27=7</formula>
    </cfRule>
    <cfRule type="expression" dxfId="1265" priority="1654">
      <formula>$D27=6</formula>
    </cfRule>
  </conditionalFormatting>
  <conditionalFormatting sqref="F17">
    <cfRule type="expression" dxfId="1264" priority="1649">
      <formula>$D17=7</formula>
    </cfRule>
    <cfRule type="expression" dxfId="1263" priority="1650">
      <formula>$D17=7</formula>
    </cfRule>
    <cfRule type="expression" dxfId="1262" priority="1651">
      <formula>$D17=6</formula>
    </cfRule>
  </conditionalFormatting>
  <conditionalFormatting sqref="F18">
    <cfRule type="expression" dxfId="1261" priority="1646">
      <formula>$D18=7</formula>
    </cfRule>
    <cfRule type="expression" dxfId="1260" priority="1647">
      <formula>$D18=7</formula>
    </cfRule>
    <cfRule type="expression" dxfId="1259" priority="1648">
      <formula>$D18=6</formula>
    </cfRule>
  </conditionalFormatting>
  <conditionalFormatting sqref="F19">
    <cfRule type="expression" dxfId="1258" priority="1643">
      <formula>$D19=7</formula>
    </cfRule>
    <cfRule type="expression" dxfId="1257" priority="1644">
      <formula>$D19=7</formula>
    </cfRule>
    <cfRule type="expression" dxfId="1256" priority="1645">
      <formula>$D19=6</formula>
    </cfRule>
  </conditionalFormatting>
  <conditionalFormatting sqref="F20">
    <cfRule type="expression" dxfId="1255" priority="1640">
      <formula>$D20=7</formula>
    </cfRule>
    <cfRule type="expression" dxfId="1254" priority="1641">
      <formula>$D20=7</formula>
    </cfRule>
    <cfRule type="expression" dxfId="1253" priority="1642">
      <formula>$D20=6</formula>
    </cfRule>
  </conditionalFormatting>
  <conditionalFormatting sqref="F21">
    <cfRule type="expression" dxfId="1252" priority="1637">
      <formula>$D21=7</formula>
    </cfRule>
    <cfRule type="expression" dxfId="1251" priority="1638">
      <formula>$D21=7</formula>
    </cfRule>
    <cfRule type="expression" dxfId="1250" priority="1639">
      <formula>$D21=6</formula>
    </cfRule>
  </conditionalFormatting>
  <conditionalFormatting sqref="F28">
    <cfRule type="expression" dxfId="1249" priority="1634">
      <formula>$D28=7</formula>
    </cfRule>
    <cfRule type="expression" dxfId="1248" priority="1635">
      <formula>$D28=7</formula>
    </cfRule>
    <cfRule type="expression" dxfId="1247" priority="1636">
      <formula>$D28=6</formula>
    </cfRule>
  </conditionalFormatting>
  <conditionalFormatting sqref="F28">
    <cfRule type="expression" dxfId="1246" priority="1631">
      <formula>$D28=7</formula>
    </cfRule>
    <cfRule type="expression" dxfId="1245" priority="1632">
      <formula>$D28=7</formula>
    </cfRule>
    <cfRule type="expression" dxfId="1244" priority="1633">
      <formula>$D28=6</formula>
    </cfRule>
  </conditionalFormatting>
  <conditionalFormatting sqref="F28">
    <cfRule type="expression" dxfId="1243" priority="1628">
      <formula>$D28=7</formula>
    </cfRule>
    <cfRule type="expression" dxfId="1242" priority="1629">
      <formula>$D28=7</formula>
    </cfRule>
    <cfRule type="expression" dxfId="1241" priority="1630">
      <formula>$D28=6</formula>
    </cfRule>
  </conditionalFormatting>
  <conditionalFormatting sqref="F35">
    <cfRule type="expression" dxfId="1240" priority="1625">
      <formula>$D35=7</formula>
    </cfRule>
    <cfRule type="expression" dxfId="1239" priority="1626">
      <formula>$D35=7</formula>
    </cfRule>
    <cfRule type="expression" dxfId="1238" priority="1627">
      <formula>$D35=6</formula>
    </cfRule>
  </conditionalFormatting>
  <conditionalFormatting sqref="F35">
    <cfRule type="expression" dxfId="1237" priority="1622">
      <formula>$D35=7</formula>
    </cfRule>
    <cfRule type="expression" dxfId="1236" priority="1623">
      <formula>$D35=7</formula>
    </cfRule>
    <cfRule type="expression" dxfId="1235" priority="1624">
      <formula>$D35=6</formula>
    </cfRule>
  </conditionalFormatting>
  <conditionalFormatting sqref="F35">
    <cfRule type="expression" dxfId="1234" priority="1619">
      <formula>$D35=7</formula>
    </cfRule>
    <cfRule type="expression" dxfId="1233" priority="1620">
      <formula>$D35=7</formula>
    </cfRule>
    <cfRule type="expression" dxfId="1232" priority="1621">
      <formula>$D35=6</formula>
    </cfRule>
  </conditionalFormatting>
  <conditionalFormatting sqref="F27">
    <cfRule type="expression" dxfId="1231" priority="1616">
      <formula>$D27=7</formula>
    </cfRule>
    <cfRule type="expression" dxfId="1230" priority="1617">
      <formula>$D27=7</formula>
    </cfRule>
    <cfRule type="expression" dxfId="1229" priority="1618">
      <formula>$D27=6</formula>
    </cfRule>
  </conditionalFormatting>
  <conditionalFormatting sqref="F27">
    <cfRule type="expression" dxfId="1228" priority="1613">
      <formula>$D27=7</formula>
    </cfRule>
    <cfRule type="expression" dxfId="1227" priority="1614">
      <formula>$D27=7</formula>
    </cfRule>
    <cfRule type="expression" dxfId="1226" priority="1615">
      <formula>$D27=6</formula>
    </cfRule>
  </conditionalFormatting>
  <conditionalFormatting sqref="F27">
    <cfRule type="expression" dxfId="1225" priority="1610">
      <formula>$D27=7</formula>
    </cfRule>
    <cfRule type="expression" dxfId="1224" priority="1611">
      <formula>$D27=7</formula>
    </cfRule>
    <cfRule type="expression" dxfId="1223" priority="1612">
      <formula>$D27=6</formula>
    </cfRule>
  </conditionalFormatting>
  <conditionalFormatting sqref="F34">
    <cfRule type="expression" dxfId="1222" priority="1607">
      <formula>$D34=7</formula>
    </cfRule>
    <cfRule type="expression" dxfId="1221" priority="1608">
      <formula>$D34=7</formula>
    </cfRule>
    <cfRule type="expression" dxfId="1220" priority="1609">
      <formula>$D34=6</formula>
    </cfRule>
  </conditionalFormatting>
  <conditionalFormatting sqref="F34">
    <cfRule type="expression" dxfId="1219" priority="1604">
      <formula>$D34=7</formula>
    </cfRule>
    <cfRule type="expression" dxfId="1218" priority="1605">
      <formula>$D34=7</formula>
    </cfRule>
    <cfRule type="expression" dxfId="1217" priority="1606">
      <formula>$D34=6</formula>
    </cfRule>
  </conditionalFormatting>
  <conditionalFormatting sqref="F34">
    <cfRule type="expression" dxfId="1216" priority="1601">
      <formula>$D34=7</formula>
    </cfRule>
    <cfRule type="expression" dxfId="1215" priority="1602">
      <formula>$D34=7</formula>
    </cfRule>
    <cfRule type="expression" dxfId="1214" priority="1603">
      <formula>$D34=6</formula>
    </cfRule>
  </conditionalFormatting>
  <conditionalFormatting sqref="F24">
    <cfRule type="expression" dxfId="1213" priority="1598">
      <formula>$D24=7</formula>
    </cfRule>
    <cfRule type="expression" dxfId="1212" priority="1599">
      <formula>$D24=7</formula>
    </cfRule>
    <cfRule type="expression" dxfId="1211" priority="1600">
      <formula>$D24=6</formula>
    </cfRule>
  </conditionalFormatting>
  <conditionalFormatting sqref="F24">
    <cfRule type="expression" dxfId="1210" priority="1595">
      <formula>$D24=7</formula>
    </cfRule>
    <cfRule type="expression" dxfId="1209" priority="1596">
      <formula>$D24=7</formula>
    </cfRule>
    <cfRule type="expression" dxfId="1208" priority="1597">
      <formula>$D24=6</formula>
    </cfRule>
  </conditionalFormatting>
  <conditionalFormatting sqref="F24">
    <cfRule type="expression" dxfId="1207" priority="1592">
      <formula>$D24=7</formula>
    </cfRule>
    <cfRule type="expression" dxfId="1206" priority="1593">
      <formula>$D24=7</formula>
    </cfRule>
    <cfRule type="expression" dxfId="1205" priority="1594">
      <formula>$D24=6</formula>
    </cfRule>
  </conditionalFormatting>
  <conditionalFormatting sqref="F25">
    <cfRule type="expression" dxfId="1204" priority="1589">
      <formula>$D25=7</formula>
    </cfRule>
    <cfRule type="expression" dxfId="1203" priority="1590">
      <formula>$D25=7</formula>
    </cfRule>
    <cfRule type="expression" dxfId="1202" priority="1591">
      <formula>$D25=6</formula>
    </cfRule>
  </conditionalFormatting>
  <conditionalFormatting sqref="F25">
    <cfRule type="expression" dxfId="1201" priority="1586">
      <formula>$D25=7</formula>
    </cfRule>
    <cfRule type="expression" dxfId="1200" priority="1587">
      <formula>$D25=7</formula>
    </cfRule>
    <cfRule type="expression" dxfId="1199" priority="1588">
      <formula>$D25=6</formula>
    </cfRule>
  </conditionalFormatting>
  <conditionalFormatting sqref="F25">
    <cfRule type="expression" dxfId="1198" priority="1583">
      <formula>$D25=7</formula>
    </cfRule>
    <cfRule type="expression" dxfId="1197" priority="1584">
      <formula>$D25=7</formula>
    </cfRule>
    <cfRule type="expression" dxfId="1196" priority="1585">
      <formula>$D25=6</formula>
    </cfRule>
  </conditionalFormatting>
  <conditionalFormatting sqref="F31">
    <cfRule type="expression" dxfId="1195" priority="1580">
      <formula>$D31=7</formula>
    </cfRule>
    <cfRule type="expression" dxfId="1194" priority="1581">
      <formula>$D31=7</formula>
    </cfRule>
    <cfRule type="expression" dxfId="1193" priority="1582">
      <formula>$D31=6</formula>
    </cfRule>
  </conditionalFormatting>
  <conditionalFormatting sqref="F31">
    <cfRule type="expression" dxfId="1192" priority="1577">
      <formula>$D31=7</formula>
    </cfRule>
    <cfRule type="expression" dxfId="1191" priority="1578">
      <formula>$D31=7</formula>
    </cfRule>
    <cfRule type="expression" dxfId="1190" priority="1579">
      <formula>$D31=6</formula>
    </cfRule>
  </conditionalFormatting>
  <conditionalFormatting sqref="F31">
    <cfRule type="expression" dxfId="1189" priority="1574">
      <formula>$D31=7</formula>
    </cfRule>
    <cfRule type="expression" dxfId="1188" priority="1575">
      <formula>$D31=7</formula>
    </cfRule>
    <cfRule type="expression" dxfId="1187" priority="1576">
      <formula>$D31=6</formula>
    </cfRule>
  </conditionalFormatting>
  <conditionalFormatting sqref="F31">
    <cfRule type="expression" dxfId="1186" priority="1571">
      <formula>$D31=7</formula>
    </cfRule>
    <cfRule type="expression" dxfId="1185" priority="1572">
      <formula>$D31=7</formula>
    </cfRule>
    <cfRule type="expression" dxfId="1184" priority="1573">
      <formula>$D31=6</formula>
    </cfRule>
  </conditionalFormatting>
  <conditionalFormatting sqref="F31">
    <cfRule type="expression" dxfId="1183" priority="1568">
      <formula>$D31=7</formula>
    </cfRule>
    <cfRule type="expression" dxfId="1182" priority="1569">
      <formula>$D31=7</formula>
    </cfRule>
    <cfRule type="expression" dxfId="1181" priority="1570">
      <formula>$D31=6</formula>
    </cfRule>
  </conditionalFormatting>
  <conditionalFormatting sqref="F31">
    <cfRule type="expression" dxfId="1180" priority="1565">
      <formula>$D31=7</formula>
    </cfRule>
    <cfRule type="expression" dxfId="1179" priority="1566">
      <formula>$D31=7</formula>
    </cfRule>
    <cfRule type="expression" dxfId="1178" priority="1567">
      <formula>$D31=6</formula>
    </cfRule>
  </conditionalFormatting>
  <conditionalFormatting sqref="F31">
    <cfRule type="expression" dxfId="1177" priority="1562">
      <formula>$D31=7</formula>
    </cfRule>
    <cfRule type="expression" dxfId="1176" priority="1563">
      <formula>$D31=7</formula>
    </cfRule>
    <cfRule type="expression" dxfId="1175" priority="1564">
      <formula>$D31=6</formula>
    </cfRule>
  </conditionalFormatting>
  <conditionalFormatting sqref="F33">
    <cfRule type="expression" dxfId="1174" priority="1559">
      <formula>$D33=7</formula>
    </cfRule>
    <cfRule type="expression" dxfId="1173" priority="1560">
      <formula>$D33=7</formula>
    </cfRule>
    <cfRule type="expression" dxfId="1172" priority="1561">
      <formula>$D33=6</formula>
    </cfRule>
  </conditionalFormatting>
  <conditionalFormatting sqref="F33">
    <cfRule type="expression" dxfId="1171" priority="1556">
      <formula>$D33=7</formula>
    </cfRule>
    <cfRule type="expression" dxfId="1170" priority="1557">
      <formula>$D33=7</formula>
    </cfRule>
    <cfRule type="expression" dxfId="1169" priority="1558">
      <formula>$D33=6</formula>
    </cfRule>
  </conditionalFormatting>
  <conditionalFormatting sqref="F33">
    <cfRule type="expression" dxfId="1168" priority="1553">
      <formula>$D33=7</formula>
    </cfRule>
    <cfRule type="expression" dxfId="1167" priority="1554">
      <formula>$D33=7</formula>
    </cfRule>
    <cfRule type="expression" dxfId="1166" priority="1555">
      <formula>$D33=6</formula>
    </cfRule>
  </conditionalFormatting>
  <conditionalFormatting sqref="F33">
    <cfRule type="expression" dxfId="1165" priority="1550">
      <formula>$D33=7</formula>
    </cfRule>
    <cfRule type="expression" dxfId="1164" priority="1551">
      <formula>$D33=7</formula>
    </cfRule>
    <cfRule type="expression" dxfId="1163" priority="1552">
      <formula>$D33=6</formula>
    </cfRule>
  </conditionalFormatting>
  <conditionalFormatting sqref="F33">
    <cfRule type="expression" dxfId="1162" priority="1547">
      <formula>$D33=7</formula>
    </cfRule>
    <cfRule type="expression" dxfId="1161" priority="1548">
      <formula>$D33=7</formula>
    </cfRule>
    <cfRule type="expression" dxfId="1160" priority="1549">
      <formula>$D33=6</formula>
    </cfRule>
  </conditionalFormatting>
  <conditionalFormatting sqref="F33">
    <cfRule type="expression" dxfId="1159" priority="1544">
      <formula>$D33=7</formula>
    </cfRule>
    <cfRule type="expression" dxfId="1158" priority="1545">
      <formula>$D33=7</formula>
    </cfRule>
    <cfRule type="expression" dxfId="1157" priority="1546">
      <formula>$D33=6</formula>
    </cfRule>
  </conditionalFormatting>
  <conditionalFormatting sqref="F33">
    <cfRule type="expression" dxfId="1156" priority="1541">
      <formula>$D33=7</formula>
    </cfRule>
    <cfRule type="expression" dxfId="1155" priority="1542">
      <formula>$D33=7</formula>
    </cfRule>
    <cfRule type="expression" dxfId="1154" priority="1543">
      <formula>$D33=6</formula>
    </cfRule>
  </conditionalFormatting>
  <conditionalFormatting sqref="F32">
    <cfRule type="expression" dxfId="1153" priority="1538">
      <formula>$D32=7</formula>
    </cfRule>
    <cfRule type="expression" dxfId="1152" priority="1539">
      <formula>$D32=7</formula>
    </cfRule>
    <cfRule type="expression" dxfId="1151" priority="1540">
      <formula>$D32=6</formula>
    </cfRule>
  </conditionalFormatting>
  <conditionalFormatting sqref="F32">
    <cfRule type="expression" dxfId="1150" priority="1535">
      <formula>$D32=7</formula>
    </cfRule>
    <cfRule type="expression" dxfId="1149" priority="1536">
      <formula>$D32=7</formula>
    </cfRule>
    <cfRule type="expression" dxfId="1148" priority="1537">
      <formula>$D32=6</formula>
    </cfRule>
  </conditionalFormatting>
  <conditionalFormatting sqref="F32">
    <cfRule type="expression" dxfId="1147" priority="1532">
      <formula>$D32=7</formula>
    </cfRule>
    <cfRule type="expression" dxfId="1146" priority="1533">
      <formula>$D32=7</formula>
    </cfRule>
    <cfRule type="expression" dxfId="1145" priority="1534">
      <formula>$D32=6</formula>
    </cfRule>
  </conditionalFormatting>
  <conditionalFormatting sqref="F32">
    <cfRule type="expression" dxfId="1144" priority="1529">
      <formula>$D32=7</formula>
    </cfRule>
    <cfRule type="expression" dxfId="1143" priority="1530">
      <formula>$D32=7</formula>
    </cfRule>
    <cfRule type="expression" dxfId="1142" priority="1531">
      <formula>$D32=6</formula>
    </cfRule>
  </conditionalFormatting>
  <conditionalFormatting sqref="F32">
    <cfRule type="expression" dxfId="1141" priority="1526">
      <formula>$D32=7</formula>
    </cfRule>
    <cfRule type="expression" dxfId="1140" priority="1527">
      <formula>$D32=7</formula>
    </cfRule>
    <cfRule type="expression" dxfId="1139" priority="1528">
      <formula>$D32=6</formula>
    </cfRule>
  </conditionalFormatting>
  <conditionalFormatting sqref="F32">
    <cfRule type="expression" dxfId="1138" priority="1523">
      <formula>$D32=7</formula>
    </cfRule>
    <cfRule type="expression" dxfId="1137" priority="1524">
      <formula>$D32=7</formula>
    </cfRule>
    <cfRule type="expression" dxfId="1136" priority="1525">
      <formula>$D32=6</formula>
    </cfRule>
  </conditionalFormatting>
  <conditionalFormatting sqref="F32">
    <cfRule type="expression" dxfId="1135" priority="1520">
      <formula>$D32=7</formula>
    </cfRule>
    <cfRule type="expression" dxfId="1134" priority="1521">
      <formula>$D32=7</formula>
    </cfRule>
    <cfRule type="expression" dxfId="1133" priority="1522">
      <formula>$D32=6</formula>
    </cfRule>
  </conditionalFormatting>
  <conditionalFormatting sqref="F26">
    <cfRule type="expression" dxfId="1132" priority="1517">
      <formula>$D26=7</formula>
    </cfRule>
    <cfRule type="expression" dxfId="1131" priority="1518">
      <formula>$D26=7</formula>
    </cfRule>
    <cfRule type="expression" dxfId="1130" priority="1519">
      <formula>$D26=6</formula>
    </cfRule>
  </conditionalFormatting>
  <conditionalFormatting sqref="F27">
    <cfRule type="expression" dxfId="1129" priority="1514">
      <formula>$D27=7</formula>
    </cfRule>
    <cfRule type="expression" dxfId="1128" priority="1515">
      <formula>$D27=7</formula>
    </cfRule>
    <cfRule type="expression" dxfId="1127" priority="1516">
      <formula>$D27=6</formula>
    </cfRule>
  </conditionalFormatting>
  <conditionalFormatting sqref="F17">
    <cfRule type="expression" dxfId="1126" priority="1086">
      <formula>$D17=7</formula>
    </cfRule>
    <cfRule type="expression" dxfId="1125" priority="1087">
      <formula>$D17=7</formula>
    </cfRule>
    <cfRule type="expression" dxfId="1124" priority="1088">
      <formula>$D17=6</formula>
    </cfRule>
  </conditionalFormatting>
  <conditionalFormatting sqref="F17">
    <cfRule type="expression" dxfId="1123" priority="1110">
      <formula>$D17=7</formula>
    </cfRule>
    <cfRule type="expression" dxfId="1122" priority="1111">
      <formula>$D17=7</formula>
    </cfRule>
    <cfRule type="expression" dxfId="1121" priority="1112">
      <formula>$D17=6</formula>
    </cfRule>
  </conditionalFormatting>
  <conditionalFormatting sqref="F17">
    <cfRule type="expression" dxfId="1120" priority="1107">
      <formula>$D17=7</formula>
    </cfRule>
    <cfRule type="expression" dxfId="1119" priority="1108">
      <formula>$D17=7</formula>
    </cfRule>
    <cfRule type="expression" dxfId="1118" priority="1109">
      <formula>$D17=6</formula>
    </cfRule>
  </conditionalFormatting>
  <conditionalFormatting sqref="F17">
    <cfRule type="expression" dxfId="1117" priority="1104">
      <formula>$D17=7</formula>
    </cfRule>
    <cfRule type="expression" dxfId="1116" priority="1105">
      <formula>$D17=7</formula>
    </cfRule>
    <cfRule type="expression" dxfId="1115" priority="1106">
      <formula>$D17=6</formula>
    </cfRule>
  </conditionalFormatting>
  <conditionalFormatting sqref="F17">
    <cfRule type="expression" dxfId="1114" priority="1101">
      <formula>$D17=7</formula>
    </cfRule>
    <cfRule type="expression" dxfId="1113" priority="1102">
      <formula>$D17=7</formula>
    </cfRule>
    <cfRule type="expression" dxfId="1112" priority="1103">
      <formula>$D17=6</formula>
    </cfRule>
  </conditionalFormatting>
  <conditionalFormatting sqref="F17">
    <cfRule type="expression" dxfId="1111" priority="1098">
      <formula>$D17=7</formula>
    </cfRule>
    <cfRule type="expression" dxfId="1110" priority="1099">
      <formula>$D17=7</formula>
    </cfRule>
    <cfRule type="expression" dxfId="1109" priority="1100">
      <formula>$D17=6</formula>
    </cfRule>
  </conditionalFormatting>
  <conditionalFormatting sqref="F17">
    <cfRule type="expression" dxfId="1108" priority="1095">
      <formula>$D17=7</formula>
    </cfRule>
    <cfRule type="expression" dxfId="1107" priority="1096">
      <formula>$D17=7</formula>
    </cfRule>
    <cfRule type="expression" dxfId="1106" priority="1097">
      <formula>$D17=6</formula>
    </cfRule>
  </conditionalFormatting>
  <conditionalFormatting sqref="F17">
    <cfRule type="expression" dxfId="1105" priority="1092">
      <formula>$D17=7</formula>
    </cfRule>
    <cfRule type="expression" dxfId="1104" priority="1093">
      <formula>$D17=7</formula>
    </cfRule>
    <cfRule type="expression" dxfId="1103" priority="1094">
      <formula>$D17=6</formula>
    </cfRule>
  </conditionalFormatting>
  <conditionalFormatting sqref="F17">
    <cfRule type="expression" dxfId="1102" priority="1089">
      <formula>$D17=7</formula>
    </cfRule>
    <cfRule type="expression" dxfId="1101" priority="1090">
      <formula>$D17=7</formula>
    </cfRule>
    <cfRule type="expression" dxfId="1100" priority="1091">
      <formula>$D17=6</formula>
    </cfRule>
  </conditionalFormatting>
  <conditionalFormatting sqref="M48 M50:M52">
    <cfRule type="cellIs" dxfId="1099" priority="1698" operator="equal">
      <formula>"ODPRACOVANE = ZAPSANÉ"</formula>
    </cfRule>
  </conditionalFormatting>
  <conditionalFormatting sqref="M48 M50:M52">
    <cfRule type="cellIs" dxfId="1098" priority="1085" operator="equal">
      <formula>"VÍCE ODPRACOVÁNO NEZ ZAPSÁNO"</formula>
    </cfRule>
    <cfRule type="cellIs" dxfId="1097" priority="1697" operator="equal">
      <formula>"MÉNĚ ODPRACOVÁNO NEŽ ZAPSÁNO"</formula>
    </cfRule>
  </conditionalFormatting>
  <conditionalFormatting sqref="R41:S41 B41:J41">
    <cfRule type="expression" dxfId="1096" priority="1117">
      <formula>$W41&lt;&gt;0</formula>
    </cfRule>
    <cfRule type="expression" dxfId="1095" priority="1509" stopIfTrue="1">
      <formula>$W41=0</formula>
    </cfRule>
    <cfRule type="expression" dxfId="1094" priority="1939">
      <formula>AND($D41&lt;6,$W41&lt;&gt;0)</formula>
    </cfRule>
    <cfRule type="expression" dxfId="1093" priority="1940">
      <formula>AND($D41=7, $W41&lt;&gt;0)</formula>
    </cfRule>
    <cfRule type="expression" dxfId="1092" priority="1941">
      <formula>AND($D41=6,$W41&lt;&gt;0)</formula>
    </cfRule>
  </conditionalFormatting>
  <conditionalFormatting sqref="F11">
    <cfRule type="expression" dxfId="1091" priority="1082">
      <formula>$D11=7</formula>
    </cfRule>
    <cfRule type="expression" dxfId="1090" priority="1083">
      <formula>$D11=7</formula>
    </cfRule>
    <cfRule type="expression" dxfId="1089" priority="1084">
      <formula>$D11=6</formula>
    </cfRule>
  </conditionalFormatting>
  <conditionalFormatting sqref="F12">
    <cfRule type="expression" dxfId="1088" priority="1079">
      <formula>$D12=7</formula>
    </cfRule>
    <cfRule type="expression" dxfId="1087" priority="1080">
      <formula>$D12=7</formula>
    </cfRule>
    <cfRule type="expression" dxfId="1086" priority="1081">
      <formula>$D12=6</formula>
    </cfRule>
  </conditionalFormatting>
  <conditionalFormatting sqref="F13">
    <cfRule type="expression" dxfId="1085" priority="1076">
      <formula>$D13=7</formula>
    </cfRule>
    <cfRule type="expression" dxfId="1084" priority="1077">
      <formula>$D13=7</formula>
    </cfRule>
    <cfRule type="expression" dxfId="1083" priority="1078">
      <formula>$D13=6</formula>
    </cfRule>
  </conditionalFormatting>
  <conditionalFormatting sqref="F14">
    <cfRule type="expression" dxfId="1082" priority="1073">
      <formula>$D14=7</formula>
    </cfRule>
    <cfRule type="expression" dxfId="1081" priority="1074">
      <formula>$D14=7</formula>
    </cfRule>
    <cfRule type="expression" dxfId="1080" priority="1075">
      <formula>$D14=6</formula>
    </cfRule>
  </conditionalFormatting>
  <conditionalFormatting sqref="F15">
    <cfRule type="expression" dxfId="1079" priority="1070">
      <formula>$D15=7</formula>
    </cfRule>
    <cfRule type="expression" dxfId="1078" priority="1071">
      <formula>$D15=7</formula>
    </cfRule>
    <cfRule type="expression" dxfId="1077" priority="1072">
      <formula>$D15=6</formula>
    </cfRule>
  </conditionalFormatting>
  <conditionalFormatting sqref="F16">
    <cfRule type="expression" dxfId="1076" priority="1067">
      <formula>$D16=7</formula>
    </cfRule>
    <cfRule type="expression" dxfId="1075" priority="1068">
      <formula>$D16=7</formula>
    </cfRule>
    <cfRule type="expression" dxfId="1074" priority="1069">
      <formula>$D16=6</formula>
    </cfRule>
  </conditionalFormatting>
  <conditionalFormatting sqref="F19">
    <cfRule type="expression" dxfId="1073" priority="1064">
      <formula>$D19=7</formula>
    </cfRule>
    <cfRule type="expression" dxfId="1072" priority="1065">
      <formula>$D19=7</formula>
    </cfRule>
    <cfRule type="expression" dxfId="1071" priority="1066">
      <formula>$D19=6</formula>
    </cfRule>
  </conditionalFormatting>
  <conditionalFormatting sqref="F21">
    <cfRule type="expression" dxfId="1070" priority="1061">
      <formula>$D21=7</formula>
    </cfRule>
    <cfRule type="expression" dxfId="1069" priority="1062">
      <formula>$D21=7</formula>
    </cfRule>
    <cfRule type="expression" dxfId="1068" priority="1063">
      <formula>$D21=6</formula>
    </cfRule>
  </conditionalFormatting>
  <conditionalFormatting sqref="F20">
    <cfRule type="expression" dxfId="1067" priority="1058">
      <formula>$D20=7</formula>
    </cfRule>
    <cfRule type="expression" dxfId="1066" priority="1059">
      <formula>$D20=7</formula>
    </cfRule>
    <cfRule type="expression" dxfId="1065" priority="1060">
      <formula>$D20=6</formula>
    </cfRule>
  </conditionalFormatting>
  <conditionalFormatting sqref="F22">
    <cfRule type="expression" dxfId="1064" priority="1055">
      <formula>$D22=7</formula>
    </cfRule>
    <cfRule type="expression" dxfId="1063" priority="1056">
      <formula>$D22=7</formula>
    </cfRule>
    <cfRule type="expression" dxfId="1062" priority="1057">
      <formula>$D22=6</formula>
    </cfRule>
  </conditionalFormatting>
  <conditionalFormatting sqref="F23">
    <cfRule type="expression" dxfId="1061" priority="1052">
      <formula>$D23=7</formula>
    </cfRule>
    <cfRule type="expression" dxfId="1060" priority="1053">
      <formula>$D23=7</formula>
    </cfRule>
    <cfRule type="expression" dxfId="1059" priority="1054">
      <formula>$D23=6</formula>
    </cfRule>
  </conditionalFormatting>
  <conditionalFormatting sqref="F27">
    <cfRule type="expression" dxfId="1058" priority="1049">
      <formula>$D27=7</formula>
    </cfRule>
    <cfRule type="expression" dxfId="1057" priority="1050">
      <formula>$D27=7</formula>
    </cfRule>
    <cfRule type="expression" dxfId="1056" priority="1051">
      <formula>$D27=6</formula>
    </cfRule>
  </conditionalFormatting>
  <conditionalFormatting sqref="F27">
    <cfRule type="expression" dxfId="1055" priority="1046">
      <formula>$D27=7</formula>
    </cfRule>
    <cfRule type="expression" dxfId="1054" priority="1047">
      <formula>$D27=7</formula>
    </cfRule>
    <cfRule type="expression" dxfId="1053" priority="1048">
      <formula>$D27=6</formula>
    </cfRule>
  </conditionalFormatting>
  <conditionalFormatting sqref="F26">
    <cfRule type="expression" dxfId="1052" priority="1043">
      <formula>$D26=7</formula>
    </cfRule>
    <cfRule type="expression" dxfId="1051" priority="1044">
      <formula>$D26=7</formula>
    </cfRule>
    <cfRule type="expression" dxfId="1050" priority="1045">
      <formula>$D26=6</formula>
    </cfRule>
  </conditionalFormatting>
  <conditionalFormatting sqref="F26">
    <cfRule type="expression" dxfId="1049" priority="1040">
      <formula>$D26=7</formula>
    </cfRule>
    <cfRule type="expression" dxfId="1048" priority="1041">
      <formula>$D26=7</formula>
    </cfRule>
    <cfRule type="expression" dxfId="1047" priority="1042">
      <formula>$D26=6</formula>
    </cfRule>
  </conditionalFormatting>
  <conditionalFormatting sqref="F26">
    <cfRule type="expression" dxfId="1046" priority="1037">
      <formula>$D26=7</formula>
    </cfRule>
    <cfRule type="expression" dxfId="1045" priority="1038">
      <formula>$D26=7</formula>
    </cfRule>
    <cfRule type="expression" dxfId="1044" priority="1039">
      <formula>$D26=6</formula>
    </cfRule>
  </conditionalFormatting>
  <conditionalFormatting sqref="F26">
    <cfRule type="expression" dxfId="1043" priority="1034">
      <formula>$D26=7</formula>
    </cfRule>
    <cfRule type="expression" dxfId="1042" priority="1035">
      <formula>$D26=7</formula>
    </cfRule>
    <cfRule type="expression" dxfId="1041" priority="1036">
      <formula>$D26=6</formula>
    </cfRule>
  </conditionalFormatting>
  <conditionalFormatting sqref="F26">
    <cfRule type="expression" dxfId="1040" priority="1031">
      <formula>$D26=7</formula>
    </cfRule>
    <cfRule type="expression" dxfId="1039" priority="1032">
      <formula>$D26=7</formula>
    </cfRule>
    <cfRule type="expression" dxfId="1038" priority="1033">
      <formula>$D26=6</formula>
    </cfRule>
  </conditionalFormatting>
  <conditionalFormatting sqref="F26">
    <cfRule type="expression" dxfId="1037" priority="1028">
      <formula>$D26=7</formula>
    </cfRule>
    <cfRule type="expression" dxfId="1036" priority="1029">
      <formula>$D26=7</formula>
    </cfRule>
    <cfRule type="expression" dxfId="1035" priority="1030">
      <formula>$D26=6</formula>
    </cfRule>
  </conditionalFormatting>
  <conditionalFormatting sqref="F26">
    <cfRule type="expression" dxfId="1034" priority="1025">
      <formula>$D26=7</formula>
    </cfRule>
    <cfRule type="expression" dxfId="1033" priority="1026">
      <formula>$D26=7</formula>
    </cfRule>
    <cfRule type="expression" dxfId="1032" priority="1027">
      <formula>$D26=6</formula>
    </cfRule>
  </conditionalFormatting>
  <conditionalFormatting sqref="F26">
    <cfRule type="expression" dxfId="1031" priority="1022">
      <formula>$D26=7</formula>
    </cfRule>
    <cfRule type="expression" dxfId="1030" priority="1023">
      <formula>$D26=7</formula>
    </cfRule>
    <cfRule type="expression" dxfId="1029" priority="1024">
      <formula>$D26=6</formula>
    </cfRule>
  </conditionalFormatting>
  <conditionalFormatting sqref="F26">
    <cfRule type="expression" dxfId="1028" priority="1019">
      <formula>$D26=7</formula>
    </cfRule>
    <cfRule type="expression" dxfId="1027" priority="1020">
      <formula>$D26=7</formula>
    </cfRule>
    <cfRule type="expression" dxfId="1026" priority="1021">
      <formula>$D26=6</formula>
    </cfRule>
  </conditionalFormatting>
  <conditionalFormatting sqref="F26">
    <cfRule type="expression" dxfId="1025" priority="1016">
      <formula>$D26=7</formula>
    </cfRule>
    <cfRule type="expression" dxfId="1024" priority="1017">
      <formula>$D26=7</formula>
    </cfRule>
    <cfRule type="expression" dxfId="1023" priority="1018">
      <formula>$D26=6</formula>
    </cfRule>
  </conditionalFormatting>
  <conditionalFormatting sqref="F28">
    <cfRule type="expression" dxfId="1022" priority="1013">
      <formula>$D28=7</formula>
    </cfRule>
    <cfRule type="expression" dxfId="1021" priority="1014">
      <formula>$D28=7</formula>
    </cfRule>
    <cfRule type="expression" dxfId="1020" priority="1015">
      <formula>$D28=6</formula>
    </cfRule>
  </conditionalFormatting>
  <conditionalFormatting sqref="F28">
    <cfRule type="expression" dxfId="1019" priority="1010">
      <formula>$D28=7</formula>
    </cfRule>
    <cfRule type="expression" dxfId="1018" priority="1011">
      <formula>$D28=7</formula>
    </cfRule>
    <cfRule type="expression" dxfId="1017" priority="1012">
      <formula>$D28=6</formula>
    </cfRule>
  </conditionalFormatting>
  <conditionalFormatting sqref="F28">
    <cfRule type="expression" dxfId="1016" priority="1007">
      <formula>$D28=7</formula>
    </cfRule>
    <cfRule type="expression" dxfId="1015" priority="1008">
      <formula>$D28=7</formula>
    </cfRule>
    <cfRule type="expression" dxfId="1014" priority="1009">
      <formula>$D28=6</formula>
    </cfRule>
  </conditionalFormatting>
  <conditionalFormatting sqref="F28">
    <cfRule type="expression" dxfId="1013" priority="1004">
      <formula>$D28=7</formula>
    </cfRule>
    <cfRule type="expression" dxfId="1012" priority="1005">
      <formula>$D28=7</formula>
    </cfRule>
    <cfRule type="expression" dxfId="1011" priority="1006">
      <formula>$D28=6</formula>
    </cfRule>
  </conditionalFormatting>
  <conditionalFormatting sqref="F28">
    <cfRule type="expression" dxfId="1010" priority="1001">
      <formula>$D28=7</formula>
    </cfRule>
    <cfRule type="expression" dxfId="1009" priority="1002">
      <formula>$D28=7</formula>
    </cfRule>
    <cfRule type="expression" dxfId="1008" priority="1003">
      <formula>$D28=6</formula>
    </cfRule>
  </conditionalFormatting>
  <conditionalFormatting sqref="F28">
    <cfRule type="expression" dxfId="1007" priority="998">
      <formula>$D28=7</formula>
    </cfRule>
    <cfRule type="expression" dxfId="1006" priority="999">
      <formula>$D28=7</formula>
    </cfRule>
    <cfRule type="expression" dxfId="1005" priority="1000">
      <formula>$D28=6</formula>
    </cfRule>
  </conditionalFormatting>
  <conditionalFormatting sqref="F28">
    <cfRule type="expression" dxfId="1004" priority="995">
      <formula>$D28=7</formula>
    </cfRule>
    <cfRule type="expression" dxfId="1003" priority="996">
      <formula>$D28=7</formula>
    </cfRule>
    <cfRule type="expression" dxfId="1002" priority="997">
      <formula>$D28=6</formula>
    </cfRule>
  </conditionalFormatting>
  <conditionalFormatting sqref="F28">
    <cfRule type="expression" dxfId="1001" priority="992">
      <formula>$D28=7</formula>
    </cfRule>
    <cfRule type="expression" dxfId="1000" priority="993">
      <formula>$D28=7</formula>
    </cfRule>
    <cfRule type="expression" dxfId="999" priority="994">
      <formula>$D28=6</formula>
    </cfRule>
  </conditionalFormatting>
  <conditionalFormatting sqref="F28">
    <cfRule type="expression" dxfId="998" priority="989">
      <formula>$D28=7</formula>
    </cfRule>
    <cfRule type="expression" dxfId="997" priority="990">
      <formula>$D28=7</formula>
    </cfRule>
    <cfRule type="expression" dxfId="996" priority="991">
      <formula>$D28=6</formula>
    </cfRule>
  </conditionalFormatting>
  <conditionalFormatting sqref="F28">
    <cfRule type="expression" dxfId="995" priority="986">
      <formula>$D28=7</formula>
    </cfRule>
    <cfRule type="expression" dxfId="994" priority="987">
      <formula>$D28=7</formula>
    </cfRule>
    <cfRule type="expression" dxfId="993" priority="988">
      <formula>$D28=6</formula>
    </cfRule>
  </conditionalFormatting>
  <conditionalFormatting sqref="F29">
    <cfRule type="expression" dxfId="992" priority="983">
      <formula>$D29=7</formula>
    </cfRule>
    <cfRule type="expression" dxfId="991" priority="984">
      <formula>$D29=7</formula>
    </cfRule>
    <cfRule type="expression" dxfId="990" priority="985">
      <formula>$D29=6</formula>
    </cfRule>
  </conditionalFormatting>
  <conditionalFormatting sqref="F29">
    <cfRule type="expression" dxfId="989" priority="980">
      <formula>$D29=7</formula>
    </cfRule>
    <cfRule type="expression" dxfId="988" priority="981">
      <formula>$D29=7</formula>
    </cfRule>
    <cfRule type="expression" dxfId="987" priority="982">
      <formula>$D29=6</formula>
    </cfRule>
  </conditionalFormatting>
  <conditionalFormatting sqref="F29">
    <cfRule type="expression" dxfId="986" priority="977">
      <formula>$D29=7</formula>
    </cfRule>
    <cfRule type="expression" dxfId="985" priority="978">
      <formula>$D29=7</formula>
    </cfRule>
    <cfRule type="expression" dxfId="984" priority="979">
      <formula>$D29=6</formula>
    </cfRule>
  </conditionalFormatting>
  <conditionalFormatting sqref="F29">
    <cfRule type="expression" dxfId="983" priority="974">
      <formula>$D29=7</formula>
    </cfRule>
    <cfRule type="expression" dxfId="982" priority="975">
      <formula>$D29=7</formula>
    </cfRule>
    <cfRule type="expression" dxfId="981" priority="976">
      <formula>$D29=6</formula>
    </cfRule>
  </conditionalFormatting>
  <conditionalFormatting sqref="F29">
    <cfRule type="expression" dxfId="980" priority="971">
      <formula>$D29=7</formula>
    </cfRule>
    <cfRule type="expression" dxfId="979" priority="972">
      <formula>$D29=7</formula>
    </cfRule>
    <cfRule type="expression" dxfId="978" priority="973">
      <formula>$D29=6</formula>
    </cfRule>
  </conditionalFormatting>
  <conditionalFormatting sqref="F29">
    <cfRule type="expression" dxfId="977" priority="968">
      <formula>$D29=7</formula>
    </cfRule>
    <cfRule type="expression" dxfId="976" priority="969">
      <formula>$D29=7</formula>
    </cfRule>
    <cfRule type="expression" dxfId="975" priority="970">
      <formula>$D29=6</formula>
    </cfRule>
  </conditionalFormatting>
  <conditionalFormatting sqref="F29">
    <cfRule type="expression" dxfId="974" priority="965">
      <formula>$D29=7</formula>
    </cfRule>
    <cfRule type="expression" dxfId="973" priority="966">
      <formula>$D29=7</formula>
    </cfRule>
    <cfRule type="expression" dxfId="972" priority="967">
      <formula>$D29=6</formula>
    </cfRule>
  </conditionalFormatting>
  <conditionalFormatting sqref="F29">
    <cfRule type="expression" dxfId="971" priority="962">
      <formula>$D29=7</formula>
    </cfRule>
    <cfRule type="expression" dxfId="970" priority="963">
      <formula>$D29=7</formula>
    </cfRule>
    <cfRule type="expression" dxfId="969" priority="964">
      <formula>$D29=6</formula>
    </cfRule>
  </conditionalFormatting>
  <conditionalFormatting sqref="F29">
    <cfRule type="expression" dxfId="968" priority="959">
      <formula>$D29=7</formula>
    </cfRule>
    <cfRule type="expression" dxfId="967" priority="960">
      <formula>$D29=7</formula>
    </cfRule>
    <cfRule type="expression" dxfId="966" priority="961">
      <formula>$D29=6</formula>
    </cfRule>
  </conditionalFormatting>
  <conditionalFormatting sqref="F29">
    <cfRule type="expression" dxfId="965" priority="956">
      <formula>$D29=7</formula>
    </cfRule>
    <cfRule type="expression" dxfId="964" priority="957">
      <formula>$D29=7</formula>
    </cfRule>
    <cfRule type="expression" dxfId="963" priority="958">
      <formula>$D29=6</formula>
    </cfRule>
  </conditionalFormatting>
  <conditionalFormatting sqref="F30">
    <cfRule type="expression" dxfId="962" priority="953">
      <formula>$D30=7</formula>
    </cfRule>
    <cfRule type="expression" dxfId="961" priority="954">
      <formula>$D30=7</formula>
    </cfRule>
    <cfRule type="expression" dxfId="960" priority="955">
      <formula>$D30=6</formula>
    </cfRule>
  </conditionalFormatting>
  <conditionalFormatting sqref="F30">
    <cfRule type="expression" dxfId="959" priority="950">
      <formula>$D30=7</formula>
    </cfRule>
    <cfRule type="expression" dxfId="958" priority="951">
      <formula>$D30=7</formula>
    </cfRule>
    <cfRule type="expression" dxfId="957" priority="952">
      <formula>$D30=6</formula>
    </cfRule>
  </conditionalFormatting>
  <conditionalFormatting sqref="F30">
    <cfRule type="expression" dxfId="956" priority="947">
      <formula>$D30=7</formula>
    </cfRule>
    <cfRule type="expression" dxfId="955" priority="948">
      <formula>$D30=7</formula>
    </cfRule>
    <cfRule type="expression" dxfId="954" priority="949">
      <formula>$D30=6</formula>
    </cfRule>
  </conditionalFormatting>
  <conditionalFormatting sqref="F30">
    <cfRule type="expression" dxfId="953" priority="944">
      <formula>$D30=7</formula>
    </cfRule>
    <cfRule type="expression" dxfId="952" priority="945">
      <formula>$D30=7</formula>
    </cfRule>
    <cfRule type="expression" dxfId="951" priority="946">
      <formula>$D30=6</formula>
    </cfRule>
  </conditionalFormatting>
  <conditionalFormatting sqref="F30">
    <cfRule type="expression" dxfId="950" priority="941">
      <formula>$D30=7</formula>
    </cfRule>
    <cfRule type="expression" dxfId="949" priority="942">
      <formula>$D30=7</formula>
    </cfRule>
    <cfRule type="expression" dxfId="948" priority="943">
      <formula>$D30=6</formula>
    </cfRule>
  </conditionalFormatting>
  <conditionalFormatting sqref="F30">
    <cfRule type="expression" dxfId="947" priority="938">
      <formula>$D30=7</formula>
    </cfRule>
    <cfRule type="expression" dxfId="946" priority="939">
      <formula>$D30=7</formula>
    </cfRule>
    <cfRule type="expression" dxfId="945" priority="940">
      <formula>$D30=6</formula>
    </cfRule>
  </conditionalFormatting>
  <conditionalFormatting sqref="F30">
    <cfRule type="expression" dxfId="944" priority="935">
      <formula>$D30=7</formula>
    </cfRule>
    <cfRule type="expression" dxfId="943" priority="936">
      <formula>$D30=7</formula>
    </cfRule>
    <cfRule type="expression" dxfId="942" priority="937">
      <formula>$D30=6</formula>
    </cfRule>
  </conditionalFormatting>
  <conditionalFormatting sqref="F30">
    <cfRule type="expression" dxfId="941" priority="932">
      <formula>$D30=7</formula>
    </cfRule>
    <cfRule type="expression" dxfId="940" priority="933">
      <formula>$D30=7</formula>
    </cfRule>
    <cfRule type="expression" dxfId="939" priority="934">
      <formula>$D30=6</formula>
    </cfRule>
  </conditionalFormatting>
  <conditionalFormatting sqref="F30">
    <cfRule type="expression" dxfId="938" priority="929">
      <formula>$D30=7</formula>
    </cfRule>
    <cfRule type="expression" dxfId="937" priority="930">
      <formula>$D30=7</formula>
    </cfRule>
    <cfRule type="expression" dxfId="936" priority="931">
      <formula>$D30=6</formula>
    </cfRule>
  </conditionalFormatting>
  <conditionalFormatting sqref="F30">
    <cfRule type="expression" dxfId="935" priority="926">
      <formula>$D30=7</formula>
    </cfRule>
    <cfRule type="expression" dxfId="934" priority="927">
      <formula>$D30=7</formula>
    </cfRule>
    <cfRule type="expression" dxfId="933" priority="928">
      <formula>$D30=6</formula>
    </cfRule>
  </conditionalFormatting>
  <conditionalFormatting sqref="F33">
    <cfRule type="expression" dxfId="932" priority="923">
      <formula>$D33=7</formula>
    </cfRule>
    <cfRule type="expression" dxfId="931" priority="924">
      <formula>$D33=7</formula>
    </cfRule>
    <cfRule type="expression" dxfId="930" priority="925">
      <formula>$D33=6</formula>
    </cfRule>
  </conditionalFormatting>
  <conditionalFormatting sqref="F33">
    <cfRule type="expression" dxfId="929" priority="920">
      <formula>$D33=7</formula>
    </cfRule>
    <cfRule type="expression" dxfId="928" priority="921">
      <formula>$D33=7</formula>
    </cfRule>
    <cfRule type="expression" dxfId="927" priority="922">
      <formula>$D33=6</formula>
    </cfRule>
  </conditionalFormatting>
  <conditionalFormatting sqref="F33">
    <cfRule type="expression" dxfId="926" priority="917">
      <formula>$D33=7</formula>
    </cfRule>
    <cfRule type="expression" dxfId="925" priority="918">
      <formula>$D33=7</formula>
    </cfRule>
    <cfRule type="expression" dxfId="924" priority="919">
      <formula>$D33=6</formula>
    </cfRule>
  </conditionalFormatting>
  <conditionalFormatting sqref="F33">
    <cfRule type="expression" dxfId="923" priority="914">
      <formula>$D33=7</formula>
    </cfRule>
    <cfRule type="expression" dxfId="922" priority="915">
      <formula>$D33=7</formula>
    </cfRule>
    <cfRule type="expression" dxfId="921" priority="916">
      <formula>$D33=6</formula>
    </cfRule>
  </conditionalFormatting>
  <conditionalFormatting sqref="F33">
    <cfRule type="expression" dxfId="920" priority="911">
      <formula>$D33=7</formula>
    </cfRule>
    <cfRule type="expression" dxfId="919" priority="912">
      <formula>$D33=7</formula>
    </cfRule>
    <cfRule type="expression" dxfId="918" priority="913">
      <formula>$D33=6</formula>
    </cfRule>
  </conditionalFormatting>
  <conditionalFormatting sqref="F33">
    <cfRule type="expression" dxfId="917" priority="908">
      <formula>$D33=7</formula>
    </cfRule>
    <cfRule type="expression" dxfId="916" priority="909">
      <formula>$D33=7</formula>
    </cfRule>
    <cfRule type="expression" dxfId="915" priority="910">
      <formula>$D33=6</formula>
    </cfRule>
  </conditionalFormatting>
  <conditionalFormatting sqref="F33">
    <cfRule type="expression" dxfId="914" priority="905">
      <formula>$D33=7</formula>
    </cfRule>
    <cfRule type="expression" dxfId="913" priority="906">
      <formula>$D33=7</formula>
    </cfRule>
    <cfRule type="expression" dxfId="912" priority="907">
      <formula>$D33=6</formula>
    </cfRule>
  </conditionalFormatting>
  <conditionalFormatting sqref="F33">
    <cfRule type="expression" dxfId="911" priority="902">
      <formula>$D33=7</formula>
    </cfRule>
    <cfRule type="expression" dxfId="910" priority="903">
      <formula>$D33=7</formula>
    </cfRule>
    <cfRule type="expression" dxfId="909" priority="904">
      <formula>$D33=6</formula>
    </cfRule>
  </conditionalFormatting>
  <conditionalFormatting sqref="F33">
    <cfRule type="expression" dxfId="908" priority="899">
      <formula>$D33=7</formula>
    </cfRule>
    <cfRule type="expression" dxfId="907" priority="900">
      <formula>$D33=7</formula>
    </cfRule>
    <cfRule type="expression" dxfId="906" priority="901">
      <formula>$D33=6</formula>
    </cfRule>
  </conditionalFormatting>
  <conditionalFormatting sqref="F33">
    <cfRule type="expression" dxfId="905" priority="896">
      <formula>$D33=7</formula>
    </cfRule>
    <cfRule type="expression" dxfId="904" priority="897">
      <formula>$D33=7</formula>
    </cfRule>
    <cfRule type="expression" dxfId="903" priority="898">
      <formula>$D33=6</formula>
    </cfRule>
  </conditionalFormatting>
  <conditionalFormatting sqref="F34">
    <cfRule type="expression" dxfId="902" priority="893">
      <formula>$D34=7</formula>
    </cfRule>
    <cfRule type="expression" dxfId="901" priority="894">
      <formula>$D34=7</formula>
    </cfRule>
    <cfRule type="expression" dxfId="900" priority="895">
      <formula>$D34=6</formula>
    </cfRule>
  </conditionalFormatting>
  <conditionalFormatting sqref="F34">
    <cfRule type="expression" dxfId="899" priority="890">
      <formula>$D34=7</formula>
    </cfRule>
    <cfRule type="expression" dxfId="898" priority="891">
      <formula>$D34=7</formula>
    </cfRule>
    <cfRule type="expression" dxfId="897" priority="892">
      <formula>$D34=6</formula>
    </cfRule>
  </conditionalFormatting>
  <conditionalFormatting sqref="F34">
    <cfRule type="expression" dxfId="896" priority="887">
      <formula>$D34=7</formula>
    </cfRule>
    <cfRule type="expression" dxfId="895" priority="888">
      <formula>$D34=7</formula>
    </cfRule>
    <cfRule type="expression" dxfId="894" priority="889">
      <formula>$D34=6</formula>
    </cfRule>
  </conditionalFormatting>
  <conditionalFormatting sqref="F34">
    <cfRule type="expression" dxfId="893" priority="884">
      <formula>$D34=7</formula>
    </cfRule>
    <cfRule type="expression" dxfId="892" priority="885">
      <formula>$D34=7</formula>
    </cfRule>
    <cfRule type="expression" dxfId="891" priority="886">
      <formula>$D34=6</formula>
    </cfRule>
  </conditionalFormatting>
  <conditionalFormatting sqref="F34">
    <cfRule type="expression" dxfId="890" priority="881">
      <formula>$D34=7</formula>
    </cfRule>
    <cfRule type="expression" dxfId="889" priority="882">
      <formula>$D34=7</formula>
    </cfRule>
    <cfRule type="expression" dxfId="888" priority="883">
      <formula>$D34=6</formula>
    </cfRule>
  </conditionalFormatting>
  <conditionalFormatting sqref="F34">
    <cfRule type="expression" dxfId="887" priority="878">
      <formula>$D34=7</formula>
    </cfRule>
    <cfRule type="expression" dxfId="886" priority="879">
      <formula>$D34=7</formula>
    </cfRule>
    <cfRule type="expression" dxfId="885" priority="880">
      <formula>$D34=6</formula>
    </cfRule>
  </conditionalFormatting>
  <conditionalFormatting sqref="F34">
    <cfRule type="expression" dxfId="884" priority="875">
      <formula>$D34=7</formula>
    </cfRule>
    <cfRule type="expression" dxfId="883" priority="876">
      <formula>$D34=7</formula>
    </cfRule>
    <cfRule type="expression" dxfId="882" priority="877">
      <formula>$D34=6</formula>
    </cfRule>
  </conditionalFormatting>
  <conditionalFormatting sqref="F34">
    <cfRule type="expression" dxfId="881" priority="872">
      <formula>$D34=7</formula>
    </cfRule>
    <cfRule type="expression" dxfId="880" priority="873">
      <formula>$D34=7</formula>
    </cfRule>
    <cfRule type="expression" dxfId="879" priority="874">
      <formula>$D34=6</formula>
    </cfRule>
  </conditionalFormatting>
  <conditionalFormatting sqref="F34">
    <cfRule type="expression" dxfId="878" priority="869">
      <formula>$D34=7</formula>
    </cfRule>
    <cfRule type="expression" dxfId="877" priority="870">
      <formula>$D34=7</formula>
    </cfRule>
    <cfRule type="expression" dxfId="876" priority="871">
      <formula>$D34=6</formula>
    </cfRule>
  </conditionalFormatting>
  <conditionalFormatting sqref="F34">
    <cfRule type="expression" dxfId="875" priority="866">
      <formula>$D34=7</formula>
    </cfRule>
    <cfRule type="expression" dxfId="874" priority="867">
      <formula>$D34=7</formula>
    </cfRule>
    <cfRule type="expression" dxfId="873" priority="868">
      <formula>$D34=6</formula>
    </cfRule>
  </conditionalFormatting>
  <conditionalFormatting sqref="F35">
    <cfRule type="expression" dxfId="872" priority="863">
      <formula>$D35=7</formula>
    </cfRule>
    <cfRule type="expression" dxfId="871" priority="864">
      <formula>$D35=7</formula>
    </cfRule>
    <cfRule type="expression" dxfId="870" priority="865">
      <formula>$D35=6</formula>
    </cfRule>
  </conditionalFormatting>
  <conditionalFormatting sqref="F35">
    <cfRule type="expression" dxfId="869" priority="860">
      <formula>$D35=7</formula>
    </cfRule>
    <cfRule type="expression" dxfId="868" priority="861">
      <formula>$D35=7</formula>
    </cfRule>
    <cfRule type="expression" dxfId="867" priority="862">
      <formula>$D35=6</formula>
    </cfRule>
  </conditionalFormatting>
  <conditionalFormatting sqref="F35">
    <cfRule type="expression" dxfId="866" priority="857">
      <formula>$D35=7</formula>
    </cfRule>
    <cfRule type="expression" dxfId="865" priority="858">
      <formula>$D35=7</formula>
    </cfRule>
    <cfRule type="expression" dxfId="864" priority="859">
      <formula>$D35=6</formula>
    </cfRule>
  </conditionalFormatting>
  <conditionalFormatting sqref="F35">
    <cfRule type="expression" dxfId="863" priority="854">
      <formula>$D35=7</formula>
    </cfRule>
    <cfRule type="expression" dxfId="862" priority="855">
      <formula>$D35=7</formula>
    </cfRule>
    <cfRule type="expression" dxfId="861" priority="856">
      <formula>$D35=6</formula>
    </cfRule>
  </conditionalFormatting>
  <conditionalFormatting sqref="F35">
    <cfRule type="expression" dxfId="860" priority="851">
      <formula>$D35=7</formula>
    </cfRule>
    <cfRule type="expression" dxfId="859" priority="852">
      <formula>$D35=7</formula>
    </cfRule>
    <cfRule type="expression" dxfId="858" priority="853">
      <formula>$D35=6</formula>
    </cfRule>
  </conditionalFormatting>
  <conditionalFormatting sqref="F35">
    <cfRule type="expression" dxfId="857" priority="848">
      <formula>$D35=7</formula>
    </cfRule>
    <cfRule type="expression" dxfId="856" priority="849">
      <formula>$D35=7</formula>
    </cfRule>
    <cfRule type="expression" dxfId="855" priority="850">
      <formula>$D35=6</formula>
    </cfRule>
  </conditionalFormatting>
  <conditionalFormatting sqref="F35">
    <cfRule type="expression" dxfId="854" priority="845">
      <formula>$D35=7</formula>
    </cfRule>
    <cfRule type="expression" dxfId="853" priority="846">
      <formula>$D35=7</formula>
    </cfRule>
    <cfRule type="expression" dxfId="852" priority="847">
      <formula>$D35=6</formula>
    </cfRule>
  </conditionalFormatting>
  <conditionalFormatting sqref="F35">
    <cfRule type="expression" dxfId="851" priority="842">
      <formula>$D35=7</formula>
    </cfRule>
    <cfRule type="expression" dxfId="850" priority="843">
      <formula>$D35=7</formula>
    </cfRule>
    <cfRule type="expression" dxfId="849" priority="844">
      <formula>$D35=6</formula>
    </cfRule>
  </conditionalFormatting>
  <conditionalFormatting sqref="F35">
    <cfRule type="expression" dxfId="848" priority="839">
      <formula>$D35=7</formula>
    </cfRule>
    <cfRule type="expression" dxfId="847" priority="840">
      <formula>$D35=7</formula>
    </cfRule>
    <cfRule type="expression" dxfId="846" priority="841">
      <formula>$D35=6</formula>
    </cfRule>
  </conditionalFormatting>
  <conditionalFormatting sqref="F35">
    <cfRule type="expression" dxfId="845" priority="836">
      <formula>$D35=7</formula>
    </cfRule>
    <cfRule type="expression" dxfId="844" priority="837">
      <formula>$D35=7</formula>
    </cfRule>
    <cfRule type="expression" dxfId="843" priority="838">
      <formula>$D35=6</formula>
    </cfRule>
  </conditionalFormatting>
  <conditionalFormatting sqref="F36">
    <cfRule type="expression" dxfId="842" priority="833">
      <formula>$D36=7</formula>
    </cfRule>
    <cfRule type="expression" dxfId="841" priority="834">
      <formula>$D36=7</formula>
    </cfRule>
    <cfRule type="expression" dxfId="840" priority="835">
      <formula>$D36=6</formula>
    </cfRule>
  </conditionalFormatting>
  <conditionalFormatting sqref="F36">
    <cfRule type="expression" dxfId="839" priority="830">
      <formula>$D36=7</formula>
    </cfRule>
    <cfRule type="expression" dxfId="838" priority="831">
      <formula>$D36=7</formula>
    </cfRule>
    <cfRule type="expression" dxfId="837" priority="832">
      <formula>$D36=6</formula>
    </cfRule>
  </conditionalFormatting>
  <conditionalFormatting sqref="F36">
    <cfRule type="expression" dxfId="836" priority="827">
      <formula>$D36=7</formula>
    </cfRule>
    <cfRule type="expression" dxfId="835" priority="828">
      <formula>$D36=7</formula>
    </cfRule>
    <cfRule type="expression" dxfId="834" priority="829">
      <formula>$D36=6</formula>
    </cfRule>
  </conditionalFormatting>
  <conditionalFormatting sqref="F36">
    <cfRule type="expression" dxfId="833" priority="824">
      <formula>$D36=7</formula>
    </cfRule>
    <cfRule type="expression" dxfId="832" priority="825">
      <formula>$D36=7</formula>
    </cfRule>
    <cfRule type="expression" dxfId="831" priority="826">
      <formula>$D36=6</formula>
    </cfRule>
  </conditionalFormatting>
  <conditionalFormatting sqref="F36">
    <cfRule type="expression" dxfId="830" priority="821">
      <formula>$D36=7</formula>
    </cfRule>
    <cfRule type="expression" dxfId="829" priority="822">
      <formula>$D36=7</formula>
    </cfRule>
    <cfRule type="expression" dxfId="828" priority="823">
      <formula>$D36=6</formula>
    </cfRule>
  </conditionalFormatting>
  <conditionalFormatting sqref="F36">
    <cfRule type="expression" dxfId="827" priority="818">
      <formula>$D36=7</formula>
    </cfRule>
    <cfRule type="expression" dxfId="826" priority="819">
      <formula>$D36=7</formula>
    </cfRule>
    <cfRule type="expression" dxfId="825" priority="820">
      <formula>$D36=6</formula>
    </cfRule>
  </conditionalFormatting>
  <conditionalFormatting sqref="F36">
    <cfRule type="expression" dxfId="824" priority="815">
      <formula>$D36=7</formula>
    </cfRule>
    <cfRule type="expression" dxfId="823" priority="816">
      <formula>$D36=7</formula>
    </cfRule>
    <cfRule type="expression" dxfId="822" priority="817">
      <formula>$D36=6</formula>
    </cfRule>
  </conditionalFormatting>
  <conditionalFormatting sqref="F36">
    <cfRule type="expression" dxfId="821" priority="812">
      <formula>$D36=7</formula>
    </cfRule>
    <cfRule type="expression" dxfId="820" priority="813">
      <formula>$D36=7</formula>
    </cfRule>
    <cfRule type="expression" dxfId="819" priority="814">
      <formula>$D36=6</formula>
    </cfRule>
  </conditionalFormatting>
  <conditionalFormatting sqref="F36">
    <cfRule type="expression" dxfId="818" priority="809">
      <formula>$D36=7</formula>
    </cfRule>
    <cfRule type="expression" dxfId="817" priority="810">
      <formula>$D36=7</formula>
    </cfRule>
    <cfRule type="expression" dxfId="816" priority="811">
      <formula>$D36=6</formula>
    </cfRule>
  </conditionalFormatting>
  <conditionalFormatting sqref="F36">
    <cfRule type="expression" dxfId="815" priority="806">
      <formula>$D36=7</formula>
    </cfRule>
    <cfRule type="expression" dxfId="814" priority="807">
      <formula>$D36=7</formula>
    </cfRule>
    <cfRule type="expression" dxfId="813" priority="808">
      <formula>$D36=6</formula>
    </cfRule>
  </conditionalFormatting>
  <conditionalFormatting sqref="F37">
    <cfRule type="expression" dxfId="812" priority="803">
      <formula>$D37=7</formula>
    </cfRule>
    <cfRule type="expression" dxfId="811" priority="804">
      <formula>$D37=7</formula>
    </cfRule>
    <cfRule type="expression" dxfId="810" priority="805">
      <formula>$D37=6</formula>
    </cfRule>
  </conditionalFormatting>
  <conditionalFormatting sqref="F37">
    <cfRule type="expression" dxfId="809" priority="800">
      <formula>$D37=7</formula>
    </cfRule>
    <cfRule type="expression" dxfId="808" priority="801">
      <formula>$D37=7</formula>
    </cfRule>
    <cfRule type="expression" dxfId="807" priority="802">
      <formula>$D37=6</formula>
    </cfRule>
  </conditionalFormatting>
  <conditionalFormatting sqref="F37">
    <cfRule type="expression" dxfId="806" priority="797">
      <formula>$D37=7</formula>
    </cfRule>
    <cfRule type="expression" dxfId="805" priority="798">
      <formula>$D37=7</formula>
    </cfRule>
    <cfRule type="expression" dxfId="804" priority="799">
      <formula>$D37=6</formula>
    </cfRule>
  </conditionalFormatting>
  <conditionalFormatting sqref="F37">
    <cfRule type="expression" dxfId="803" priority="794">
      <formula>$D37=7</formula>
    </cfRule>
    <cfRule type="expression" dxfId="802" priority="795">
      <formula>$D37=7</formula>
    </cfRule>
    <cfRule type="expression" dxfId="801" priority="796">
      <formula>$D37=6</formula>
    </cfRule>
  </conditionalFormatting>
  <conditionalFormatting sqref="F37">
    <cfRule type="expression" dxfId="800" priority="791">
      <formula>$D37=7</formula>
    </cfRule>
    <cfRule type="expression" dxfId="799" priority="792">
      <formula>$D37=7</formula>
    </cfRule>
    <cfRule type="expression" dxfId="798" priority="793">
      <formula>$D37=6</formula>
    </cfRule>
  </conditionalFormatting>
  <conditionalFormatting sqref="F37">
    <cfRule type="expression" dxfId="797" priority="788">
      <formula>$D37=7</formula>
    </cfRule>
    <cfRule type="expression" dxfId="796" priority="789">
      <formula>$D37=7</formula>
    </cfRule>
    <cfRule type="expression" dxfId="795" priority="790">
      <formula>$D37=6</formula>
    </cfRule>
  </conditionalFormatting>
  <conditionalFormatting sqref="F37">
    <cfRule type="expression" dxfId="794" priority="785">
      <formula>$D37=7</formula>
    </cfRule>
    <cfRule type="expression" dxfId="793" priority="786">
      <formula>$D37=7</formula>
    </cfRule>
    <cfRule type="expression" dxfId="792" priority="787">
      <formula>$D37=6</formula>
    </cfRule>
  </conditionalFormatting>
  <conditionalFormatting sqref="F37">
    <cfRule type="expression" dxfId="791" priority="782">
      <formula>$D37=7</formula>
    </cfRule>
    <cfRule type="expression" dxfId="790" priority="783">
      <formula>$D37=7</formula>
    </cfRule>
    <cfRule type="expression" dxfId="789" priority="784">
      <formula>$D37=6</formula>
    </cfRule>
  </conditionalFormatting>
  <conditionalFormatting sqref="F37">
    <cfRule type="expression" dxfId="788" priority="779">
      <formula>$D37=7</formula>
    </cfRule>
    <cfRule type="expression" dxfId="787" priority="780">
      <formula>$D37=7</formula>
    </cfRule>
    <cfRule type="expression" dxfId="786" priority="781">
      <formula>$D37=6</formula>
    </cfRule>
  </conditionalFormatting>
  <conditionalFormatting sqref="F37">
    <cfRule type="expression" dxfId="785" priority="776">
      <formula>$D37=7</formula>
    </cfRule>
    <cfRule type="expression" dxfId="784" priority="777">
      <formula>$D37=7</formula>
    </cfRule>
    <cfRule type="expression" dxfId="783" priority="778">
      <formula>$D37=6</formula>
    </cfRule>
  </conditionalFormatting>
  <conditionalFormatting sqref="Q48 Q50 Q52 Q53 P6">
    <cfRule type="cellIs" dxfId="782" priority="748" stopIfTrue="1" operator="equal">
      <formula>0</formula>
    </cfRule>
  </conditionalFormatting>
  <conditionalFormatting sqref="M10:M40">
    <cfRule type="expression" dxfId="781" priority="2019">
      <formula>AA10=1</formula>
    </cfRule>
  </conditionalFormatting>
  <conditionalFormatting sqref="N10:N40">
    <cfRule type="expression" dxfId="780" priority="2020">
      <formula>AA10=2</formula>
    </cfRule>
  </conditionalFormatting>
  <conditionalFormatting sqref="O10:O40">
    <cfRule type="expression" dxfId="779" priority="2021">
      <formula>AA10=1</formula>
    </cfRule>
  </conditionalFormatting>
  <conditionalFormatting sqref="P10:P40">
    <cfRule type="expression" dxfId="778" priority="2022">
      <formula>AA10=2</formula>
    </cfRule>
  </conditionalFormatting>
  <conditionalFormatting sqref="S10:T40 B10:J40">
    <cfRule type="expression" dxfId="777" priority="2023">
      <formula>$AB10&lt;&gt;0</formula>
    </cfRule>
    <cfRule type="expression" dxfId="776" priority="2024" stopIfTrue="1">
      <formula>$AB10=0</formula>
    </cfRule>
    <cfRule type="expression" dxfId="775" priority="2025">
      <formula>AND($D10&lt;6,$AB10&lt;&gt;0)</formula>
    </cfRule>
    <cfRule type="expression" dxfId="774" priority="2026">
      <formula>AND($D10=7, $AB10&lt;&gt;0)</formula>
    </cfRule>
    <cfRule type="expression" dxfId="773" priority="2027">
      <formula>AND($D10=6,$AB10&lt;&gt;0)</formula>
    </cfRule>
  </conditionalFormatting>
  <conditionalFormatting sqref="Q10:Q40">
    <cfRule type="expression" dxfId="772" priority="2033">
      <formula>AA10=2</formula>
    </cfRule>
    <cfRule type="expression" dxfId="771" priority="2034">
      <formula>AA10=1</formula>
    </cfRule>
  </conditionalFormatting>
  <conditionalFormatting sqref="E19:F19">
    <cfRule type="expression" dxfId="770" priority="770">
      <formula>$D19=7</formula>
    </cfRule>
    <cfRule type="expression" dxfId="769" priority="771">
      <formula>$D19=7</formula>
    </cfRule>
    <cfRule type="expression" dxfId="768" priority="772">
      <formula>$D19=6</formula>
    </cfRule>
  </conditionalFormatting>
  <conditionalFormatting sqref="F19">
    <cfRule type="expression" dxfId="767" priority="767">
      <formula>$D19=7</formula>
    </cfRule>
    <cfRule type="expression" dxfId="766" priority="768">
      <formula>$D19=7</formula>
    </cfRule>
    <cfRule type="expression" dxfId="765" priority="769">
      <formula>$D19=6</formula>
    </cfRule>
  </conditionalFormatting>
  <conditionalFormatting sqref="E20:F20">
    <cfRule type="expression" dxfId="764" priority="764">
      <formula>$D20=7</formula>
    </cfRule>
    <cfRule type="expression" dxfId="763" priority="765">
      <formula>$D20=7</formula>
    </cfRule>
    <cfRule type="expression" dxfId="762" priority="766">
      <formula>$D20=6</formula>
    </cfRule>
  </conditionalFormatting>
  <conditionalFormatting sqref="F20">
    <cfRule type="expression" dxfId="761" priority="761">
      <formula>$D20=7</formula>
    </cfRule>
    <cfRule type="expression" dxfId="760" priority="762">
      <formula>$D20=7</formula>
    </cfRule>
    <cfRule type="expression" dxfId="759" priority="763">
      <formula>$D20=6</formula>
    </cfRule>
  </conditionalFormatting>
  <conditionalFormatting sqref="E21:F21">
    <cfRule type="expression" dxfId="758" priority="758">
      <formula>$D21=7</formula>
    </cfRule>
    <cfRule type="expression" dxfId="757" priority="759">
      <formula>$D21=7</formula>
    </cfRule>
    <cfRule type="expression" dxfId="756" priority="760">
      <formula>$D21=6</formula>
    </cfRule>
  </conditionalFormatting>
  <conditionalFormatting sqref="F21">
    <cfRule type="expression" dxfId="755" priority="755">
      <formula>$D21=7</formula>
    </cfRule>
    <cfRule type="expression" dxfId="754" priority="756">
      <formula>$D21=7</formula>
    </cfRule>
    <cfRule type="expression" dxfId="753" priority="757">
      <formula>$D21=6</formula>
    </cfRule>
  </conditionalFormatting>
  <conditionalFormatting sqref="E22:F22">
    <cfRule type="expression" dxfId="752" priority="752">
      <formula>$D22=7</formula>
    </cfRule>
    <cfRule type="expression" dxfId="751" priority="753">
      <formula>$D22=7</formula>
    </cfRule>
    <cfRule type="expression" dxfId="750" priority="754">
      <formula>$D22=6</formula>
    </cfRule>
  </conditionalFormatting>
  <conditionalFormatting sqref="F22">
    <cfRule type="expression" dxfId="749" priority="749">
      <formula>$D22=7</formula>
    </cfRule>
    <cfRule type="expression" dxfId="748" priority="750">
      <formula>$D22=7</formula>
    </cfRule>
    <cfRule type="expression" dxfId="747" priority="751">
      <formula>$D22=6</formula>
    </cfRule>
  </conditionalFormatting>
  <conditionalFormatting sqref="Q50 Q48 Q52">
    <cfRule type="colorScale" priority="7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6">
    <cfRule type="colorScale" priority="1949">
      <colorScale>
        <cfvo type="min" val="0"/>
        <cfvo type="percentile" val="50"/>
        <cfvo type="max" val="0"/>
        <color rgb="FF00CC66"/>
        <color rgb="FFFFD44B"/>
        <color rgb="FFFF7C80"/>
      </colorScale>
    </cfRule>
  </conditionalFormatting>
  <conditionalFormatting sqref="F26">
    <cfRule type="expression" dxfId="746" priority="745">
      <formula>$D26=7</formula>
    </cfRule>
    <cfRule type="expression" dxfId="745" priority="746">
      <formula>$D26=7</formula>
    </cfRule>
    <cfRule type="expression" dxfId="744" priority="747">
      <formula>$D26=6</formula>
    </cfRule>
  </conditionalFormatting>
  <conditionalFormatting sqref="F27">
    <cfRule type="expression" dxfId="743" priority="742">
      <formula>$D27=7</formula>
    </cfRule>
    <cfRule type="expression" dxfId="742" priority="743">
      <formula>$D27=7</formula>
    </cfRule>
    <cfRule type="expression" dxfId="741" priority="744">
      <formula>$D27=6</formula>
    </cfRule>
  </conditionalFormatting>
  <conditionalFormatting sqref="F27">
    <cfRule type="expression" dxfId="740" priority="739">
      <formula>$D27=7</formula>
    </cfRule>
    <cfRule type="expression" dxfId="739" priority="740">
      <formula>$D27=7</formula>
    </cfRule>
    <cfRule type="expression" dxfId="738" priority="741">
      <formula>$D27=6</formula>
    </cfRule>
  </conditionalFormatting>
  <conditionalFormatting sqref="F28">
    <cfRule type="expression" dxfId="737" priority="736">
      <formula>$D28=7</formula>
    </cfRule>
    <cfRule type="expression" dxfId="736" priority="737">
      <formula>$D28=7</formula>
    </cfRule>
    <cfRule type="expression" dxfId="735" priority="738">
      <formula>$D28=6</formula>
    </cfRule>
  </conditionalFormatting>
  <conditionalFormatting sqref="F29">
    <cfRule type="expression" dxfId="734" priority="733">
      <formula>$D29=7</formula>
    </cfRule>
    <cfRule type="expression" dxfId="733" priority="734">
      <formula>$D29=7</formula>
    </cfRule>
    <cfRule type="expression" dxfId="732" priority="735">
      <formula>$D29=6</formula>
    </cfRule>
  </conditionalFormatting>
  <conditionalFormatting sqref="F29">
    <cfRule type="expression" dxfId="731" priority="730">
      <formula>$D29=7</formula>
    </cfRule>
    <cfRule type="expression" dxfId="730" priority="731">
      <formula>$D29=7</formula>
    </cfRule>
    <cfRule type="expression" dxfId="729" priority="732">
      <formula>$D29=6</formula>
    </cfRule>
  </conditionalFormatting>
  <conditionalFormatting sqref="F26">
    <cfRule type="expression" dxfId="728" priority="727">
      <formula>$D26=7</formula>
    </cfRule>
    <cfRule type="expression" dxfId="727" priority="728">
      <formula>$D26=7</formula>
    </cfRule>
    <cfRule type="expression" dxfId="726" priority="729">
      <formula>$D26=6</formula>
    </cfRule>
  </conditionalFormatting>
  <conditionalFormatting sqref="F27">
    <cfRule type="expression" dxfId="725" priority="724">
      <formula>$D27=7</formula>
    </cfRule>
    <cfRule type="expression" dxfId="724" priority="725">
      <formula>$D27=7</formula>
    </cfRule>
    <cfRule type="expression" dxfId="723" priority="726">
      <formula>$D27=6</formula>
    </cfRule>
  </conditionalFormatting>
  <conditionalFormatting sqref="F27">
    <cfRule type="expression" dxfId="722" priority="721">
      <formula>$D27=7</formula>
    </cfRule>
    <cfRule type="expression" dxfId="721" priority="722">
      <formula>$D27=7</formula>
    </cfRule>
    <cfRule type="expression" dxfId="720" priority="723">
      <formula>$D27=6</formula>
    </cfRule>
  </conditionalFormatting>
  <conditionalFormatting sqref="F29">
    <cfRule type="expression" dxfId="719" priority="718">
      <formula>$D29=7</formula>
    </cfRule>
    <cfRule type="expression" dxfId="718" priority="719">
      <formula>$D29=7</formula>
    </cfRule>
    <cfRule type="expression" dxfId="717" priority="720">
      <formula>$D29=6</formula>
    </cfRule>
  </conditionalFormatting>
  <conditionalFormatting sqref="F28">
    <cfRule type="expression" dxfId="716" priority="715">
      <formula>$D28=7</formula>
    </cfRule>
    <cfRule type="expression" dxfId="715" priority="716">
      <formula>$D28=7</formula>
    </cfRule>
    <cfRule type="expression" dxfId="714" priority="717">
      <formula>$D28=6</formula>
    </cfRule>
  </conditionalFormatting>
  <conditionalFormatting sqref="F29">
    <cfRule type="expression" dxfId="713" priority="712">
      <formula>$D29=7</formula>
    </cfRule>
    <cfRule type="expression" dxfId="712" priority="713">
      <formula>$D29=7</formula>
    </cfRule>
    <cfRule type="expression" dxfId="711" priority="714">
      <formula>$D29=6</formula>
    </cfRule>
  </conditionalFormatting>
  <conditionalFormatting sqref="F29">
    <cfRule type="expression" dxfId="710" priority="709">
      <formula>$D29=7</formula>
    </cfRule>
    <cfRule type="expression" dxfId="709" priority="710">
      <formula>$D29=7</formula>
    </cfRule>
    <cfRule type="expression" dxfId="708" priority="711">
      <formula>$D29=6</formula>
    </cfRule>
  </conditionalFormatting>
  <conditionalFormatting sqref="F29">
    <cfRule type="expression" dxfId="707" priority="706">
      <formula>$D29=7</formula>
    </cfRule>
    <cfRule type="expression" dxfId="706" priority="707">
      <formula>$D29=7</formula>
    </cfRule>
    <cfRule type="expression" dxfId="705" priority="708">
      <formula>$D29=6</formula>
    </cfRule>
  </conditionalFormatting>
  <conditionalFormatting sqref="F29">
    <cfRule type="expression" dxfId="704" priority="703">
      <formula>$D29=7</formula>
    </cfRule>
    <cfRule type="expression" dxfId="703" priority="704">
      <formula>$D29=7</formula>
    </cfRule>
    <cfRule type="expression" dxfId="702" priority="705">
      <formula>$D29=6</formula>
    </cfRule>
  </conditionalFormatting>
  <conditionalFormatting sqref="F29">
    <cfRule type="expression" dxfId="701" priority="700">
      <formula>$D29=7</formula>
    </cfRule>
    <cfRule type="expression" dxfId="700" priority="701">
      <formula>$D29=7</formula>
    </cfRule>
    <cfRule type="expression" dxfId="699" priority="702">
      <formula>$D29=6</formula>
    </cfRule>
  </conditionalFormatting>
  <conditionalFormatting sqref="F29">
    <cfRule type="expression" dxfId="698" priority="697">
      <formula>$D29=7</formula>
    </cfRule>
    <cfRule type="expression" dxfId="697" priority="698">
      <formula>$D29=7</formula>
    </cfRule>
    <cfRule type="expression" dxfId="696" priority="699">
      <formula>$D29=6</formula>
    </cfRule>
  </conditionalFormatting>
  <conditionalFormatting sqref="F26">
    <cfRule type="expression" dxfId="695" priority="694">
      <formula>$D26=7</formula>
    </cfRule>
    <cfRule type="expression" dxfId="694" priority="695">
      <formula>$D26=7</formula>
    </cfRule>
    <cfRule type="expression" dxfId="693" priority="696">
      <formula>$D26=6</formula>
    </cfRule>
  </conditionalFormatting>
  <conditionalFormatting sqref="F27">
    <cfRule type="expression" dxfId="692" priority="691">
      <formula>$D27=7</formula>
    </cfRule>
    <cfRule type="expression" dxfId="691" priority="692">
      <formula>$D27=7</formula>
    </cfRule>
    <cfRule type="expression" dxfId="690" priority="693">
      <formula>$D27=6</formula>
    </cfRule>
  </conditionalFormatting>
  <conditionalFormatting sqref="F28">
    <cfRule type="expression" dxfId="689" priority="688">
      <formula>$D28=7</formula>
    </cfRule>
    <cfRule type="expression" dxfId="688" priority="689">
      <formula>$D28=7</formula>
    </cfRule>
    <cfRule type="expression" dxfId="687" priority="690">
      <formula>$D28=6</formula>
    </cfRule>
  </conditionalFormatting>
  <conditionalFormatting sqref="F26">
    <cfRule type="expression" dxfId="686" priority="685">
      <formula>$D26=7</formula>
    </cfRule>
    <cfRule type="expression" dxfId="685" priority="686">
      <formula>$D26=7</formula>
    </cfRule>
    <cfRule type="expression" dxfId="684" priority="687">
      <formula>$D26=6</formula>
    </cfRule>
  </conditionalFormatting>
  <conditionalFormatting sqref="F28">
    <cfRule type="expression" dxfId="683" priority="682">
      <formula>$D28=7</formula>
    </cfRule>
    <cfRule type="expression" dxfId="682" priority="683">
      <formula>$D28=7</formula>
    </cfRule>
    <cfRule type="expression" dxfId="681" priority="684">
      <formula>$D28=6</formula>
    </cfRule>
  </conditionalFormatting>
  <conditionalFormatting sqref="F27">
    <cfRule type="expression" dxfId="680" priority="679">
      <formula>$D27=7</formula>
    </cfRule>
    <cfRule type="expression" dxfId="679" priority="680">
      <formula>$D27=7</formula>
    </cfRule>
    <cfRule type="expression" dxfId="678" priority="681">
      <formula>$D27=6</formula>
    </cfRule>
  </conditionalFormatting>
  <conditionalFormatting sqref="F29">
    <cfRule type="expression" dxfId="677" priority="676">
      <formula>$D29=7</formula>
    </cfRule>
    <cfRule type="expression" dxfId="676" priority="677">
      <formula>$D29=7</formula>
    </cfRule>
    <cfRule type="expression" dxfId="675" priority="678">
      <formula>$D29=6</formula>
    </cfRule>
  </conditionalFormatting>
  <conditionalFormatting sqref="E26:F26">
    <cfRule type="expression" dxfId="674" priority="673">
      <formula>$D26=7</formula>
    </cfRule>
    <cfRule type="expression" dxfId="673" priority="674">
      <formula>$D26=7</formula>
    </cfRule>
    <cfRule type="expression" dxfId="672" priority="675">
      <formula>$D26=6</formula>
    </cfRule>
  </conditionalFormatting>
  <conditionalFormatting sqref="F26">
    <cfRule type="expression" dxfId="671" priority="670">
      <formula>$D26=7</formula>
    </cfRule>
    <cfRule type="expression" dxfId="670" priority="671">
      <formula>$D26=7</formula>
    </cfRule>
    <cfRule type="expression" dxfId="669" priority="672">
      <formula>$D26=6</formula>
    </cfRule>
  </conditionalFormatting>
  <conditionalFormatting sqref="E27:F27">
    <cfRule type="expression" dxfId="668" priority="667">
      <formula>$D27=7</formula>
    </cfRule>
    <cfRule type="expression" dxfId="667" priority="668">
      <formula>$D27=7</formula>
    </cfRule>
    <cfRule type="expression" dxfId="666" priority="669">
      <formula>$D27=6</formula>
    </cfRule>
  </conditionalFormatting>
  <conditionalFormatting sqref="F27">
    <cfRule type="expression" dxfId="665" priority="664">
      <formula>$D27=7</formula>
    </cfRule>
    <cfRule type="expression" dxfId="664" priority="665">
      <formula>$D27=7</formula>
    </cfRule>
    <cfRule type="expression" dxfId="663" priority="666">
      <formula>$D27=6</formula>
    </cfRule>
  </conditionalFormatting>
  <conditionalFormatting sqref="E28:F28">
    <cfRule type="expression" dxfId="662" priority="661">
      <formula>$D28=7</formula>
    </cfRule>
    <cfRule type="expression" dxfId="661" priority="662">
      <formula>$D28=7</formula>
    </cfRule>
    <cfRule type="expression" dxfId="660" priority="663">
      <formula>$D28=6</formula>
    </cfRule>
  </conditionalFormatting>
  <conditionalFormatting sqref="F28">
    <cfRule type="expression" dxfId="659" priority="658">
      <formula>$D28=7</formula>
    </cfRule>
    <cfRule type="expression" dxfId="658" priority="659">
      <formula>$D28=7</formula>
    </cfRule>
    <cfRule type="expression" dxfId="657" priority="660">
      <formula>$D28=6</formula>
    </cfRule>
  </conditionalFormatting>
  <conditionalFormatting sqref="E29:F29">
    <cfRule type="expression" dxfId="656" priority="655">
      <formula>$D29=7</formula>
    </cfRule>
    <cfRule type="expression" dxfId="655" priority="656">
      <formula>$D29=7</formula>
    </cfRule>
    <cfRule type="expression" dxfId="654" priority="657">
      <formula>$D29=6</formula>
    </cfRule>
  </conditionalFormatting>
  <conditionalFormatting sqref="F29">
    <cfRule type="expression" dxfId="653" priority="652">
      <formula>$D29=7</formula>
    </cfRule>
    <cfRule type="expression" dxfId="652" priority="653">
      <formula>$D29=7</formula>
    </cfRule>
    <cfRule type="expression" dxfId="651" priority="654">
      <formula>$D29=6</formula>
    </cfRule>
  </conditionalFormatting>
  <conditionalFormatting sqref="F29">
    <cfRule type="expression" dxfId="650" priority="649">
      <formula>$D29=7</formula>
    </cfRule>
    <cfRule type="expression" dxfId="649" priority="650">
      <formula>$D29=7</formula>
    </cfRule>
    <cfRule type="expression" dxfId="648" priority="651">
      <formula>$D29=6</formula>
    </cfRule>
  </conditionalFormatting>
  <conditionalFormatting sqref="F29">
    <cfRule type="expression" dxfId="647" priority="646">
      <formula>$D29=7</formula>
    </cfRule>
    <cfRule type="expression" dxfId="646" priority="647">
      <formula>$D29=7</formula>
    </cfRule>
    <cfRule type="expression" dxfId="645" priority="648">
      <formula>$D29=6</formula>
    </cfRule>
  </conditionalFormatting>
  <conditionalFormatting sqref="F29">
    <cfRule type="expression" dxfId="644" priority="643">
      <formula>$D29=7</formula>
    </cfRule>
    <cfRule type="expression" dxfId="643" priority="644">
      <formula>$D29=7</formula>
    </cfRule>
    <cfRule type="expression" dxfId="642" priority="645">
      <formula>$D29=6</formula>
    </cfRule>
  </conditionalFormatting>
  <conditionalFormatting sqref="F29">
    <cfRule type="expression" dxfId="641" priority="640">
      <formula>$D29=7</formula>
    </cfRule>
    <cfRule type="expression" dxfId="640" priority="641">
      <formula>$D29=7</formula>
    </cfRule>
    <cfRule type="expression" dxfId="639" priority="642">
      <formula>$D29=6</formula>
    </cfRule>
  </conditionalFormatting>
  <conditionalFormatting sqref="F29">
    <cfRule type="expression" dxfId="638" priority="637">
      <formula>$D29=7</formula>
    </cfRule>
    <cfRule type="expression" dxfId="637" priority="638">
      <formula>$D29=7</formula>
    </cfRule>
    <cfRule type="expression" dxfId="636" priority="639">
      <formula>$D29=6</formula>
    </cfRule>
  </conditionalFormatting>
  <conditionalFormatting sqref="F29">
    <cfRule type="expression" dxfId="635" priority="634">
      <formula>$D29=7</formula>
    </cfRule>
    <cfRule type="expression" dxfId="634" priority="635">
      <formula>$D29=7</formula>
    </cfRule>
    <cfRule type="expression" dxfId="633" priority="636">
      <formula>$D29=6</formula>
    </cfRule>
  </conditionalFormatting>
  <conditionalFormatting sqref="F29">
    <cfRule type="expression" dxfId="632" priority="631">
      <formula>$D29=7</formula>
    </cfRule>
    <cfRule type="expression" dxfId="631" priority="632">
      <formula>$D29=7</formula>
    </cfRule>
    <cfRule type="expression" dxfId="630" priority="633">
      <formula>$D29=6</formula>
    </cfRule>
  </conditionalFormatting>
  <conditionalFormatting sqref="F29">
    <cfRule type="expression" dxfId="629" priority="628">
      <formula>$D29=7</formula>
    </cfRule>
    <cfRule type="expression" dxfId="628" priority="629">
      <formula>$D29=7</formula>
    </cfRule>
    <cfRule type="expression" dxfId="627" priority="630">
      <formula>$D29=6</formula>
    </cfRule>
  </conditionalFormatting>
  <conditionalFormatting sqref="F29">
    <cfRule type="expression" dxfId="626" priority="625">
      <formula>$D29=7</formula>
    </cfRule>
    <cfRule type="expression" dxfId="625" priority="626">
      <formula>$D29=7</formula>
    </cfRule>
    <cfRule type="expression" dxfId="624" priority="627">
      <formula>$D29=6</formula>
    </cfRule>
  </conditionalFormatting>
  <conditionalFormatting sqref="F29">
    <cfRule type="expression" dxfId="623" priority="622">
      <formula>$D29=7</formula>
    </cfRule>
    <cfRule type="expression" dxfId="622" priority="623">
      <formula>$D29=7</formula>
    </cfRule>
    <cfRule type="expression" dxfId="621" priority="624">
      <formula>$D29=6</formula>
    </cfRule>
  </conditionalFormatting>
  <conditionalFormatting sqref="F29">
    <cfRule type="expression" dxfId="620" priority="619">
      <formula>$D29=7</formula>
    </cfRule>
    <cfRule type="expression" dxfId="619" priority="620">
      <formula>$D29=7</formula>
    </cfRule>
    <cfRule type="expression" dxfId="618" priority="621">
      <formula>$D29=6</formula>
    </cfRule>
  </conditionalFormatting>
  <conditionalFormatting sqref="F29">
    <cfRule type="expression" dxfId="617" priority="616">
      <formula>$D29=7</formula>
    </cfRule>
    <cfRule type="expression" dxfId="616" priority="617">
      <formula>$D29=7</formula>
    </cfRule>
    <cfRule type="expression" dxfId="615" priority="618">
      <formula>$D29=6</formula>
    </cfRule>
  </conditionalFormatting>
  <conditionalFormatting sqref="F29">
    <cfRule type="expression" dxfId="614" priority="613">
      <formula>$D29=7</formula>
    </cfRule>
    <cfRule type="expression" dxfId="613" priority="614">
      <formula>$D29=7</formula>
    </cfRule>
    <cfRule type="expression" dxfId="612" priority="615">
      <formula>$D29=6</formula>
    </cfRule>
  </conditionalFormatting>
  <conditionalFormatting sqref="F29">
    <cfRule type="expression" dxfId="611" priority="610">
      <formula>$D29=7</formula>
    </cfRule>
    <cfRule type="expression" dxfId="610" priority="611">
      <formula>$D29=7</formula>
    </cfRule>
    <cfRule type="expression" dxfId="609" priority="612">
      <formula>$D29=6</formula>
    </cfRule>
  </conditionalFormatting>
  <conditionalFormatting sqref="F29">
    <cfRule type="expression" dxfId="608" priority="607">
      <formula>$D29=7</formula>
    </cfRule>
    <cfRule type="expression" dxfId="607" priority="608">
      <formula>$D29=7</formula>
    </cfRule>
    <cfRule type="expression" dxfId="606" priority="609">
      <formula>$D29=6</formula>
    </cfRule>
  </conditionalFormatting>
  <conditionalFormatting sqref="F29">
    <cfRule type="expression" dxfId="605" priority="604">
      <formula>$D29=7</formula>
    </cfRule>
    <cfRule type="expression" dxfId="604" priority="605">
      <formula>$D29=7</formula>
    </cfRule>
    <cfRule type="expression" dxfId="603" priority="606">
      <formula>$D29=6</formula>
    </cfRule>
  </conditionalFormatting>
  <conditionalFormatting sqref="F29">
    <cfRule type="expression" dxfId="602" priority="601">
      <formula>$D29=7</formula>
    </cfRule>
    <cfRule type="expression" dxfId="601" priority="602">
      <formula>$D29=7</formula>
    </cfRule>
    <cfRule type="expression" dxfId="600" priority="603">
      <formula>$D29=6</formula>
    </cfRule>
  </conditionalFormatting>
  <conditionalFormatting sqref="E29:F29">
    <cfRule type="expression" dxfId="599" priority="598">
      <formula>$D29=7</formula>
    </cfRule>
    <cfRule type="expression" dxfId="598" priority="599">
      <formula>$D29=7</formula>
    </cfRule>
    <cfRule type="expression" dxfId="597" priority="600">
      <formula>$D29=6</formula>
    </cfRule>
  </conditionalFormatting>
  <conditionalFormatting sqref="F29">
    <cfRule type="expression" dxfId="596" priority="595">
      <formula>$D29=7</formula>
    </cfRule>
    <cfRule type="expression" dxfId="595" priority="596">
      <formula>$D29=7</formula>
    </cfRule>
    <cfRule type="expression" dxfId="594" priority="597">
      <formula>$D29=6</formula>
    </cfRule>
  </conditionalFormatting>
  <conditionalFormatting sqref="F30">
    <cfRule type="expression" dxfId="593" priority="592">
      <formula>$D30=7</formula>
    </cfRule>
    <cfRule type="expression" dxfId="592" priority="593">
      <formula>$D30=7</formula>
    </cfRule>
    <cfRule type="expression" dxfId="591" priority="594">
      <formula>$D30=6</formula>
    </cfRule>
  </conditionalFormatting>
  <conditionalFormatting sqref="F30">
    <cfRule type="expression" dxfId="590" priority="589">
      <formula>$D30=7</formula>
    </cfRule>
    <cfRule type="expression" dxfId="589" priority="590">
      <formula>$D30=7</formula>
    </cfRule>
    <cfRule type="expression" dxfId="588" priority="591">
      <formula>$D30=6</formula>
    </cfRule>
  </conditionalFormatting>
  <conditionalFormatting sqref="F30">
    <cfRule type="expression" dxfId="587" priority="586">
      <formula>$D30=7</formula>
    </cfRule>
    <cfRule type="expression" dxfId="586" priority="587">
      <formula>$D30=7</formula>
    </cfRule>
    <cfRule type="expression" dxfId="585" priority="588">
      <formula>$D30=6</formula>
    </cfRule>
  </conditionalFormatting>
  <conditionalFormatting sqref="F30">
    <cfRule type="expression" dxfId="584" priority="583">
      <formula>$D30=7</formula>
    </cfRule>
    <cfRule type="expression" dxfId="583" priority="584">
      <formula>$D30=7</formula>
    </cfRule>
    <cfRule type="expression" dxfId="582" priority="585">
      <formula>$D30=6</formula>
    </cfRule>
  </conditionalFormatting>
  <conditionalFormatting sqref="F30">
    <cfRule type="expression" dxfId="581" priority="580">
      <formula>$D30=7</formula>
    </cfRule>
    <cfRule type="expression" dxfId="580" priority="581">
      <formula>$D30=7</formula>
    </cfRule>
    <cfRule type="expression" dxfId="579" priority="582">
      <formula>$D30=6</formula>
    </cfRule>
  </conditionalFormatting>
  <conditionalFormatting sqref="F30">
    <cfRule type="expression" dxfId="578" priority="577">
      <formula>$D30=7</formula>
    </cfRule>
    <cfRule type="expression" dxfId="577" priority="578">
      <formula>$D30=7</formula>
    </cfRule>
    <cfRule type="expression" dxfId="576" priority="579">
      <formula>$D30=6</formula>
    </cfRule>
  </conditionalFormatting>
  <conditionalFormatting sqref="F30">
    <cfRule type="expression" dxfId="575" priority="574">
      <formula>$D30=7</formula>
    </cfRule>
    <cfRule type="expression" dxfId="574" priority="575">
      <formula>$D30=7</formula>
    </cfRule>
    <cfRule type="expression" dxfId="573" priority="576">
      <formula>$D30=6</formula>
    </cfRule>
  </conditionalFormatting>
  <conditionalFormatting sqref="F30">
    <cfRule type="expression" dxfId="572" priority="571">
      <formula>$D30=7</formula>
    </cfRule>
    <cfRule type="expression" dxfId="571" priority="572">
      <formula>$D30=7</formula>
    </cfRule>
    <cfRule type="expression" dxfId="570" priority="573">
      <formula>$D30=6</formula>
    </cfRule>
  </conditionalFormatting>
  <conditionalFormatting sqref="F30">
    <cfRule type="expression" dxfId="569" priority="568">
      <formula>$D30=7</formula>
    </cfRule>
    <cfRule type="expression" dxfId="568" priority="569">
      <formula>$D30=7</formula>
    </cfRule>
    <cfRule type="expression" dxfId="567" priority="570">
      <formula>$D30=6</formula>
    </cfRule>
  </conditionalFormatting>
  <conditionalFormatting sqref="F30">
    <cfRule type="expression" dxfId="566" priority="565">
      <formula>$D30=7</formula>
    </cfRule>
    <cfRule type="expression" dxfId="565" priority="566">
      <formula>$D30=7</formula>
    </cfRule>
    <cfRule type="expression" dxfId="564" priority="567">
      <formula>$D30=6</formula>
    </cfRule>
  </conditionalFormatting>
  <conditionalFormatting sqref="F30">
    <cfRule type="expression" dxfId="563" priority="562">
      <formula>$D30=7</formula>
    </cfRule>
    <cfRule type="expression" dxfId="562" priority="563">
      <formula>$D30=7</formula>
    </cfRule>
    <cfRule type="expression" dxfId="561" priority="564">
      <formula>$D30=6</formula>
    </cfRule>
  </conditionalFormatting>
  <conditionalFormatting sqref="F30">
    <cfRule type="expression" dxfId="560" priority="559">
      <formula>$D30=7</formula>
    </cfRule>
    <cfRule type="expression" dxfId="559" priority="560">
      <formula>$D30=7</formula>
    </cfRule>
    <cfRule type="expression" dxfId="558" priority="561">
      <formula>$D30=6</formula>
    </cfRule>
  </conditionalFormatting>
  <conditionalFormatting sqref="F30">
    <cfRule type="expression" dxfId="557" priority="556">
      <formula>$D30=7</formula>
    </cfRule>
    <cfRule type="expression" dxfId="556" priority="557">
      <formula>$D30=7</formula>
    </cfRule>
    <cfRule type="expression" dxfId="555" priority="558">
      <formula>$D30=6</formula>
    </cfRule>
  </conditionalFormatting>
  <conditionalFormatting sqref="F30">
    <cfRule type="expression" dxfId="554" priority="553">
      <formula>$D30=7</formula>
    </cfRule>
    <cfRule type="expression" dxfId="553" priority="554">
      <formula>$D30=7</formula>
    </cfRule>
    <cfRule type="expression" dxfId="552" priority="555">
      <formula>$D30=6</formula>
    </cfRule>
  </conditionalFormatting>
  <conditionalFormatting sqref="F30">
    <cfRule type="expression" dxfId="551" priority="550">
      <formula>$D30=7</formula>
    </cfRule>
    <cfRule type="expression" dxfId="550" priority="551">
      <formula>$D30=7</formula>
    </cfRule>
    <cfRule type="expression" dxfId="549" priority="552">
      <formula>$D30=6</formula>
    </cfRule>
  </conditionalFormatting>
  <conditionalFormatting sqref="F30">
    <cfRule type="expression" dxfId="548" priority="547">
      <formula>$D30=7</formula>
    </cfRule>
    <cfRule type="expression" dxfId="547" priority="548">
      <formula>$D30=7</formula>
    </cfRule>
    <cfRule type="expression" dxfId="546" priority="549">
      <formula>$D30=6</formula>
    </cfRule>
  </conditionalFormatting>
  <conditionalFormatting sqref="F30">
    <cfRule type="expression" dxfId="545" priority="544">
      <formula>$D30=7</formula>
    </cfRule>
    <cfRule type="expression" dxfId="544" priority="545">
      <formula>$D30=7</formula>
    </cfRule>
    <cfRule type="expression" dxfId="543" priority="546">
      <formula>$D30=6</formula>
    </cfRule>
  </conditionalFormatting>
  <conditionalFormatting sqref="E30:F30">
    <cfRule type="expression" dxfId="542" priority="541">
      <formula>$D30=7</formula>
    </cfRule>
    <cfRule type="expression" dxfId="541" priority="542">
      <formula>$D30=7</formula>
    </cfRule>
    <cfRule type="expression" dxfId="540" priority="543">
      <formula>$D30=6</formula>
    </cfRule>
  </conditionalFormatting>
  <conditionalFormatting sqref="F30">
    <cfRule type="expression" dxfId="539" priority="538">
      <formula>$D30=7</formula>
    </cfRule>
    <cfRule type="expression" dxfId="538" priority="539">
      <formula>$D30=7</formula>
    </cfRule>
    <cfRule type="expression" dxfId="537" priority="540">
      <formula>$D30=6</formula>
    </cfRule>
  </conditionalFormatting>
  <conditionalFormatting sqref="F33">
    <cfRule type="expression" dxfId="536" priority="535">
      <formula>$D33=7</formula>
    </cfRule>
    <cfRule type="expression" dxfId="535" priority="536">
      <formula>$D33=7</formula>
    </cfRule>
    <cfRule type="expression" dxfId="534" priority="537">
      <formula>$D33=6</formula>
    </cfRule>
  </conditionalFormatting>
  <conditionalFormatting sqref="F33">
    <cfRule type="expression" dxfId="533" priority="532">
      <formula>$D33=7</formula>
    </cfRule>
    <cfRule type="expression" dxfId="532" priority="533">
      <formula>$D33=7</formula>
    </cfRule>
    <cfRule type="expression" dxfId="531" priority="534">
      <formula>$D33=6</formula>
    </cfRule>
  </conditionalFormatting>
  <conditionalFormatting sqref="F33">
    <cfRule type="expression" dxfId="530" priority="529">
      <formula>$D33=7</formula>
    </cfRule>
    <cfRule type="expression" dxfId="529" priority="530">
      <formula>$D33=7</formula>
    </cfRule>
    <cfRule type="expression" dxfId="528" priority="531">
      <formula>$D33=6</formula>
    </cfRule>
  </conditionalFormatting>
  <conditionalFormatting sqref="F33">
    <cfRule type="expression" dxfId="527" priority="526">
      <formula>$D33=7</formula>
    </cfRule>
    <cfRule type="expression" dxfId="526" priority="527">
      <formula>$D33=7</formula>
    </cfRule>
    <cfRule type="expression" dxfId="525" priority="528">
      <formula>$D33=6</formula>
    </cfRule>
  </conditionalFormatting>
  <conditionalFormatting sqref="F33">
    <cfRule type="expression" dxfId="524" priority="523">
      <formula>$D33=7</formula>
    </cfRule>
    <cfRule type="expression" dxfId="523" priority="524">
      <formula>$D33=7</formula>
    </cfRule>
    <cfRule type="expression" dxfId="522" priority="525">
      <formula>$D33=6</formula>
    </cfRule>
  </conditionalFormatting>
  <conditionalFormatting sqref="F33">
    <cfRule type="expression" dxfId="521" priority="520">
      <formula>$D33=7</formula>
    </cfRule>
    <cfRule type="expression" dxfId="520" priority="521">
      <formula>$D33=7</formula>
    </cfRule>
    <cfRule type="expression" dxfId="519" priority="522">
      <formula>$D33=6</formula>
    </cfRule>
  </conditionalFormatting>
  <conditionalFormatting sqref="F33">
    <cfRule type="expression" dxfId="518" priority="517">
      <formula>$D33=7</formula>
    </cfRule>
    <cfRule type="expression" dxfId="517" priority="518">
      <formula>$D33=7</formula>
    </cfRule>
    <cfRule type="expression" dxfId="516" priority="519">
      <formula>$D33=6</formula>
    </cfRule>
  </conditionalFormatting>
  <conditionalFormatting sqref="F33">
    <cfRule type="expression" dxfId="515" priority="514">
      <formula>$D33=7</formula>
    </cfRule>
    <cfRule type="expression" dxfId="514" priority="515">
      <formula>$D33=7</formula>
    </cfRule>
    <cfRule type="expression" dxfId="513" priority="516">
      <formula>$D33=6</formula>
    </cfRule>
  </conditionalFormatting>
  <conditionalFormatting sqref="F33">
    <cfRule type="expression" dxfId="512" priority="511">
      <formula>$D33=7</formula>
    </cfRule>
    <cfRule type="expression" dxfId="511" priority="512">
      <formula>$D33=7</formula>
    </cfRule>
    <cfRule type="expression" dxfId="510" priority="513">
      <formula>$D33=6</formula>
    </cfRule>
  </conditionalFormatting>
  <conditionalFormatting sqref="F33">
    <cfRule type="expression" dxfId="509" priority="508">
      <formula>$D33=7</formula>
    </cfRule>
    <cfRule type="expression" dxfId="508" priority="509">
      <formula>$D33=7</formula>
    </cfRule>
    <cfRule type="expression" dxfId="507" priority="510">
      <formula>$D33=6</formula>
    </cfRule>
  </conditionalFormatting>
  <conditionalFormatting sqref="F33">
    <cfRule type="expression" dxfId="506" priority="505">
      <formula>$D33=7</formula>
    </cfRule>
    <cfRule type="expression" dxfId="505" priority="506">
      <formula>$D33=7</formula>
    </cfRule>
    <cfRule type="expression" dxfId="504" priority="507">
      <formula>$D33=6</formula>
    </cfRule>
  </conditionalFormatting>
  <conditionalFormatting sqref="F33">
    <cfRule type="expression" dxfId="503" priority="502">
      <formula>$D33=7</formula>
    </cfRule>
    <cfRule type="expression" dxfId="502" priority="503">
      <formula>$D33=7</formula>
    </cfRule>
    <cfRule type="expression" dxfId="501" priority="504">
      <formula>$D33=6</formula>
    </cfRule>
  </conditionalFormatting>
  <conditionalFormatting sqref="F33">
    <cfRule type="expression" dxfId="500" priority="499">
      <formula>$D33=7</formula>
    </cfRule>
    <cfRule type="expression" dxfId="499" priority="500">
      <formula>$D33=7</formula>
    </cfRule>
    <cfRule type="expression" dxfId="498" priority="501">
      <formula>$D33=6</formula>
    </cfRule>
  </conditionalFormatting>
  <conditionalFormatting sqref="F33">
    <cfRule type="expression" dxfId="497" priority="496">
      <formula>$D33=7</formula>
    </cfRule>
    <cfRule type="expression" dxfId="496" priority="497">
      <formula>$D33=7</formula>
    </cfRule>
    <cfRule type="expression" dxfId="495" priority="498">
      <formula>$D33=6</formula>
    </cfRule>
  </conditionalFormatting>
  <conditionalFormatting sqref="F33">
    <cfRule type="expression" dxfId="494" priority="493">
      <formula>$D33=7</formula>
    </cfRule>
    <cfRule type="expression" dxfId="493" priority="494">
      <formula>$D33=7</formula>
    </cfRule>
    <cfRule type="expression" dxfId="492" priority="495">
      <formula>$D33=6</formula>
    </cfRule>
  </conditionalFormatting>
  <conditionalFormatting sqref="F33">
    <cfRule type="expression" dxfId="491" priority="490">
      <formula>$D33=7</formula>
    </cfRule>
    <cfRule type="expression" dxfId="490" priority="491">
      <formula>$D33=7</formula>
    </cfRule>
    <cfRule type="expression" dxfId="489" priority="492">
      <formula>$D33=6</formula>
    </cfRule>
  </conditionalFormatting>
  <conditionalFormatting sqref="F33">
    <cfRule type="expression" dxfId="488" priority="487">
      <formula>$D33=7</formula>
    </cfRule>
    <cfRule type="expression" dxfId="487" priority="488">
      <formula>$D33=7</formula>
    </cfRule>
    <cfRule type="expression" dxfId="486" priority="489">
      <formula>$D33=6</formula>
    </cfRule>
  </conditionalFormatting>
  <conditionalFormatting sqref="F33">
    <cfRule type="expression" dxfId="485" priority="484">
      <formula>$D33=7</formula>
    </cfRule>
    <cfRule type="expression" dxfId="484" priority="485">
      <formula>$D33=7</formula>
    </cfRule>
    <cfRule type="expression" dxfId="483" priority="486">
      <formula>$D33=6</formula>
    </cfRule>
  </conditionalFormatting>
  <conditionalFormatting sqref="F33">
    <cfRule type="expression" dxfId="482" priority="481">
      <formula>$D33=7</formula>
    </cfRule>
    <cfRule type="expression" dxfId="481" priority="482">
      <formula>$D33=7</formula>
    </cfRule>
    <cfRule type="expression" dxfId="480" priority="483">
      <formula>$D33=6</formula>
    </cfRule>
  </conditionalFormatting>
  <conditionalFormatting sqref="F33">
    <cfRule type="expression" dxfId="479" priority="478">
      <formula>$D33=7</formula>
    </cfRule>
    <cfRule type="expression" dxfId="478" priority="479">
      <formula>$D33=7</formula>
    </cfRule>
    <cfRule type="expression" dxfId="477" priority="480">
      <formula>$D33=6</formula>
    </cfRule>
  </conditionalFormatting>
  <conditionalFormatting sqref="F33">
    <cfRule type="expression" dxfId="476" priority="475">
      <formula>$D33=7</formula>
    </cfRule>
    <cfRule type="expression" dxfId="475" priority="476">
      <formula>$D33=7</formula>
    </cfRule>
    <cfRule type="expression" dxfId="474" priority="477">
      <formula>$D33=6</formula>
    </cfRule>
  </conditionalFormatting>
  <conditionalFormatting sqref="F33">
    <cfRule type="expression" dxfId="473" priority="472">
      <formula>$D33=7</formula>
    </cfRule>
    <cfRule type="expression" dxfId="472" priority="473">
      <formula>$D33=7</formula>
    </cfRule>
    <cfRule type="expression" dxfId="471" priority="474">
      <formula>$D33=6</formula>
    </cfRule>
  </conditionalFormatting>
  <conditionalFormatting sqref="F33">
    <cfRule type="expression" dxfId="470" priority="469">
      <formula>$D33=7</formula>
    </cfRule>
    <cfRule type="expression" dxfId="469" priority="470">
      <formula>$D33=7</formula>
    </cfRule>
    <cfRule type="expression" dxfId="468" priority="471">
      <formula>$D33=6</formula>
    </cfRule>
  </conditionalFormatting>
  <conditionalFormatting sqref="F33">
    <cfRule type="expression" dxfId="467" priority="466">
      <formula>$D33=7</formula>
    </cfRule>
    <cfRule type="expression" dxfId="466" priority="467">
      <formula>$D33=7</formula>
    </cfRule>
    <cfRule type="expression" dxfId="465" priority="468">
      <formula>$D33=6</formula>
    </cfRule>
  </conditionalFormatting>
  <conditionalFormatting sqref="F33">
    <cfRule type="expression" dxfId="464" priority="463">
      <formula>$D33=7</formula>
    </cfRule>
    <cfRule type="expression" dxfId="463" priority="464">
      <formula>$D33=7</formula>
    </cfRule>
    <cfRule type="expression" dxfId="462" priority="465">
      <formula>$D33=6</formula>
    </cfRule>
  </conditionalFormatting>
  <conditionalFormatting sqref="F33">
    <cfRule type="expression" dxfId="461" priority="460">
      <formula>$D33=7</formula>
    </cfRule>
    <cfRule type="expression" dxfId="460" priority="461">
      <formula>$D33=7</formula>
    </cfRule>
    <cfRule type="expression" dxfId="459" priority="462">
      <formula>$D33=6</formula>
    </cfRule>
  </conditionalFormatting>
  <conditionalFormatting sqref="F33">
    <cfRule type="expression" dxfId="458" priority="457">
      <formula>$D33=7</formula>
    </cfRule>
    <cfRule type="expression" dxfId="457" priority="458">
      <formula>$D33=7</formula>
    </cfRule>
    <cfRule type="expression" dxfId="456" priority="459">
      <formula>$D33=6</formula>
    </cfRule>
  </conditionalFormatting>
  <conditionalFormatting sqref="E33:F33">
    <cfRule type="expression" dxfId="455" priority="454">
      <formula>$D33=7</formula>
    </cfRule>
    <cfRule type="expression" dxfId="454" priority="455">
      <formula>$D33=7</formula>
    </cfRule>
    <cfRule type="expression" dxfId="453" priority="456">
      <formula>$D33=6</formula>
    </cfRule>
  </conditionalFormatting>
  <conditionalFormatting sqref="F33">
    <cfRule type="expression" dxfId="452" priority="451">
      <formula>$D33=7</formula>
    </cfRule>
    <cfRule type="expression" dxfId="451" priority="452">
      <formula>$D33=7</formula>
    </cfRule>
    <cfRule type="expression" dxfId="450" priority="453">
      <formula>$D33=6</formula>
    </cfRule>
  </conditionalFormatting>
  <conditionalFormatting sqref="F27">
    <cfRule type="expression" dxfId="449" priority="448">
      <formula>$D27=7</formula>
    </cfRule>
    <cfRule type="expression" dxfId="448" priority="449">
      <formula>$D27=7</formula>
    </cfRule>
    <cfRule type="expression" dxfId="447" priority="450">
      <formula>$D27=6</formula>
    </cfRule>
  </conditionalFormatting>
  <conditionalFormatting sqref="F27">
    <cfRule type="expression" dxfId="446" priority="445">
      <formula>$D27=7</formula>
    </cfRule>
    <cfRule type="expression" dxfId="445" priority="446">
      <formula>$D27=7</formula>
    </cfRule>
    <cfRule type="expression" dxfId="444" priority="447">
      <formula>$D27=6</formula>
    </cfRule>
  </conditionalFormatting>
  <conditionalFormatting sqref="F27">
    <cfRule type="expression" dxfId="443" priority="442">
      <formula>$D27=7</formula>
    </cfRule>
    <cfRule type="expression" dxfId="442" priority="443">
      <formula>$D27=7</formula>
    </cfRule>
    <cfRule type="expression" dxfId="441" priority="444">
      <formula>$D27=6</formula>
    </cfRule>
  </conditionalFormatting>
  <conditionalFormatting sqref="F27">
    <cfRule type="expression" dxfId="440" priority="439">
      <formula>$D27=7</formula>
    </cfRule>
    <cfRule type="expression" dxfId="439" priority="440">
      <formula>$D27=7</formula>
    </cfRule>
    <cfRule type="expression" dxfId="438" priority="441">
      <formula>$D27=6</formula>
    </cfRule>
  </conditionalFormatting>
  <conditionalFormatting sqref="F27">
    <cfRule type="expression" dxfId="437" priority="436">
      <formula>$D27=7</formula>
    </cfRule>
    <cfRule type="expression" dxfId="436" priority="437">
      <formula>$D27=7</formula>
    </cfRule>
    <cfRule type="expression" dxfId="435" priority="438">
      <formula>$D27=6</formula>
    </cfRule>
  </conditionalFormatting>
  <conditionalFormatting sqref="F27">
    <cfRule type="expression" dxfId="434" priority="433">
      <formula>$D27=7</formula>
    </cfRule>
    <cfRule type="expression" dxfId="433" priority="434">
      <formula>$D27=7</formula>
    </cfRule>
    <cfRule type="expression" dxfId="432" priority="435">
      <formula>$D27=6</formula>
    </cfRule>
  </conditionalFormatting>
  <conditionalFormatting sqref="F27">
    <cfRule type="expression" dxfId="431" priority="430">
      <formula>$D27=7</formula>
    </cfRule>
    <cfRule type="expression" dxfId="430" priority="431">
      <formula>$D27=7</formula>
    </cfRule>
    <cfRule type="expression" dxfId="429" priority="432">
      <formula>$D27=6</formula>
    </cfRule>
  </conditionalFormatting>
  <conditionalFormatting sqref="F27">
    <cfRule type="expression" dxfId="428" priority="427">
      <formula>$D27=7</formula>
    </cfRule>
    <cfRule type="expression" dxfId="427" priority="428">
      <formula>$D27=7</formula>
    </cfRule>
    <cfRule type="expression" dxfId="426" priority="429">
      <formula>$D27=6</formula>
    </cfRule>
  </conditionalFormatting>
  <conditionalFormatting sqref="F27">
    <cfRule type="expression" dxfId="425" priority="424">
      <formula>$D27=7</formula>
    </cfRule>
    <cfRule type="expression" dxfId="424" priority="425">
      <formula>$D27=7</formula>
    </cfRule>
    <cfRule type="expression" dxfId="423" priority="426">
      <formula>$D27=6</formula>
    </cfRule>
  </conditionalFormatting>
  <conditionalFormatting sqref="F27">
    <cfRule type="expression" dxfId="422" priority="421">
      <formula>$D27=7</formula>
    </cfRule>
    <cfRule type="expression" dxfId="421" priority="422">
      <formula>$D27=7</formula>
    </cfRule>
    <cfRule type="expression" dxfId="420" priority="423">
      <formula>$D27=6</formula>
    </cfRule>
  </conditionalFormatting>
  <conditionalFormatting sqref="F27">
    <cfRule type="expression" dxfId="419" priority="418">
      <formula>$D27=7</formula>
    </cfRule>
    <cfRule type="expression" dxfId="418" priority="419">
      <formula>$D27=7</formula>
    </cfRule>
    <cfRule type="expression" dxfId="417" priority="420">
      <formula>$D27=6</formula>
    </cfRule>
  </conditionalFormatting>
  <conditionalFormatting sqref="F27">
    <cfRule type="expression" dxfId="416" priority="415">
      <formula>$D27=7</formula>
    </cfRule>
    <cfRule type="expression" dxfId="415" priority="416">
      <formula>$D27=7</formula>
    </cfRule>
    <cfRule type="expression" dxfId="414" priority="417">
      <formula>$D27=6</formula>
    </cfRule>
  </conditionalFormatting>
  <conditionalFormatting sqref="F27">
    <cfRule type="expression" dxfId="413" priority="412">
      <formula>$D27=7</formula>
    </cfRule>
    <cfRule type="expression" dxfId="412" priority="413">
      <formula>$D27=7</formula>
    </cfRule>
    <cfRule type="expression" dxfId="411" priority="414">
      <formula>$D27=6</formula>
    </cfRule>
  </conditionalFormatting>
  <conditionalFormatting sqref="F27">
    <cfRule type="expression" dxfId="410" priority="409">
      <formula>$D27=7</formula>
    </cfRule>
    <cfRule type="expression" dxfId="409" priority="410">
      <formula>$D27=7</formula>
    </cfRule>
    <cfRule type="expression" dxfId="408" priority="411">
      <formula>$D27=6</formula>
    </cfRule>
  </conditionalFormatting>
  <conditionalFormatting sqref="F27">
    <cfRule type="expression" dxfId="407" priority="406">
      <formula>$D27=7</formula>
    </cfRule>
    <cfRule type="expression" dxfId="406" priority="407">
      <formula>$D27=7</formula>
    </cfRule>
    <cfRule type="expression" dxfId="405" priority="408">
      <formula>$D27=6</formula>
    </cfRule>
  </conditionalFormatting>
  <conditionalFormatting sqref="F27">
    <cfRule type="expression" dxfId="404" priority="403">
      <formula>$D27=7</formula>
    </cfRule>
    <cfRule type="expression" dxfId="403" priority="404">
      <formula>$D27=7</formula>
    </cfRule>
    <cfRule type="expression" dxfId="402" priority="405">
      <formula>$D27=6</formula>
    </cfRule>
  </conditionalFormatting>
  <conditionalFormatting sqref="F27">
    <cfRule type="expression" dxfId="401" priority="400">
      <formula>$D27=7</formula>
    </cfRule>
    <cfRule type="expression" dxfId="400" priority="401">
      <formula>$D27=7</formula>
    </cfRule>
    <cfRule type="expression" dxfId="399" priority="402">
      <formula>$D27=6</formula>
    </cfRule>
  </conditionalFormatting>
  <conditionalFormatting sqref="F28">
    <cfRule type="expression" dxfId="398" priority="397">
      <formula>$D28=7</formula>
    </cfRule>
    <cfRule type="expression" dxfId="397" priority="398">
      <formula>$D28=7</formula>
    </cfRule>
    <cfRule type="expression" dxfId="396" priority="399">
      <formula>$D28=6</formula>
    </cfRule>
  </conditionalFormatting>
  <conditionalFormatting sqref="F28">
    <cfRule type="expression" dxfId="395" priority="394">
      <formula>$D28=7</formula>
    </cfRule>
    <cfRule type="expression" dxfId="394" priority="395">
      <formula>$D28=7</formula>
    </cfRule>
    <cfRule type="expression" dxfId="393" priority="396">
      <formula>$D28=6</formula>
    </cfRule>
  </conditionalFormatting>
  <conditionalFormatting sqref="F28">
    <cfRule type="expression" dxfId="392" priority="391">
      <formula>$D28=7</formula>
    </cfRule>
    <cfRule type="expression" dxfId="391" priority="392">
      <formula>$D28=7</formula>
    </cfRule>
    <cfRule type="expression" dxfId="390" priority="393">
      <formula>$D28=6</formula>
    </cfRule>
  </conditionalFormatting>
  <conditionalFormatting sqref="F28">
    <cfRule type="expression" dxfId="389" priority="388">
      <formula>$D28=7</formula>
    </cfRule>
    <cfRule type="expression" dxfId="388" priority="389">
      <formula>$D28=7</formula>
    </cfRule>
    <cfRule type="expression" dxfId="387" priority="390">
      <formula>$D28=6</formula>
    </cfRule>
  </conditionalFormatting>
  <conditionalFormatting sqref="F28">
    <cfRule type="expression" dxfId="386" priority="385">
      <formula>$D28=7</formula>
    </cfRule>
    <cfRule type="expression" dxfId="385" priority="386">
      <formula>$D28=7</formula>
    </cfRule>
    <cfRule type="expression" dxfId="384" priority="387">
      <formula>$D28=6</formula>
    </cfRule>
  </conditionalFormatting>
  <conditionalFormatting sqref="F28">
    <cfRule type="expression" dxfId="383" priority="382">
      <formula>$D28=7</formula>
    </cfRule>
    <cfRule type="expression" dxfId="382" priority="383">
      <formula>$D28=7</formula>
    </cfRule>
    <cfRule type="expression" dxfId="381" priority="384">
      <formula>$D28=6</formula>
    </cfRule>
  </conditionalFormatting>
  <conditionalFormatting sqref="F28">
    <cfRule type="expression" dxfId="380" priority="379">
      <formula>$D28=7</formula>
    </cfRule>
    <cfRule type="expression" dxfId="379" priority="380">
      <formula>$D28=7</formula>
    </cfRule>
    <cfRule type="expression" dxfId="378" priority="381">
      <formula>$D28=6</formula>
    </cfRule>
  </conditionalFormatting>
  <conditionalFormatting sqref="F28">
    <cfRule type="expression" dxfId="377" priority="376">
      <formula>$D28=7</formula>
    </cfRule>
    <cfRule type="expression" dxfId="376" priority="377">
      <formula>$D28=7</formula>
    </cfRule>
    <cfRule type="expression" dxfId="375" priority="378">
      <formula>$D28=6</formula>
    </cfRule>
  </conditionalFormatting>
  <conditionalFormatting sqref="F28">
    <cfRule type="expression" dxfId="374" priority="373">
      <formula>$D28=7</formula>
    </cfRule>
    <cfRule type="expression" dxfId="373" priority="374">
      <formula>$D28=7</formula>
    </cfRule>
    <cfRule type="expression" dxfId="372" priority="375">
      <formula>$D28=6</formula>
    </cfRule>
  </conditionalFormatting>
  <conditionalFormatting sqref="F28">
    <cfRule type="expression" dxfId="371" priority="370">
      <formula>$D28=7</formula>
    </cfRule>
    <cfRule type="expression" dxfId="370" priority="371">
      <formula>$D28=7</formula>
    </cfRule>
    <cfRule type="expression" dxfId="369" priority="372">
      <formula>$D28=6</formula>
    </cfRule>
  </conditionalFormatting>
  <conditionalFormatting sqref="F28">
    <cfRule type="expression" dxfId="368" priority="367">
      <formula>$D28=7</formula>
    </cfRule>
    <cfRule type="expression" dxfId="367" priority="368">
      <formula>$D28=7</formula>
    </cfRule>
    <cfRule type="expression" dxfId="366" priority="369">
      <formula>$D28=6</formula>
    </cfRule>
  </conditionalFormatting>
  <conditionalFormatting sqref="F28">
    <cfRule type="expression" dxfId="365" priority="364">
      <formula>$D28=7</formula>
    </cfRule>
    <cfRule type="expression" dxfId="364" priority="365">
      <formula>$D28=7</formula>
    </cfRule>
    <cfRule type="expression" dxfId="363" priority="366">
      <formula>$D28=6</formula>
    </cfRule>
  </conditionalFormatting>
  <conditionalFormatting sqref="F28">
    <cfRule type="expression" dxfId="362" priority="361">
      <formula>$D28=7</formula>
    </cfRule>
    <cfRule type="expression" dxfId="361" priority="362">
      <formula>$D28=7</formula>
    </cfRule>
    <cfRule type="expression" dxfId="360" priority="363">
      <formula>$D28=6</formula>
    </cfRule>
  </conditionalFormatting>
  <conditionalFormatting sqref="F28">
    <cfRule type="expression" dxfId="359" priority="358">
      <formula>$D28=7</formula>
    </cfRule>
    <cfRule type="expression" dxfId="358" priority="359">
      <formula>$D28=7</formula>
    </cfRule>
    <cfRule type="expression" dxfId="357" priority="360">
      <formula>$D28=6</formula>
    </cfRule>
  </conditionalFormatting>
  <conditionalFormatting sqref="F28">
    <cfRule type="expression" dxfId="356" priority="355">
      <formula>$D28=7</formula>
    </cfRule>
    <cfRule type="expression" dxfId="355" priority="356">
      <formula>$D28=7</formula>
    </cfRule>
    <cfRule type="expression" dxfId="354" priority="357">
      <formula>$D28=6</formula>
    </cfRule>
  </conditionalFormatting>
  <conditionalFormatting sqref="F28">
    <cfRule type="expression" dxfId="353" priority="352">
      <formula>$D28=7</formula>
    </cfRule>
    <cfRule type="expression" dxfId="352" priority="353">
      <formula>$D28=7</formula>
    </cfRule>
    <cfRule type="expression" dxfId="351" priority="354">
      <formula>$D28=6</formula>
    </cfRule>
  </conditionalFormatting>
  <conditionalFormatting sqref="F28">
    <cfRule type="expression" dxfId="350" priority="349">
      <formula>$D28=7</formula>
    </cfRule>
    <cfRule type="expression" dxfId="349" priority="350">
      <formula>$D28=7</formula>
    </cfRule>
    <cfRule type="expression" dxfId="348" priority="351">
      <formula>$D28=6</formula>
    </cfRule>
  </conditionalFormatting>
  <conditionalFormatting sqref="F29">
    <cfRule type="expression" dxfId="347" priority="346">
      <formula>$D29=7</formula>
    </cfRule>
    <cfRule type="expression" dxfId="346" priority="347">
      <formula>$D29=7</formula>
    </cfRule>
    <cfRule type="expression" dxfId="345" priority="348">
      <formula>$D29=6</formula>
    </cfRule>
  </conditionalFormatting>
  <conditionalFormatting sqref="F29">
    <cfRule type="expression" dxfId="344" priority="343">
      <formula>$D29=7</formula>
    </cfRule>
    <cfRule type="expression" dxfId="343" priority="344">
      <formula>$D29=7</formula>
    </cfRule>
    <cfRule type="expression" dxfId="342" priority="345">
      <formula>$D29=6</formula>
    </cfRule>
  </conditionalFormatting>
  <conditionalFormatting sqref="F29">
    <cfRule type="expression" dxfId="341" priority="340">
      <formula>$D29=7</formula>
    </cfRule>
    <cfRule type="expression" dxfId="340" priority="341">
      <formula>$D29=7</formula>
    </cfRule>
    <cfRule type="expression" dxfId="339" priority="342">
      <formula>$D29=6</formula>
    </cfRule>
  </conditionalFormatting>
  <conditionalFormatting sqref="F29">
    <cfRule type="expression" dxfId="338" priority="337">
      <formula>$D29=7</formula>
    </cfRule>
    <cfRule type="expression" dxfId="337" priority="338">
      <formula>$D29=7</formula>
    </cfRule>
    <cfRule type="expression" dxfId="336" priority="339">
      <formula>$D29=6</formula>
    </cfRule>
  </conditionalFormatting>
  <conditionalFormatting sqref="F29">
    <cfRule type="expression" dxfId="335" priority="334">
      <formula>$D29=7</formula>
    </cfRule>
    <cfRule type="expression" dxfId="334" priority="335">
      <formula>$D29=7</formula>
    </cfRule>
    <cfRule type="expression" dxfId="333" priority="336">
      <formula>$D29=6</formula>
    </cfRule>
  </conditionalFormatting>
  <conditionalFormatting sqref="F29">
    <cfRule type="expression" dxfId="332" priority="331">
      <formula>$D29=7</formula>
    </cfRule>
    <cfRule type="expression" dxfId="331" priority="332">
      <formula>$D29=7</formula>
    </cfRule>
    <cfRule type="expression" dxfId="330" priority="333">
      <formula>$D29=6</formula>
    </cfRule>
  </conditionalFormatting>
  <conditionalFormatting sqref="F29">
    <cfRule type="expression" dxfId="329" priority="328">
      <formula>$D29=7</formula>
    </cfRule>
    <cfRule type="expression" dxfId="328" priority="329">
      <formula>$D29=7</formula>
    </cfRule>
    <cfRule type="expression" dxfId="327" priority="330">
      <formula>$D29=6</formula>
    </cfRule>
  </conditionalFormatting>
  <conditionalFormatting sqref="F29">
    <cfRule type="expression" dxfId="326" priority="325">
      <formula>$D29=7</formula>
    </cfRule>
    <cfRule type="expression" dxfId="325" priority="326">
      <formula>$D29=7</formula>
    </cfRule>
    <cfRule type="expression" dxfId="324" priority="327">
      <formula>$D29=6</formula>
    </cfRule>
  </conditionalFormatting>
  <conditionalFormatting sqref="F29">
    <cfRule type="expression" dxfId="323" priority="322">
      <formula>$D29=7</formula>
    </cfRule>
    <cfRule type="expression" dxfId="322" priority="323">
      <formula>$D29=7</formula>
    </cfRule>
    <cfRule type="expression" dxfId="321" priority="324">
      <formula>$D29=6</formula>
    </cfRule>
  </conditionalFormatting>
  <conditionalFormatting sqref="F29">
    <cfRule type="expression" dxfId="320" priority="319">
      <formula>$D29=7</formula>
    </cfRule>
    <cfRule type="expression" dxfId="319" priority="320">
      <formula>$D29=7</formula>
    </cfRule>
    <cfRule type="expression" dxfId="318" priority="321">
      <formula>$D29=6</formula>
    </cfRule>
  </conditionalFormatting>
  <conditionalFormatting sqref="F29">
    <cfRule type="expression" dxfId="317" priority="316">
      <formula>$D29=7</formula>
    </cfRule>
    <cfRule type="expression" dxfId="316" priority="317">
      <formula>$D29=7</formula>
    </cfRule>
    <cfRule type="expression" dxfId="315" priority="318">
      <formula>$D29=6</formula>
    </cfRule>
  </conditionalFormatting>
  <conditionalFormatting sqref="F29">
    <cfRule type="expression" dxfId="314" priority="313">
      <formula>$D29=7</formula>
    </cfRule>
    <cfRule type="expression" dxfId="313" priority="314">
      <formula>$D29=7</formula>
    </cfRule>
    <cfRule type="expression" dxfId="312" priority="315">
      <formula>$D29=6</formula>
    </cfRule>
  </conditionalFormatting>
  <conditionalFormatting sqref="F29">
    <cfRule type="expression" dxfId="311" priority="310">
      <formula>$D29=7</formula>
    </cfRule>
    <cfRule type="expression" dxfId="310" priority="311">
      <formula>$D29=7</formula>
    </cfRule>
    <cfRule type="expression" dxfId="309" priority="312">
      <formula>$D29=6</formula>
    </cfRule>
  </conditionalFormatting>
  <conditionalFormatting sqref="F29">
    <cfRule type="expression" dxfId="308" priority="307">
      <formula>$D29=7</formula>
    </cfRule>
    <cfRule type="expression" dxfId="307" priority="308">
      <formula>$D29=7</formula>
    </cfRule>
    <cfRule type="expression" dxfId="306" priority="309">
      <formula>$D29=6</formula>
    </cfRule>
  </conditionalFormatting>
  <conditionalFormatting sqref="F29">
    <cfRule type="expression" dxfId="305" priority="304">
      <formula>$D29=7</formula>
    </cfRule>
    <cfRule type="expression" dxfId="304" priority="305">
      <formula>$D29=7</formula>
    </cfRule>
    <cfRule type="expression" dxfId="303" priority="306">
      <formula>$D29=6</formula>
    </cfRule>
  </conditionalFormatting>
  <conditionalFormatting sqref="F29">
    <cfRule type="expression" dxfId="302" priority="301">
      <formula>$D29=7</formula>
    </cfRule>
    <cfRule type="expression" dxfId="301" priority="302">
      <formula>$D29=7</formula>
    </cfRule>
    <cfRule type="expression" dxfId="300" priority="303">
      <formula>$D29=6</formula>
    </cfRule>
  </conditionalFormatting>
  <conditionalFormatting sqref="F29">
    <cfRule type="expression" dxfId="299" priority="298">
      <formula>$D29=7</formula>
    </cfRule>
    <cfRule type="expression" dxfId="298" priority="299">
      <formula>$D29=7</formula>
    </cfRule>
    <cfRule type="expression" dxfId="297" priority="300">
      <formula>$D29=6</formula>
    </cfRule>
  </conditionalFormatting>
  <conditionalFormatting sqref="F30">
    <cfRule type="expression" dxfId="296" priority="295">
      <formula>$D30=7</formula>
    </cfRule>
    <cfRule type="expression" dxfId="295" priority="296">
      <formula>$D30=7</formula>
    </cfRule>
    <cfRule type="expression" dxfId="294" priority="297">
      <formula>$D30=6</formula>
    </cfRule>
  </conditionalFormatting>
  <conditionalFormatting sqref="F30">
    <cfRule type="expression" dxfId="293" priority="292">
      <formula>$D30=7</formula>
    </cfRule>
    <cfRule type="expression" dxfId="292" priority="293">
      <formula>$D30=7</formula>
    </cfRule>
    <cfRule type="expression" dxfId="291" priority="294">
      <formula>$D30=6</formula>
    </cfRule>
  </conditionalFormatting>
  <conditionalFormatting sqref="F30">
    <cfRule type="expression" dxfId="290" priority="289">
      <formula>$D30=7</formula>
    </cfRule>
    <cfRule type="expression" dxfId="289" priority="290">
      <formula>$D30=7</formula>
    </cfRule>
    <cfRule type="expression" dxfId="288" priority="291">
      <formula>$D30=6</formula>
    </cfRule>
  </conditionalFormatting>
  <conditionalFormatting sqref="F30">
    <cfRule type="expression" dxfId="287" priority="286">
      <formula>$D30=7</formula>
    </cfRule>
    <cfRule type="expression" dxfId="286" priority="287">
      <formula>$D30=7</formula>
    </cfRule>
    <cfRule type="expression" dxfId="285" priority="288">
      <formula>$D30=6</formula>
    </cfRule>
  </conditionalFormatting>
  <conditionalFormatting sqref="F30">
    <cfRule type="expression" dxfId="284" priority="283">
      <formula>$D30=7</formula>
    </cfRule>
    <cfRule type="expression" dxfId="283" priority="284">
      <formula>$D30=7</formula>
    </cfRule>
    <cfRule type="expression" dxfId="282" priority="285">
      <formula>$D30=6</formula>
    </cfRule>
  </conditionalFormatting>
  <conditionalFormatting sqref="F30">
    <cfRule type="expression" dxfId="281" priority="280">
      <formula>$D30=7</formula>
    </cfRule>
    <cfRule type="expression" dxfId="280" priority="281">
      <formula>$D30=7</formula>
    </cfRule>
    <cfRule type="expression" dxfId="279" priority="282">
      <formula>$D30=6</formula>
    </cfRule>
  </conditionalFormatting>
  <conditionalFormatting sqref="F30">
    <cfRule type="expression" dxfId="278" priority="277">
      <formula>$D30=7</formula>
    </cfRule>
    <cfRule type="expression" dxfId="277" priority="278">
      <formula>$D30=7</formula>
    </cfRule>
    <cfRule type="expression" dxfId="276" priority="279">
      <formula>$D30=6</formula>
    </cfRule>
  </conditionalFormatting>
  <conditionalFormatting sqref="F30">
    <cfRule type="expression" dxfId="275" priority="274">
      <formula>$D30=7</formula>
    </cfRule>
    <cfRule type="expression" dxfId="274" priority="275">
      <formula>$D30=7</formula>
    </cfRule>
    <cfRule type="expression" dxfId="273" priority="276">
      <formula>$D30=6</formula>
    </cfRule>
  </conditionalFormatting>
  <conditionalFormatting sqref="F30">
    <cfRule type="expression" dxfId="272" priority="271">
      <formula>$D30=7</formula>
    </cfRule>
    <cfRule type="expression" dxfId="271" priority="272">
      <formula>$D30=7</formula>
    </cfRule>
    <cfRule type="expression" dxfId="270" priority="273">
      <formula>$D30=6</formula>
    </cfRule>
  </conditionalFormatting>
  <conditionalFormatting sqref="F30">
    <cfRule type="expression" dxfId="269" priority="268">
      <formula>$D30=7</formula>
    </cfRule>
    <cfRule type="expression" dxfId="268" priority="269">
      <formula>$D30=7</formula>
    </cfRule>
    <cfRule type="expression" dxfId="267" priority="270">
      <formula>$D30=6</formula>
    </cfRule>
  </conditionalFormatting>
  <conditionalFormatting sqref="F30">
    <cfRule type="expression" dxfId="266" priority="265">
      <formula>$D30=7</formula>
    </cfRule>
    <cfRule type="expression" dxfId="265" priority="266">
      <formula>$D30=7</formula>
    </cfRule>
    <cfRule type="expression" dxfId="264" priority="267">
      <formula>$D30=6</formula>
    </cfRule>
  </conditionalFormatting>
  <conditionalFormatting sqref="F30">
    <cfRule type="expression" dxfId="263" priority="262">
      <formula>$D30=7</formula>
    </cfRule>
    <cfRule type="expression" dxfId="262" priority="263">
      <formula>$D30=7</formula>
    </cfRule>
    <cfRule type="expression" dxfId="261" priority="264">
      <formula>$D30=6</formula>
    </cfRule>
  </conditionalFormatting>
  <conditionalFormatting sqref="F30">
    <cfRule type="expression" dxfId="260" priority="259">
      <formula>$D30=7</formula>
    </cfRule>
    <cfRule type="expression" dxfId="259" priority="260">
      <formula>$D30=7</formula>
    </cfRule>
    <cfRule type="expression" dxfId="258" priority="261">
      <formula>$D30=6</formula>
    </cfRule>
  </conditionalFormatting>
  <conditionalFormatting sqref="F30">
    <cfRule type="expression" dxfId="257" priority="256">
      <formula>$D30=7</formula>
    </cfRule>
    <cfRule type="expression" dxfId="256" priority="257">
      <formula>$D30=7</formula>
    </cfRule>
    <cfRule type="expression" dxfId="255" priority="258">
      <formula>$D30=6</formula>
    </cfRule>
  </conditionalFormatting>
  <conditionalFormatting sqref="F30">
    <cfRule type="expression" dxfId="254" priority="253">
      <formula>$D30=7</formula>
    </cfRule>
    <cfRule type="expression" dxfId="253" priority="254">
      <formula>$D30=7</formula>
    </cfRule>
    <cfRule type="expression" dxfId="252" priority="255">
      <formula>$D30=6</formula>
    </cfRule>
  </conditionalFormatting>
  <conditionalFormatting sqref="F30">
    <cfRule type="expression" dxfId="251" priority="250">
      <formula>$D30=7</formula>
    </cfRule>
    <cfRule type="expression" dxfId="250" priority="251">
      <formula>$D30=7</formula>
    </cfRule>
    <cfRule type="expression" dxfId="249" priority="252">
      <formula>$D30=6</formula>
    </cfRule>
  </conditionalFormatting>
  <conditionalFormatting sqref="F30">
    <cfRule type="expression" dxfId="248" priority="247">
      <formula>$D30=7</formula>
    </cfRule>
    <cfRule type="expression" dxfId="247" priority="248">
      <formula>$D30=7</formula>
    </cfRule>
    <cfRule type="expression" dxfId="246" priority="249">
      <formula>$D30=6</formula>
    </cfRule>
  </conditionalFormatting>
  <conditionalFormatting sqref="F33">
    <cfRule type="expression" dxfId="245" priority="244">
      <formula>$D33=7</formula>
    </cfRule>
    <cfRule type="expression" dxfId="244" priority="245">
      <formula>$D33=7</formula>
    </cfRule>
    <cfRule type="expression" dxfId="243" priority="246">
      <formula>$D33=6</formula>
    </cfRule>
  </conditionalFormatting>
  <conditionalFormatting sqref="F33">
    <cfRule type="expression" dxfId="242" priority="241">
      <formula>$D33=7</formula>
    </cfRule>
    <cfRule type="expression" dxfId="241" priority="242">
      <formula>$D33=7</formula>
    </cfRule>
    <cfRule type="expression" dxfId="240" priority="243">
      <formula>$D33=6</formula>
    </cfRule>
  </conditionalFormatting>
  <conditionalFormatting sqref="F33">
    <cfRule type="expression" dxfId="239" priority="238">
      <formula>$D33=7</formula>
    </cfRule>
    <cfRule type="expression" dxfId="238" priority="239">
      <formula>$D33=7</formula>
    </cfRule>
    <cfRule type="expression" dxfId="237" priority="240">
      <formula>$D33=6</formula>
    </cfRule>
  </conditionalFormatting>
  <conditionalFormatting sqref="F33">
    <cfRule type="expression" dxfId="236" priority="235">
      <formula>$D33=7</formula>
    </cfRule>
    <cfRule type="expression" dxfId="235" priority="236">
      <formula>$D33=7</formula>
    </cfRule>
    <cfRule type="expression" dxfId="234" priority="237">
      <formula>$D33=6</formula>
    </cfRule>
  </conditionalFormatting>
  <conditionalFormatting sqref="F33">
    <cfRule type="expression" dxfId="233" priority="232">
      <formula>$D33=7</formula>
    </cfRule>
    <cfRule type="expression" dxfId="232" priority="233">
      <formula>$D33=7</formula>
    </cfRule>
    <cfRule type="expression" dxfId="231" priority="234">
      <formula>$D33=6</formula>
    </cfRule>
  </conditionalFormatting>
  <conditionalFormatting sqref="F33">
    <cfRule type="expression" dxfId="230" priority="229">
      <formula>$D33=7</formula>
    </cfRule>
    <cfRule type="expression" dxfId="229" priority="230">
      <formula>$D33=7</formula>
    </cfRule>
    <cfRule type="expression" dxfId="228" priority="231">
      <formula>$D33=6</formula>
    </cfRule>
  </conditionalFormatting>
  <conditionalFormatting sqref="F33">
    <cfRule type="expression" dxfId="227" priority="226">
      <formula>$D33=7</formula>
    </cfRule>
    <cfRule type="expression" dxfId="226" priority="227">
      <formula>$D33=7</formula>
    </cfRule>
    <cfRule type="expression" dxfId="225" priority="228">
      <formula>$D33=6</formula>
    </cfRule>
  </conditionalFormatting>
  <conditionalFormatting sqref="F33">
    <cfRule type="expression" dxfId="224" priority="223">
      <formula>$D33=7</formula>
    </cfRule>
    <cfRule type="expression" dxfId="223" priority="224">
      <formula>$D33=7</formula>
    </cfRule>
    <cfRule type="expression" dxfId="222" priority="225">
      <formula>$D33=6</formula>
    </cfRule>
  </conditionalFormatting>
  <conditionalFormatting sqref="F33">
    <cfRule type="expression" dxfId="221" priority="220">
      <formula>$D33=7</formula>
    </cfRule>
    <cfRule type="expression" dxfId="220" priority="221">
      <formula>$D33=7</formula>
    </cfRule>
    <cfRule type="expression" dxfId="219" priority="222">
      <formula>$D33=6</formula>
    </cfRule>
  </conditionalFormatting>
  <conditionalFormatting sqref="F33">
    <cfRule type="expression" dxfId="218" priority="217">
      <formula>$D33=7</formula>
    </cfRule>
    <cfRule type="expression" dxfId="217" priority="218">
      <formula>$D33=7</formula>
    </cfRule>
    <cfRule type="expression" dxfId="216" priority="219">
      <formula>$D33=6</formula>
    </cfRule>
  </conditionalFormatting>
  <conditionalFormatting sqref="F33">
    <cfRule type="expression" dxfId="215" priority="214">
      <formula>$D33=7</formula>
    </cfRule>
    <cfRule type="expression" dxfId="214" priority="215">
      <formula>$D33=7</formula>
    </cfRule>
    <cfRule type="expression" dxfId="213" priority="216">
      <formula>$D33=6</formula>
    </cfRule>
  </conditionalFormatting>
  <conditionalFormatting sqref="F33">
    <cfRule type="expression" dxfId="212" priority="211">
      <formula>$D33=7</formula>
    </cfRule>
    <cfRule type="expression" dxfId="211" priority="212">
      <formula>$D33=7</formula>
    </cfRule>
    <cfRule type="expression" dxfId="210" priority="213">
      <formula>$D33=6</formula>
    </cfRule>
  </conditionalFormatting>
  <conditionalFormatting sqref="F33">
    <cfRule type="expression" dxfId="209" priority="208">
      <formula>$D33=7</formula>
    </cfRule>
    <cfRule type="expression" dxfId="208" priority="209">
      <formula>$D33=7</formula>
    </cfRule>
    <cfRule type="expression" dxfId="207" priority="210">
      <formula>$D33=6</formula>
    </cfRule>
  </conditionalFormatting>
  <conditionalFormatting sqref="F33">
    <cfRule type="expression" dxfId="206" priority="205">
      <formula>$D33=7</formula>
    </cfRule>
    <cfRule type="expression" dxfId="205" priority="206">
      <formula>$D33=7</formula>
    </cfRule>
    <cfRule type="expression" dxfId="204" priority="207">
      <formula>$D33=6</formula>
    </cfRule>
  </conditionalFormatting>
  <conditionalFormatting sqref="F33">
    <cfRule type="expression" dxfId="203" priority="202">
      <formula>$D33=7</formula>
    </cfRule>
    <cfRule type="expression" dxfId="202" priority="203">
      <formula>$D33=7</formula>
    </cfRule>
    <cfRule type="expression" dxfId="201" priority="204">
      <formula>$D33=6</formula>
    </cfRule>
  </conditionalFormatting>
  <conditionalFormatting sqref="F33">
    <cfRule type="expression" dxfId="200" priority="199">
      <formula>$D33=7</formula>
    </cfRule>
    <cfRule type="expression" dxfId="199" priority="200">
      <formula>$D33=7</formula>
    </cfRule>
    <cfRule type="expression" dxfId="198" priority="201">
      <formula>$D33=6</formula>
    </cfRule>
  </conditionalFormatting>
  <conditionalFormatting sqref="F33">
    <cfRule type="expression" dxfId="197" priority="196">
      <formula>$D33=7</formula>
    </cfRule>
    <cfRule type="expression" dxfId="196" priority="197">
      <formula>$D33=7</formula>
    </cfRule>
    <cfRule type="expression" dxfId="195" priority="198">
      <formula>$D33=6</formula>
    </cfRule>
  </conditionalFormatting>
  <conditionalFormatting sqref="E33">
    <cfRule type="expression" dxfId="194" priority="193">
      <formula>$D33=7</formula>
    </cfRule>
    <cfRule type="expression" dxfId="193" priority="194">
      <formula>$D33=7</formula>
    </cfRule>
    <cfRule type="expression" dxfId="192" priority="195">
      <formula>$D33=6</formula>
    </cfRule>
  </conditionalFormatting>
  <conditionalFormatting sqref="F34">
    <cfRule type="expression" dxfId="191" priority="190">
      <formula>$D34=7</formula>
    </cfRule>
    <cfRule type="expression" dxfId="190" priority="191">
      <formula>$D34=7</formula>
    </cfRule>
    <cfRule type="expression" dxfId="189" priority="192">
      <formula>$D34=6</formula>
    </cfRule>
  </conditionalFormatting>
  <conditionalFormatting sqref="F34">
    <cfRule type="expression" dxfId="188" priority="187">
      <formula>$D34=7</formula>
    </cfRule>
    <cfRule type="expression" dxfId="187" priority="188">
      <formula>$D34=7</formula>
    </cfRule>
    <cfRule type="expression" dxfId="186" priority="189">
      <formula>$D34=6</formula>
    </cfRule>
  </conditionalFormatting>
  <conditionalFormatting sqref="F34">
    <cfRule type="expression" dxfId="185" priority="184">
      <formula>$D34=7</formula>
    </cfRule>
    <cfRule type="expression" dxfId="184" priority="185">
      <formula>$D34=7</formula>
    </cfRule>
    <cfRule type="expression" dxfId="183" priority="186">
      <formula>$D34=6</formula>
    </cfRule>
  </conditionalFormatting>
  <conditionalFormatting sqref="F34">
    <cfRule type="expression" dxfId="182" priority="181">
      <formula>$D34=7</formula>
    </cfRule>
    <cfRule type="expression" dxfId="181" priority="182">
      <formula>$D34=7</formula>
    </cfRule>
    <cfRule type="expression" dxfId="180" priority="183">
      <formula>$D34=6</formula>
    </cfRule>
  </conditionalFormatting>
  <conditionalFormatting sqref="F34">
    <cfRule type="expression" dxfId="179" priority="178">
      <formula>$D34=7</formula>
    </cfRule>
    <cfRule type="expression" dxfId="178" priority="179">
      <formula>$D34=7</formula>
    </cfRule>
    <cfRule type="expression" dxfId="177" priority="180">
      <formula>$D34=6</formula>
    </cfRule>
  </conditionalFormatting>
  <conditionalFormatting sqref="F34">
    <cfRule type="expression" dxfId="176" priority="175">
      <formula>$D34=7</formula>
    </cfRule>
    <cfRule type="expression" dxfId="175" priority="176">
      <formula>$D34=7</formula>
    </cfRule>
    <cfRule type="expression" dxfId="174" priority="177">
      <formula>$D34=6</formula>
    </cfRule>
  </conditionalFormatting>
  <conditionalFormatting sqref="F34">
    <cfRule type="expression" dxfId="173" priority="172">
      <formula>$D34=7</formula>
    </cfRule>
    <cfRule type="expression" dxfId="172" priority="173">
      <formula>$D34=7</formula>
    </cfRule>
    <cfRule type="expression" dxfId="171" priority="174">
      <formula>$D34=6</formula>
    </cfRule>
  </conditionalFormatting>
  <conditionalFormatting sqref="F34">
    <cfRule type="expression" dxfId="170" priority="169">
      <formula>$D34=7</formula>
    </cfRule>
    <cfRule type="expression" dxfId="169" priority="170">
      <formula>$D34=7</formula>
    </cfRule>
    <cfRule type="expression" dxfId="168" priority="171">
      <formula>$D34=6</formula>
    </cfRule>
  </conditionalFormatting>
  <conditionalFormatting sqref="F34">
    <cfRule type="expression" dxfId="167" priority="166">
      <formula>$D34=7</formula>
    </cfRule>
    <cfRule type="expression" dxfId="166" priority="167">
      <formula>$D34=7</formula>
    </cfRule>
    <cfRule type="expression" dxfId="165" priority="168">
      <formula>$D34=6</formula>
    </cfRule>
  </conditionalFormatting>
  <conditionalFormatting sqref="F34">
    <cfRule type="expression" dxfId="164" priority="163">
      <formula>$D34=7</formula>
    </cfRule>
    <cfRule type="expression" dxfId="163" priority="164">
      <formula>$D34=7</formula>
    </cfRule>
    <cfRule type="expression" dxfId="162" priority="165">
      <formula>$D34=6</formula>
    </cfRule>
  </conditionalFormatting>
  <conditionalFormatting sqref="F34">
    <cfRule type="expression" dxfId="161" priority="160">
      <formula>$D34=7</formula>
    </cfRule>
    <cfRule type="expression" dxfId="160" priority="161">
      <formula>$D34=7</formula>
    </cfRule>
    <cfRule type="expression" dxfId="159" priority="162">
      <formula>$D34=6</formula>
    </cfRule>
  </conditionalFormatting>
  <conditionalFormatting sqref="F34">
    <cfRule type="expression" dxfId="158" priority="157">
      <formula>$D34=7</formula>
    </cfRule>
    <cfRule type="expression" dxfId="157" priority="158">
      <formula>$D34=7</formula>
    </cfRule>
    <cfRule type="expression" dxfId="156" priority="159">
      <formula>$D34=6</formula>
    </cfRule>
  </conditionalFormatting>
  <conditionalFormatting sqref="F34">
    <cfRule type="expression" dxfId="155" priority="154">
      <formula>$D34=7</formula>
    </cfRule>
    <cfRule type="expression" dxfId="154" priority="155">
      <formula>$D34=7</formula>
    </cfRule>
    <cfRule type="expression" dxfId="153" priority="156">
      <formula>$D34=6</formula>
    </cfRule>
  </conditionalFormatting>
  <conditionalFormatting sqref="F34">
    <cfRule type="expression" dxfId="152" priority="151">
      <formula>$D34=7</formula>
    </cfRule>
    <cfRule type="expression" dxfId="151" priority="152">
      <formula>$D34=7</formula>
    </cfRule>
    <cfRule type="expression" dxfId="150" priority="153">
      <formula>$D34=6</formula>
    </cfRule>
  </conditionalFormatting>
  <conditionalFormatting sqref="F34">
    <cfRule type="expression" dxfId="149" priority="148">
      <formula>$D34=7</formula>
    </cfRule>
    <cfRule type="expression" dxfId="148" priority="149">
      <formula>$D34=7</formula>
    </cfRule>
    <cfRule type="expression" dxfId="147" priority="150">
      <formula>$D34=6</formula>
    </cfRule>
  </conditionalFormatting>
  <conditionalFormatting sqref="F34">
    <cfRule type="expression" dxfId="146" priority="145">
      <formula>$D34=7</formula>
    </cfRule>
    <cfRule type="expression" dxfId="145" priority="146">
      <formula>$D34=7</formula>
    </cfRule>
    <cfRule type="expression" dxfId="144" priority="147">
      <formula>$D34=6</formula>
    </cfRule>
  </conditionalFormatting>
  <conditionalFormatting sqref="F34">
    <cfRule type="expression" dxfId="143" priority="142">
      <formula>$D34=7</formula>
    </cfRule>
    <cfRule type="expression" dxfId="142" priority="143">
      <formula>$D34=7</formula>
    </cfRule>
    <cfRule type="expression" dxfId="141" priority="144">
      <formula>$D34=6</formula>
    </cfRule>
  </conditionalFormatting>
  <conditionalFormatting sqref="F34">
    <cfRule type="expression" dxfId="140" priority="139">
      <formula>$D34=7</formula>
    </cfRule>
    <cfRule type="expression" dxfId="139" priority="140">
      <formula>$D34=7</formula>
    </cfRule>
    <cfRule type="expression" dxfId="138" priority="141">
      <formula>$D34=6</formula>
    </cfRule>
  </conditionalFormatting>
  <conditionalFormatting sqref="F34">
    <cfRule type="expression" dxfId="137" priority="136">
      <formula>$D34=7</formula>
    </cfRule>
    <cfRule type="expression" dxfId="136" priority="137">
      <formula>$D34=7</formula>
    </cfRule>
    <cfRule type="expression" dxfId="135" priority="138">
      <formula>$D34=6</formula>
    </cfRule>
  </conditionalFormatting>
  <conditionalFormatting sqref="F34">
    <cfRule type="expression" dxfId="134" priority="133">
      <formula>$D34=7</formula>
    </cfRule>
    <cfRule type="expression" dxfId="133" priority="134">
      <formula>$D34=7</formula>
    </cfRule>
    <cfRule type="expression" dxfId="132" priority="135">
      <formula>$D34=6</formula>
    </cfRule>
  </conditionalFormatting>
  <conditionalFormatting sqref="F34">
    <cfRule type="expression" dxfId="131" priority="130">
      <formula>$D34=7</formula>
    </cfRule>
    <cfRule type="expression" dxfId="130" priority="131">
      <formula>$D34=7</formula>
    </cfRule>
    <cfRule type="expression" dxfId="129" priority="132">
      <formula>$D34=6</formula>
    </cfRule>
  </conditionalFormatting>
  <conditionalFormatting sqref="F34">
    <cfRule type="expression" dxfId="128" priority="127">
      <formula>$D34=7</formula>
    </cfRule>
    <cfRule type="expression" dxfId="127" priority="128">
      <formula>$D34=7</formula>
    </cfRule>
    <cfRule type="expression" dxfId="126" priority="129">
      <formula>$D34=6</formula>
    </cfRule>
  </conditionalFormatting>
  <conditionalFormatting sqref="F34">
    <cfRule type="expression" dxfId="125" priority="124">
      <formula>$D34=7</formula>
    </cfRule>
    <cfRule type="expression" dxfId="124" priority="125">
      <formula>$D34=7</formula>
    </cfRule>
    <cfRule type="expression" dxfId="123" priority="126">
      <formula>$D34=6</formula>
    </cfRule>
  </conditionalFormatting>
  <conditionalFormatting sqref="F34">
    <cfRule type="expression" dxfId="122" priority="121">
      <formula>$D34=7</formula>
    </cfRule>
    <cfRule type="expression" dxfId="121" priority="122">
      <formula>$D34=7</formula>
    </cfRule>
    <cfRule type="expression" dxfId="120" priority="123">
      <formula>$D34=6</formula>
    </cfRule>
  </conditionalFormatting>
  <conditionalFormatting sqref="F34">
    <cfRule type="expression" dxfId="119" priority="118">
      <formula>$D34=7</formula>
    </cfRule>
    <cfRule type="expression" dxfId="118" priority="119">
      <formula>$D34=7</formula>
    </cfRule>
    <cfRule type="expression" dxfId="117" priority="120">
      <formula>$D34=6</formula>
    </cfRule>
  </conditionalFormatting>
  <conditionalFormatting sqref="F34">
    <cfRule type="expression" dxfId="116" priority="115">
      <formula>$D34=7</formula>
    </cfRule>
    <cfRule type="expression" dxfId="115" priority="116">
      <formula>$D34=7</formula>
    </cfRule>
    <cfRule type="expression" dxfId="114" priority="117">
      <formula>$D34=6</formula>
    </cfRule>
  </conditionalFormatting>
  <conditionalFormatting sqref="F34">
    <cfRule type="expression" dxfId="113" priority="112">
      <formula>$D34=7</formula>
    </cfRule>
    <cfRule type="expression" dxfId="112" priority="113">
      <formula>$D34=7</formula>
    </cfRule>
    <cfRule type="expression" dxfId="111" priority="114">
      <formula>$D34=6</formula>
    </cfRule>
  </conditionalFormatting>
  <conditionalFormatting sqref="F34">
    <cfRule type="expression" dxfId="110" priority="109">
      <formula>$D34=7</formula>
    </cfRule>
    <cfRule type="expression" dxfId="109" priority="110">
      <formula>$D34=7</formula>
    </cfRule>
    <cfRule type="expression" dxfId="108" priority="111">
      <formula>$D34=6</formula>
    </cfRule>
  </conditionalFormatting>
  <conditionalFormatting sqref="F34">
    <cfRule type="expression" dxfId="107" priority="106">
      <formula>$D34=7</formula>
    </cfRule>
    <cfRule type="expression" dxfId="106" priority="107">
      <formula>$D34=7</formula>
    </cfRule>
    <cfRule type="expression" dxfId="105" priority="108">
      <formula>$D34=6</formula>
    </cfRule>
  </conditionalFormatting>
  <conditionalFormatting sqref="F34">
    <cfRule type="expression" dxfId="104" priority="103">
      <formula>$D34=7</formula>
    </cfRule>
    <cfRule type="expression" dxfId="103" priority="104">
      <formula>$D34=7</formula>
    </cfRule>
    <cfRule type="expression" dxfId="102" priority="105">
      <formula>$D34=6</formula>
    </cfRule>
  </conditionalFormatting>
  <conditionalFormatting sqref="F34">
    <cfRule type="expression" dxfId="101" priority="100">
      <formula>$D34=7</formula>
    </cfRule>
    <cfRule type="expression" dxfId="100" priority="101">
      <formula>$D34=7</formula>
    </cfRule>
    <cfRule type="expression" dxfId="99" priority="102">
      <formula>$D34=6</formula>
    </cfRule>
  </conditionalFormatting>
  <conditionalFormatting sqref="F34">
    <cfRule type="expression" dxfId="98" priority="97">
      <formula>$D34=7</formula>
    </cfRule>
    <cfRule type="expression" dxfId="97" priority="98">
      <formula>$D34=7</formula>
    </cfRule>
    <cfRule type="expression" dxfId="96" priority="99">
      <formula>$D34=6</formula>
    </cfRule>
  </conditionalFormatting>
  <conditionalFormatting sqref="F34">
    <cfRule type="expression" dxfId="95" priority="94">
      <formula>$D34=7</formula>
    </cfRule>
    <cfRule type="expression" dxfId="94" priority="95">
      <formula>$D34=7</formula>
    </cfRule>
    <cfRule type="expression" dxfId="93" priority="96">
      <formula>$D34=6</formula>
    </cfRule>
  </conditionalFormatting>
  <conditionalFormatting sqref="F34">
    <cfRule type="expression" dxfId="92" priority="91">
      <formula>$D34=7</formula>
    </cfRule>
    <cfRule type="expression" dxfId="91" priority="92">
      <formula>$D34=7</formula>
    </cfRule>
    <cfRule type="expression" dxfId="90" priority="93">
      <formula>$D34=6</formula>
    </cfRule>
  </conditionalFormatting>
  <conditionalFormatting sqref="F34">
    <cfRule type="expression" dxfId="89" priority="88">
      <formula>$D34=7</formula>
    </cfRule>
    <cfRule type="expression" dxfId="88" priority="89">
      <formula>$D34=7</formula>
    </cfRule>
    <cfRule type="expression" dxfId="87" priority="90">
      <formula>$D34=6</formula>
    </cfRule>
  </conditionalFormatting>
  <conditionalFormatting sqref="F34">
    <cfRule type="expression" dxfId="86" priority="85">
      <formula>$D34=7</formula>
    </cfRule>
    <cfRule type="expression" dxfId="85" priority="86">
      <formula>$D34=7</formula>
    </cfRule>
    <cfRule type="expression" dxfId="84" priority="87">
      <formula>$D34=6</formula>
    </cfRule>
  </conditionalFormatting>
  <conditionalFormatting sqref="F34">
    <cfRule type="expression" dxfId="83" priority="82">
      <formula>$D34=7</formula>
    </cfRule>
    <cfRule type="expression" dxfId="82" priority="83">
      <formula>$D34=7</formula>
    </cfRule>
    <cfRule type="expression" dxfId="81" priority="84">
      <formula>$D34=6</formula>
    </cfRule>
  </conditionalFormatting>
  <conditionalFormatting sqref="F34">
    <cfRule type="expression" dxfId="80" priority="79">
      <formula>$D34=7</formula>
    </cfRule>
    <cfRule type="expression" dxfId="79" priority="80">
      <formula>$D34=7</formula>
    </cfRule>
    <cfRule type="expression" dxfId="78" priority="81">
      <formula>$D34=6</formula>
    </cfRule>
  </conditionalFormatting>
  <conditionalFormatting sqref="F34">
    <cfRule type="expression" dxfId="77" priority="76">
      <formula>$D34=7</formula>
    </cfRule>
    <cfRule type="expression" dxfId="76" priority="77">
      <formula>$D34=7</formula>
    </cfRule>
    <cfRule type="expression" dxfId="75" priority="78">
      <formula>$D34=6</formula>
    </cfRule>
  </conditionalFormatting>
  <conditionalFormatting sqref="F34">
    <cfRule type="expression" dxfId="74" priority="73">
      <formula>$D34=7</formula>
    </cfRule>
    <cfRule type="expression" dxfId="73" priority="74">
      <formula>$D34=7</formula>
    </cfRule>
    <cfRule type="expression" dxfId="72" priority="75">
      <formula>$D34=6</formula>
    </cfRule>
  </conditionalFormatting>
  <conditionalFormatting sqref="F34">
    <cfRule type="expression" dxfId="71" priority="70">
      <formula>$D34=7</formula>
    </cfRule>
    <cfRule type="expression" dxfId="70" priority="71">
      <formula>$D34=7</formula>
    </cfRule>
    <cfRule type="expression" dxfId="69" priority="72">
      <formula>$D34=6</formula>
    </cfRule>
  </conditionalFormatting>
  <conditionalFormatting sqref="F34">
    <cfRule type="expression" dxfId="68" priority="67">
      <formula>$D34=7</formula>
    </cfRule>
    <cfRule type="expression" dxfId="67" priority="68">
      <formula>$D34=7</formula>
    </cfRule>
    <cfRule type="expression" dxfId="66" priority="69">
      <formula>$D34=6</formula>
    </cfRule>
  </conditionalFormatting>
  <conditionalFormatting sqref="F34">
    <cfRule type="expression" dxfId="65" priority="64">
      <formula>$D34=7</formula>
    </cfRule>
    <cfRule type="expression" dxfId="64" priority="65">
      <formula>$D34=7</formula>
    </cfRule>
    <cfRule type="expression" dxfId="63" priority="66">
      <formula>$D34=6</formula>
    </cfRule>
  </conditionalFormatting>
  <conditionalFormatting sqref="F34">
    <cfRule type="expression" dxfId="62" priority="61">
      <formula>$D34=7</formula>
    </cfRule>
    <cfRule type="expression" dxfId="61" priority="62">
      <formula>$D34=7</formula>
    </cfRule>
    <cfRule type="expression" dxfId="60" priority="63">
      <formula>$D34=6</formula>
    </cfRule>
  </conditionalFormatting>
  <conditionalFormatting sqref="E34:F34">
    <cfRule type="expression" dxfId="59" priority="58">
      <formula>$D34=7</formula>
    </cfRule>
    <cfRule type="expression" dxfId="58" priority="59">
      <formula>$D34=7</formula>
    </cfRule>
    <cfRule type="expression" dxfId="57" priority="60">
      <formula>$D34=6</formula>
    </cfRule>
  </conditionalFormatting>
  <conditionalFormatting sqref="F34">
    <cfRule type="expression" dxfId="56" priority="55">
      <formula>$D34=7</formula>
    </cfRule>
    <cfRule type="expression" dxfId="55" priority="56">
      <formula>$D34=7</formula>
    </cfRule>
    <cfRule type="expression" dxfId="54" priority="57">
      <formula>$D34=6</formula>
    </cfRule>
  </conditionalFormatting>
  <conditionalFormatting sqref="F34">
    <cfRule type="expression" dxfId="53" priority="52">
      <formula>$D34=7</formula>
    </cfRule>
    <cfRule type="expression" dxfId="52" priority="53">
      <formula>$D34=7</formula>
    </cfRule>
    <cfRule type="expression" dxfId="51" priority="54">
      <formula>$D34=6</formula>
    </cfRule>
  </conditionalFormatting>
  <conditionalFormatting sqref="F34">
    <cfRule type="expression" dxfId="50" priority="49">
      <formula>$D34=7</formula>
    </cfRule>
    <cfRule type="expression" dxfId="49" priority="50">
      <formula>$D34=7</formula>
    </cfRule>
    <cfRule type="expression" dxfId="48" priority="51">
      <formula>$D34=6</formula>
    </cfRule>
  </conditionalFormatting>
  <conditionalFormatting sqref="F34">
    <cfRule type="expression" dxfId="47" priority="46">
      <formula>$D34=7</formula>
    </cfRule>
    <cfRule type="expression" dxfId="46" priority="47">
      <formula>$D34=7</formula>
    </cfRule>
    <cfRule type="expression" dxfId="45" priority="48">
      <formula>$D34=6</formula>
    </cfRule>
  </conditionalFormatting>
  <conditionalFormatting sqref="F34">
    <cfRule type="expression" dxfId="44" priority="43">
      <formula>$D34=7</formula>
    </cfRule>
    <cfRule type="expression" dxfId="43" priority="44">
      <formula>$D34=7</formula>
    </cfRule>
    <cfRule type="expression" dxfId="42" priority="45">
      <formula>$D34=6</formula>
    </cfRule>
  </conditionalFormatting>
  <conditionalFormatting sqref="F34">
    <cfRule type="expression" dxfId="41" priority="40">
      <formula>$D34=7</formula>
    </cfRule>
    <cfRule type="expression" dxfId="40" priority="41">
      <formula>$D34=7</formula>
    </cfRule>
    <cfRule type="expression" dxfId="39" priority="42">
      <formula>$D34=6</formula>
    </cfRule>
  </conditionalFormatting>
  <conditionalFormatting sqref="F34">
    <cfRule type="expression" dxfId="38" priority="37">
      <formula>$D34=7</formula>
    </cfRule>
    <cfRule type="expression" dxfId="37" priority="38">
      <formula>$D34=7</formula>
    </cfRule>
    <cfRule type="expression" dxfId="36" priority="39">
      <formula>$D34=6</formula>
    </cfRule>
  </conditionalFormatting>
  <conditionalFormatting sqref="F34">
    <cfRule type="expression" dxfId="35" priority="34">
      <formula>$D34=7</formula>
    </cfRule>
    <cfRule type="expression" dxfId="34" priority="35">
      <formula>$D34=7</formula>
    </cfRule>
    <cfRule type="expression" dxfId="33" priority="36">
      <formula>$D34=6</formula>
    </cfRule>
  </conditionalFormatting>
  <conditionalFormatting sqref="F34">
    <cfRule type="expression" dxfId="32" priority="31">
      <formula>$D34=7</formula>
    </cfRule>
    <cfRule type="expression" dxfId="31" priority="32">
      <formula>$D34=7</formula>
    </cfRule>
    <cfRule type="expression" dxfId="30" priority="33">
      <formula>$D34=6</formula>
    </cfRule>
  </conditionalFormatting>
  <conditionalFormatting sqref="F34">
    <cfRule type="expression" dxfId="29" priority="28">
      <formula>$D34=7</formula>
    </cfRule>
    <cfRule type="expression" dxfId="28" priority="29">
      <formula>$D34=7</formula>
    </cfRule>
    <cfRule type="expression" dxfId="27" priority="30">
      <formula>$D34=6</formula>
    </cfRule>
  </conditionalFormatting>
  <conditionalFormatting sqref="F34">
    <cfRule type="expression" dxfId="26" priority="25">
      <formula>$D34=7</formula>
    </cfRule>
    <cfRule type="expression" dxfId="25" priority="26">
      <formula>$D34=7</formula>
    </cfRule>
    <cfRule type="expression" dxfId="24" priority="27">
      <formula>$D34=6</formula>
    </cfRule>
  </conditionalFormatting>
  <conditionalFormatting sqref="F34">
    <cfRule type="expression" dxfId="23" priority="22">
      <formula>$D34=7</formula>
    </cfRule>
    <cfRule type="expression" dxfId="22" priority="23">
      <formula>$D34=7</formula>
    </cfRule>
    <cfRule type="expression" dxfId="21" priority="24">
      <formula>$D34=6</formula>
    </cfRule>
  </conditionalFormatting>
  <conditionalFormatting sqref="F34">
    <cfRule type="expression" dxfId="20" priority="19">
      <formula>$D34=7</formula>
    </cfRule>
    <cfRule type="expression" dxfId="19" priority="20">
      <formula>$D34=7</formula>
    </cfRule>
    <cfRule type="expression" dxfId="18" priority="21">
      <formula>$D34=6</formula>
    </cfRule>
  </conditionalFormatting>
  <conditionalFormatting sqref="F34">
    <cfRule type="expression" dxfId="17" priority="16">
      <formula>$D34=7</formula>
    </cfRule>
    <cfRule type="expression" dxfId="16" priority="17">
      <formula>$D34=7</formula>
    </cfRule>
    <cfRule type="expression" dxfId="15" priority="18">
      <formula>$D34=6</formula>
    </cfRule>
  </conditionalFormatting>
  <conditionalFormatting sqref="F34">
    <cfRule type="expression" dxfId="14" priority="13">
      <formula>$D34=7</formula>
    </cfRule>
    <cfRule type="expression" dxfId="13" priority="14">
      <formula>$D34=7</formula>
    </cfRule>
    <cfRule type="expression" dxfId="12" priority="15">
      <formula>$D34=6</formula>
    </cfRule>
  </conditionalFormatting>
  <conditionalFormatting sqref="F34">
    <cfRule type="expression" dxfId="11" priority="10">
      <formula>$D34=7</formula>
    </cfRule>
    <cfRule type="expression" dxfId="10" priority="11">
      <formula>$D34=7</formula>
    </cfRule>
    <cfRule type="expression" dxfId="9" priority="12">
      <formula>$D34=6</formula>
    </cfRule>
  </conditionalFormatting>
  <conditionalFormatting sqref="F34">
    <cfRule type="expression" dxfId="8" priority="7">
      <formula>$D34=7</formula>
    </cfRule>
    <cfRule type="expression" dxfId="7" priority="8">
      <formula>$D34=7</formula>
    </cfRule>
    <cfRule type="expression" dxfId="6" priority="9">
      <formula>$D34=6</formula>
    </cfRule>
  </conditionalFormatting>
  <conditionalFormatting sqref="F34">
    <cfRule type="expression" dxfId="5" priority="4">
      <formula>$D34=7</formula>
    </cfRule>
    <cfRule type="expression" dxfId="4" priority="5">
      <formula>$D34=7</formula>
    </cfRule>
    <cfRule type="expression" dxfId="3" priority="6">
      <formula>$D34=6</formula>
    </cfRule>
  </conditionalFormatting>
  <conditionalFormatting sqref="E34">
    <cfRule type="expression" dxfId="2" priority="1">
      <formula>$D34=7</formula>
    </cfRule>
    <cfRule type="expression" dxfId="1" priority="2">
      <formula>$D34=7</formula>
    </cfRule>
    <cfRule type="expression" dxfId="0" priority="3">
      <formula>$D34=6</formula>
    </cfRule>
  </conditionalFormatting>
  <hyperlinks>
    <hyperlink ref="M1:O2" r:id="rId1" display="ROZNOV SERVER ATTENDANCE"/>
  </hyperlinks>
  <pageMargins left="0.7" right="0.7" top="0.78740157499999996" bottom="0.78740157499999996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Dochazka</vt:lpstr>
    </vt:vector>
  </TitlesOfParts>
  <Company>office.lasakovi.com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Docházkový formulář</dc:title>
  <dc:creator>Pavel Lasák</dc:creator>
  <cp:lastModifiedBy>b50002</cp:lastModifiedBy>
  <cp:lastPrinted>2012-08-28T09:58:36Z</cp:lastPrinted>
  <dcterms:created xsi:type="dcterms:W3CDTF">2006-05-03T05:56:31Z</dcterms:created>
  <dcterms:modified xsi:type="dcterms:W3CDTF">2014-09-26T15:04:59Z</dcterms:modified>
</cp:coreProperties>
</file>