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aper-pycno-sswd-2021-2022/analyses/23-annotating-deg-lists/"/>
    </mc:Choice>
  </mc:AlternateContent>
  <xr:revisionPtr revIDLastSave="0" documentId="8_{B5DCFAEC-7309-884A-B80C-AA3212C0BDA0}" xr6:coauthVersionLast="45" xr6:coauthVersionMax="45" xr10:uidLastSave="{00000000-0000-0000-0000-000000000000}"/>
  <bookViews>
    <workbookView xWindow="1980" yWindow="2500" windowWidth="26440" windowHeight="14940" activeTab="1" xr2:uid="{1938445C-5455-9245-A1E0-7F8C75AB70D9}"/>
  </bookViews>
  <sheets>
    <sheet name="Sheet1" sheetId="1" r:id="rId1"/>
    <sheet name="highest_control_adults" sheetId="6" r:id="rId2"/>
    <sheet name="highest_control_juveniles" sheetId="5" r:id="rId3"/>
    <sheet name="highest_exposed_combined" sheetId="4" r:id="rId4"/>
    <sheet name="highest_exposed_adults" sheetId="3" r:id="rId5"/>
    <sheet name="highest_exposed_juveniles" sheetId="2" r:id="rId6"/>
  </sheets>
  <definedNames>
    <definedName name="_xlnm._FilterDatabase" localSheetId="0" hidden="1">Sheet1!$A$1:$AJ$141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5" i="1" l="1"/>
  <c r="Z133" i="1"/>
  <c r="Z83" i="1"/>
  <c r="Z29" i="1"/>
  <c r="Z11" i="1"/>
  <c r="Z8" i="1"/>
  <c r="Z9" i="1"/>
  <c r="Z105" i="1"/>
  <c r="Z87" i="1"/>
  <c r="Z74" i="1"/>
  <c r="Z90" i="1"/>
  <c r="Z14" i="1"/>
  <c r="Z94" i="1"/>
  <c r="Z55" i="1"/>
  <c r="Z134" i="1"/>
  <c r="Z13" i="1"/>
  <c r="Z19" i="1"/>
  <c r="Z16" i="1"/>
  <c r="Z21" i="1"/>
  <c r="Z58" i="1"/>
  <c r="Z23" i="1"/>
  <c r="Z25" i="1"/>
  <c r="Z4" i="1"/>
  <c r="Z139" i="1"/>
  <c r="Z117" i="1"/>
  <c r="Z137" i="1"/>
  <c r="Z38" i="1"/>
  <c r="Z30" i="1"/>
  <c r="Z31" i="1"/>
  <c r="Z124" i="1"/>
  <c r="Z64" i="1"/>
  <c r="Z70" i="1"/>
  <c r="Z118" i="1"/>
  <c r="Z24" i="1"/>
  <c r="Z123" i="1"/>
  <c r="Z51" i="1"/>
  <c r="Z39" i="1"/>
  <c r="Z138" i="1"/>
  <c r="Z12" i="1"/>
  <c r="Z128" i="1"/>
  <c r="Z103" i="1"/>
  <c r="Z101" i="1"/>
  <c r="Z80" i="1"/>
  <c r="Z122" i="1"/>
  <c r="Z47" i="1"/>
  <c r="Z121" i="1"/>
  <c r="Z22" i="1"/>
  <c r="Z18" i="1"/>
  <c r="Z119" i="1"/>
  <c r="Z52" i="1"/>
  <c r="Z53" i="1"/>
  <c r="Z54" i="1"/>
  <c r="Z44" i="1"/>
  <c r="Z56" i="1"/>
  <c r="Z63" i="1"/>
  <c r="Z141" i="1"/>
  <c r="Z59" i="1"/>
  <c r="Z60" i="1"/>
  <c r="Z3" i="1"/>
  <c r="Z35" i="1"/>
  <c r="Z86" i="1"/>
  <c r="Z85" i="1"/>
  <c r="Z71" i="1"/>
  <c r="Z136" i="1"/>
  <c r="Z125" i="1"/>
  <c r="Z68" i="1"/>
  <c r="Z69" i="1"/>
  <c r="Z112" i="1"/>
  <c r="Z6" i="1"/>
  <c r="Z50" i="1"/>
  <c r="Z73" i="1"/>
  <c r="Z46" i="1"/>
  <c r="Z100" i="1"/>
  <c r="Z7" i="1"/>
  <c r="Z77" i="1"/>
  <c r="Z78" i="1"/>
  <c r="Z79" i="1"/>
  <c r="Z62" i="1"/>
  <c r="Z45" i="1"/>
  <c r="Z82" i="1"/>
  <c r="Z109" i="1"/>
  <c r="Z84" i="1"/>
  <c r="Z17" i="1"/>
  <c r="Z95" i="1"/>
  <c r="Z10" i="1"/>
  <c r="Z89" i="1"/>
  <c r="Z66" i="1"/>
  <c r="Z72" i="1"/>
  <c r="Z113" i="1"/>
  <c r="Z120" i="1"/>
  <c r="Z93" i="1"/>
  <c r="Z140" i="1"/>
  <c r="Z36" i="1"/>
  <c r="Z115" i="1"/>
  <c r="Z97" i="1"/>
  <c r="Z81" i="1"/>
  <c r="Z40" i="1"/>
  <c r="Z106" i="1"/>
  <c r="Z110" i="1"/>
  <c r="Z32" i="1"/>
  <c r="Z28" i="1"/>
  <c r="Z102" i="1"/>
  <c r="Z126" i="1"/>
  <c r="Z26" i="1"/>
  <c r="Z107" i="1"/>
  <c r="Z108" i="1"/>
  <c r="Z88" i="1"/>
  <c r="Z34" i="1"/>
  <c r="Z135" i="1"/>
  <c r="Z27" i="1"/>
  <c r="Z76" i="1"/>
  <c r="Z61" i="1"/>
  <c r="Z65" i="1"/>
  <c r="Z116" i="1"/>
  <c r="Z37" i="1"/>
  <c r="Z99" i="1"/>
  <c r="Z33" i="1"/>
  <c r="Z41" i="1"/>
  <c r="Z104" i="1"/>
  <c r="Z49" i="1"/>
  <c r="Z15" i="1"/>
  <c r="Z98" i="1"/>
  <c r="Z5" i="1"/>
  <c r="Z43" i="1"/>
  <c r="Z127" i="1"/>
  <c r="Z91" i="1"/>
  <c r="Z129" i="1"/>
  <c r="Z130" i="1"/>
  <c r="Z131" i="1"/>
  <c r="Z132" i="1"/>
  <c r="Z42" i="1"/>
  <c r="Z48" i="1"/>
  <c r="Z92" i="1"/>
  <c r="Z20" i="1"/>
  <c r="Z67" i="1"/>
  <c r="Z57" i="1"/>
  <c r="Z111" i="1"/>
  <c r="Z114" i="1"/>
  <c r="Z96" i="1"/>
  <c r="Z2" i="1"/>
  <c r="U75" i="1"/>
  <c r="U133" i="1"/>
  <c r="U83" i="1"/>
  <c r="U29" i="1"/>
  <c r="U11" i="1"/>
  <c r="U8" i="1"/>
  <c r="U9" i="1"/>
  <c r="U105" i="1"/>
  <c r="U87" i="1"/>
  <c r="U74" i="1"/>
  <c r="U90" i="1"/>
  <c r="U14" i="1"/>
  <c r="U94" i="1"/>
  <c r="U55" i="1"/>
  <c r="U134" i="1"/>
  <c r="U13" i="1"/>
  <c r="U19" i="1"/>
  <c r="U16" i="1"/>
  <c r="U21" i="1"/>
  <c r="U58" i="1"/>
  <c r="U23" i="1"/>
  <c r="U25" i="1"/>
  <c r="U4" i="1"/>
  <c r="U139" i="1"/>
  <c r="U117" i="1"/>
  <c r="U137" i="1"/>
  <c r="U38" i="1"/>
  <c r="U30" i="1"/>
  <c r="U31" i="1"/>
  <c r="U124" i="1"/>
  <c r="U64" i="1"/>
  <c r="U70" i="1"/>
  <c r="U118" i="1"/>
  <c r="U24" i="1"/>
  <c r="U123" i="1"/>
  <c r="U51" i="1"/>
  <c r="U39" i="1"/>
  <c r="U138" i="1"/>
  <c r="U12" i="1"/>
  <c r="U128" i="1"/>
  <c r="U103" i="1"/>
  <c r="U101" i="1"/>
  <c r="U80" i="1"/>
  <c r="U122" i="1"/>
  <c r="U47" i="1"/>
  <c r="U121" i="1"/>
  <c r="U22" i="1"/>
  <c r="U18" i="1"/>
  <c r="U119" i="1"/>
  <c r="U52" i="1"/>
  <c r="U53" i="1"/>
  <c r="U54" i="1"/>
  <c r="U44" i="1"/>
  <c r="U56" i="1"/>
  <c r="U63" i="1"/>
  <c r="U141" i="1"/>
  <c r="U59" i="1"/>
  <c r="U60" i="1"/>
  <c r="U3" i="1"/>
  <c r="U35" i="1"/>
  <c r="U86" i="1"/>
  <c r="U85" i="1"/>
  <c r="U71" i="1"/>
  <c r="U136" i="1"/>
  <c r="U125" i="1"/>
  <c r="U68" i="1"/>
  <c r="U69" i="1"/>
  <c r="U112" i="1"/>
  <c r="U6" i="1"/>
  <c r="U50" i="1"/>
  <c r="U73" i="1"/>
  <c r="U46" i="1"/>
  <c r="U100" i="1"/>
  <c r="U7" i="1"/>
  <c r="U77" i="1"/>
  <c r="U78" i="1"/>
  <c r="U79" i="1"/>
  <c r="U62" i="1"/>
  <c r="U45" i="1"/>
  <c r="U82" i="1"/>
  <c r="U109" i="1"/>
  <c r="U84" i="1"/>
  <c r="U17" i="1"/>
  <c r="U95" i="1"/>
  <c r="U10" i="1"/>
  <c r="U89" i="1"/>
  <c r="U66" i="1"/>
  <c r="U72" i="1"/>
  <c r="U113" i="1"/>
  <c r="U120" i="1"/>
  <c r="U93" i="1"/>
  <c r="U140" i="1"/>
  <c r="U36" i="1"/>
  <c r="U115" i="1"/>
  <c r="U97" i="1"/>
  <c r="U81" i="1"/>
  <c r="U40" i="1"/>
  <c r="U106" i="1"/>
  <c r="U110" i="1"/>
  <c r="U32" i="1"/>
  <c r="U28" i="1"/>
  <c r="U102" i="1"/>
  <c r="U126" i="1"/>
  <c r="U26" i="1"/>
  <c r="U107" i="1"/>
  <c r="U108" i="1"/>
  <c r="U88" i="1"/>
  <c r="U34" i="1"/>
  <c r="U135" i="1"/>
  <c r="U27" i="1"/>
  <c r="U76" i="1"/>
  <c r="U61" i="1"/>
  <c r="U65" i="1"/>
  <c r="U116" i="1"/>
  <c r="U37" i="1"/>
  <c r="U99" i="1"/>
  <c r="U33" i="1"/>
  <c r="U41" i="1"/>
  <c r="U104" i="1"/>
  <c r="U49" i="1"/>
  <c r="U15" i="1"/>
  <c r="U98" i="1"/>
  <c r="U5" i="1"/>
  <c r="U43" i="1"/>
  <c r="U127" i="1"/>
  <c r="U91" i="1"/>
  <c r="U129" i="1"/>
  <c r="U130" i="1"/>
  <c r="U131" i="1"/>
  <c r="U132" i="1"/>
  <c r="U42" i="1"/>
  <c r="U48" i="1"/>
  <c r="U92" i="1"/>
  <c r="U20" i="1"/>
  <c r="U67" i="1"/>
  <c r="U57" i="1"/>
  <c r="U111" i="1"/>
  <c r="U114" i="1"/>
  <c r="U96" i="1"/>
  <c r="U2" i="1"/>
  <c r="P75" i="1"/>
  <c r="P133" i="1"/>
  <c r="P83" i="1"/>
  <c r="P29" i="1"/>
  <c r="P11" i="1"/>
  <c r="P8" i="1"/>
  <c r="P9" i="1"/>
  <c r="P105" i="1"/>
  <c r="P87" i="1"/>
  <c r="P74" i="1"/>
  <c r="P90" i="1"/>
  <c r="P14" i="1"/>
  <c r="P94" i="1"/>
  <c r="P55" i="1"/>
  <c r="P134" i="1"/>
  <c r="P13" i="1"/>
  <c r="P19" i="1"/>
  <c r="P16" i="1"/>
  <c r="P21" i="1"/>
  <c r="P58" i="1"/>
  <c r="P23" i="1"/>
  <c r="P25" i="1"/>
  <c r="P4" i="1"/>
  <c r="P139" i="1"/>
  <c r="P117" i="1"/>
  <c r="P137" i="1"/>
  <c r="P38" i="1"/>
  <c r="P30" i="1"/>
  <c r="P31" i="1"/>
  <c r="P124" i="1"/>
  <c r="P64" i="1"/>
  <c r="P70" i="1"/>
  <c r="P118" i="1"/>
  <c r="P24" i="1"/>
  <c r="P123" i="1"/>
  <c r="P51" i="1"/>
  <c r="P39" i="1"/>
  <c r="P138" i="1"/>
  <c r="P12" i="1"/>
  <c r="P128" i="1"/>
  <c r="P103" i="1"/>
  <c r="P101" i="1"/>
  <c r="P80" i="1"/>
  <c r="P122" i="1"/>
  <c r="P47" i="1"/>
  <c r="P121" i="1"/>
  <c r="P22" i="1"/>
  <c r="P18" i="1"/>
  <c r="P119" i="1"/>
  <c r="P52" i="1"/>
  <c r="P53" i="1"/>
  <c r="P54" i="1"/>
  <c r="P44" i="1"/>
  <c r="P56" i="1"/>
  <c r="P63" i="1"/>
  <c r="P141" i="1"/>
  <c r="P59" i="1"/>
  <c r="P60" i="1"/>
  <c r="P3" i="1"/>
  <c r="P35" i="1"/>
  <c r="P86" i="1"/>
  <c r="P85" i="1"/>
  <c r="P71" i="1"/>
  <c r="P136" i="1"/>
  <c r="P125" i="1"/>
  <c r="P68" i="1"/>
  <c r="P69" i="1"/>
  <c r="P112" i="1"/>
  <c r="P6" i="1"/>
  <c r="P50" i="1"/>
  <c r="P73" i="1"/>
  <c r="P46" i="1"/>
  <c r="P100" i="1"/>
  <c r="P7" i="1"/>
  <c r="P77" i="1"/>
  <c r="P78" i="1"/>
  <c r="P79" i="1"/>
  <c r="P62" i="1"/>
  <c r="P45" i="1"/>
  <c r="P82" i="1"/>
  <c r="P109" i="1"/>
  <c r="P84" i="1"/>
  <c r="P17" i="1"/>
  <c r="P95" i="1"/>
  <c r="P10" i="1"/>
  <c r="P89" i="1"/>
  <c r="P66" i="1"/>
  <c r="P72" i="1"/>
  <c r="P113" i="1"/>
  <c r="P120" i="1"/>
  <c r="P93" i="1"/>
  <c r="P140" i="1"/>
  <c r="P36" i="1"/>
  <c r="P115" i="1"/>
  <c r="P97" i="1"/>
  <c r="P81" i="1"/>
  <c r="P40" i="1"/>
  <c r="P106" i="1"/>
  <c r="P110" i="1"/>
  <c r="P32" i="1"/>
  <c r="P28" i="1"/>
  <c r="P102" i="1"/>
  <c r="P126" i="1"/>
  <c r="P26" i="1"/>
  <c r="P107" i="1"/>
  <c r="P108" i="1"/>
  <c r="P88" i="1"/>
  <c r="P34" i="1"/>
  <c r="P135" i="1"/>
  <c r="P27" i="1"/>
  <c r="P76" i="1"/>
  <c r="P61" i="1"/>
  <c r="P65" i="1"/>
  <c r="P116" i="1"/>
  <c r="P37" i="1"/>
  <c r="P99" i="1"/>
  <c r="P33" i="1"/>
  <c r="P41" i="1"/>
  <c r="P104" i="1"/>
  <c r="P49" i="1"/>
  <c r="P15" i="1"/>
  <c r="P98" i="1"/>
  <c r="P5" i="1"/>
  <c r="P43" i="1"/>
  <c r="P127" i="1"/>
  <c r="P91" i="1"/>
  <c r="P129" i="1"/>
  <c r="P130" i="1"/>
  <c r="P131" i="1"/>
  <c r="P132" i="1"/>
  <c r="P42" i="1"/>
  <c r="P48" i="1"/>
  <c r="P92" i="1"/>
  <c r="P20" i="1"/>
  <c r="P67" i="1"/>
  <c r="P57" i="1"/>
  <c r="P111" i="1"/>
  <c r="P114" i="1"/>
  <c r="P96" i="1"/>
  <c r="P2" i="1"/>
  <c r="K75" i="1"/>
  <c r="K133" i="1"/>
  <c r="K83" i="1"/>
  <c r="K29" i="1"/>
  <c r="K11" i="1"/>
  <c r="K8" i="1"/>
  <c r="K9" i="1"/>
  <c r="K105" i="1"/>
  <c r="K87" i="1"/>
  <c r="K74" i="1"/>
  <c r="K90" i="1"/>
  <c r="K14" i="1"/>
  <c r="K94" i="1"/>
  <c r="K55" i="1"/>
  <c r="K134" i="1"/>
  <c r="K13" i="1"/>
  <c r="K19" i="1"/>
  <c r="K16" i="1"/>
  <c r="K21" i="1"/>
  <c r="K58" i="1"/>
  <c r="K23" i="1"/>
  <c r="K25" i="1"/>
  <c r="K4" i="1"/>
  <c r="K139" i="1"/>
  <c r="K117" i="1"/>
  <c r="K137" i="1"/>
  <c r="K38" i="1"/>
  <c r="K30" i="1"/>
  <c r="K31" i="1"/>
  <c r="K124" i="1"/>
  <c r="K64" i="1"/>
  <c r="K70" i="1"/>
  <c r="K118" i="1"/>
  <c r="K24" i="1"/>
  <c r="K123" i="1"/>
  <c r="K51" i="1"/>
  <c r="K39" i="1"/>
  <c r="K138" i="1"/>
  <c r="K12" i="1"/>
  <c r="K128" i="1"/>
  <c r="K103" i="1"/>
  <c r="K101" i="1"/>
  <c r="K80" i="1"/>
  <c r="K122" i="1"/>
  <c r="K47" i="1"/>
  <c r="K121" i="1"/>
  <c r="K22" i="1"/>
  <c r="K18" i="1"/>
  <c r="K119" i="1"/>
  <c r="K52" i="1"/>
  <c r="K53" i="1"/>
  <c r="K54" i="1"/>
  <c r="K44" i="1"/>
  <c r="K56" i="1"/>
  <c r="K63" i="1"/>
  <c r="K141" i="1"/>
  <c r="K59" i="1"/>
  <c r="K60" i="1"/>
  <c r="K3" i="1"/>
  <c r="K35" i="1"/>
  <c r="K86" i="1"/>
  <c r="K85" i="1"/>
  <c r="K71" i="1"/>
  <c r="K136" i="1"/>
  <c r="K125" i="1"/>
  <c r="K68" i="1"/>
  <c r="K69" i="1"/>
  <c r="K112" i="1"/>
  <c r="K6" i="1"/>
  <c r="K50" i="1"/>
  <c r="K73" i="1"/>
  <c r="K46" i="1"/>
  <c r="K100" i="1"/>
  <c r="K7" i="1"/>
  <c r="K77" i="1"/>
  <c r="K78" i="1"/>
  <c r="K79" i="1"/>
  <c r="K62" i="1"/>
  <c r="K45" i="1"/>
  <c r="K82" i="1"/>
  <c r="K109" i="1"/>
  <c r="K84" i="1"/>
  <c r="K17" i="1"/>
  <c r="K95" i="1"/>
  <c r="K10" i="1"/>
  <c r="K89" i="1"/>
  <c r="K66" i="1"/>
  <c r="K72" i="1"/>
  <c r="K113" i="1"/>
  <c r="K120" i="1"/>
  <c r="K93" i="1"/>
  <c r="K140" i="1"/>
  <c r="K36" i="1"/>
  <c r="K115" i="1"/>
  <c r="K97" i="1"/>
  <c r="K81" i="1"/>
  <c r="K40" i="1"/>
  <c r="K106" i="1"/>
  <c r="K110" i="1"/>
  <c r="K32" i="1"/>
  <c r="K28" i="1"/>
  <c r="K102" i="1"/>
  <c r="K126" i="1"/>
  <c r="K26" i="1"/>
  <c r="K107" i="1"/>
  <c r="K108" i="1"/>
  <c r="K88" i="1"/>
  <c r="K34" i="1"/>
  <c r="K135" i="1"/>
  <c r="K27" i="1"/>
  <c r="K76" i="1"/>
  <c r="K61" i="1"/>
  <c r="K65" i="1"/>
  <c r="K116" i="1"/>
  <c r="K37" i="1"/>
  <c r="K99" i="1"/>
  <c r="K33" i="1"/>
  <c r="K41" i="1"/>
  <c r="K104" i="1"/>
  <c r="K49" i="1"/>
  <c r="K15" i="1"/>
  <c r="K98" i="1"/>
  <c r="K5" i="1"/>
  <c r="K43" i="1"/>
  <c r="K127" i="1"/>
  <c r="K91" i="1"/>
  <c r="K129" i="1"/>
  <c r="K130" i="1"/>
  <c r="K131" i="1"/>
  <c r="K132" i="1"/>
  <c r="K42" i="1"/>
  <c r="K48" i="1"/>
  <c r="K92" i="1"/>
  <c r="K20" i="1"/>
  <c r="K67" i="1"/>
  <c r="K57" i="1"/>
  <c r="K111" i="1"/>
  <c r="K114" i="1"/>
  <c r="K96" i="1"/>
  <c r="K2" i="1"/>
  <c r="AA135" i="1" l="1"/>
  <c r="AA28" i="1"/>
  <c r="AA36" i="1"/>
  <c r="V10" i="1"/>
  <c r="AA86" i="1"/>
  <c r="AB86" i="1" s="1"/>
  <c r="V44" i="1"/>
  <c r="V11" i="1"/>
  <c r="Q5" i="1"/>
  <c r="V96" i="1"/>
  <c r="V88" i="1"/>
  <c r="AA80" i="1"/>
  <c r="AB80" i="1" s="1"/>
  <c r="L49" i="1"/>
  <c r="V81" i="1"/>
  <c r="V72" i="1"/>
  <c r="V46" i="1"/>
  <c r="AA136" i="1"/>
  <c r="AB136" i="1" s="1"/>
  <c r="AA70" i="1"/>
  <c r="AB70" i="1" s="1"/>
  <c r="V139" i="1"/>
  <c r="AA105" i="1"/>
  <c r="AB105" i="1" s="1"/>
  <c r="Q128" i="1"/>
  <c r="L66" i="1"/>
  <c r="L71" i="1"/>
  <c r="AA104" i="1"/>
  <c r="AB104" i="1" s="1"/>
  <c r="V45" i="1"/>
  <c r="AA22" i="1"/>
  <c r="V12" i="1"/>
  <c r="L61" i="1"/>
  <c r="L70" i="1"/>
  <c r="L104" i="1"/>
  <c r="Q126" i="1"/>
  <c r="Q45" i="1"/>
  <c r="L64" i="1"/>
  <c r="L134" i="1"/>
  <c r="V76" i="1"/>
  <c r="AA7" i="1"/>
  <c r="AB7" i="1" s="1"/>
  <c r="L12" i="1"/>
  <c r="L92" i="1"/>
  <c r="L33" i="1"/>
  <c r="Q135" i="1"/>
  <c r="Q28" i="1"/>
  <c r="Q36" i="1"/>
  <c r="Q10" i="1"/>
  <c r="L6" i="1"/>
  <c r="Q86" i="1"/>
  <c r="L44" i="1"/>
  <c r="L94" i="1"/>
  <c r="L111" i="1"/>
  <c r="L113" i="1"/>
  <c r="AB135" i="1"/>
  <c r="AB28" i="1"/>
  <c r="AB36" i="1"/>
  <c r="AA87" i="1"/>
  <c r="AB87" i="1" s="1"/>
  <c r="L20" i="1"/>
  <c r="L91" i="1"/>
  <c r="L102" i="1"/>
  <c r="L89" i="1"/>
  <c r="L62" i="1"/>
  <c r="Q50" i="1"/>
  <c r="Q85" i="1"/>
  <c r="L121" i="1"/>
  <c r="Q138" i="1"/>
  <c r="Q124" i="1"/>
  <c r="Q25" i="1"/>
  <c r="L55" i="1"/>
  <c r="Q98" i="1"/>
  <c r="Q101" i="1"/>
  <c r="L74" i="1"/>
  <c r="L133" i="1"/>
  <c r="V20" i="1"/>
  <c r="AA41" i="1"/>
  <c r="AB41" i="1" s="1"/>
  <c r="V115" i="1"/>
  <c r="AA85" i="1"/>
  <c r="AB85" i="1" s="1"/>
  <c r="AA138" i="1"/>
  <c r="AB138" i="1" s="1"/>
  <c r="AA124" i="1"/>
  <c r="AB124" i="1" s="1"/>
  <c r="V25" i="1"/>
  <c r="V137" i="1"/>
  <c r="AA16" i="1"/>
  <c r="AB16" i="1" s="1"/>
  <c r="V74" i="1"/>
  <c r="Q48" i="1"/>
  <c r="L34" i="1"/>
  <c r="L95" i="1"/>
  <c r="AA43" i="1"/>
  <c r="AB43" i="1" s="1"/>
  <c r="V34" i="1"/>
  <c r="AA32" i="1"/>
  <c r="AB32" i="1" s="1"/>
  <c r="AA95" i="1"/>
  <c r="AA112" i="1"/>
  <c r="AB112" i="1" s="1"/>
  <c r="AA35" i="1"/>
  <c r="AB35" i="1" s="1"/>
  <c r="V29" i="1"/>
  <c r="L43" i="1"/>
  <c r="Q112" i="1"/>
  <c r="L51" i="1"/>
  <c r="L29" i="1"/>
  <c r="V32" i="1"/>
  <c r="Q32" i="1"/>
  <c r="L58" i="1"/>
  <c r="L96" i="1"/>
  <c r="L80" i="1"/>
  <c r="V43" i="1"/>
  <c r="L99" i="1"/>
  <c r="L140" i="1"/>
  <c r="Q35" i="1"/>
  <c r="L119" i="1"/>
  <c r="Q103" i="1"/>
  <c r="Q57" i="1"/>
  <c r="Q61" i="1"/>
  <c r="L26" i="1"/>
  <c r="L81" i="1"/>
  <c r="Q72" i="1"/>
  <c r="Q46" i="1"/>
  <c r="L136" i="1"/>
  <c r="Q141" i="1"/>
  <c r="Q18" i="1"/>
  <c r="L128" i="1"/>
  <c r="L139" i="1"/>
  <c r="L13" i="1"/>
  <c r="Q105" i="1"/>
  <c r="AB95" i="1"/>
  <c r="L125" i="1"/>
  <c r="Q44" i="1"/>
  <c r="L120" i="1"/>
  <c r="L65" i="1"/>
  <c r="AA15" i="1"/>
  <c r="AB15" i="1" s="1"/>
  <c r="Q106" i="1"/>
  <c r="L109" i="1"/>
  <c r="L118" i="1"/>
  <c r="L88" i="1"/>
  <c r="Q83" i="1"/>
  <c r="AB22" i="1"/>
  <c r="Q29" i="1"/>
  <c r="Q65" i="1"/>
  <c r="AA49" i="1"/>
  <c r="AB49" i="1" s="1"/>
  <c r="AA61" i="1"/>
  <c r="AB61" i="1" s="1"/>
  <c r="AA26" i="1"/>
  <c r="AB26" i="1" s="1"/>
  <c r="V136" i="1"/>
  <c r="V141" i="1"/>
  <c r="V18" i="1"/>
  <c r="AA128" i="1"/>
  <c r="AB128" i="1" s="1"/>
  <c r="V70" i="1"/>
  <c r="AA139" i="1"/>
  <c r="AB139" i="1" s="1"/>
  <c r="AA13" i="1"/>
  <c r="AB13" i="1" s="1"/>
  <c r="V105" i="1"/>
  <c r="Q88" i="1"/>
  <c r="L3" i="1"/>
  <c r="Q71" i="1"/>
  <c r="Q4" i="1"/>
  <c r="AA17" i="1"/>
  <c r="AB17" i="1" s="1"/>
  <c r="V3" i="1"/>
  <c r="V80" i="1"/>
  <c r="AA123" i="1"/>
  <c r="AB123" i="1" s="1"/>
  <c r="V38" i="1"/>
  <c r="V90" i="1"/>
  <c r="V83" i="1"/>
  <c r="V104" i="1"/>
  <c r="AA76" i="1"/>
  <c r="AB76" i="1" s="1"/>
  <c r="AA66" i="1"/>
  <c r="AB66" i="1" s="1"/>
  <c r="AA45" i="1"/>
  <c r="AB45" i="1" s="1"/>
  <c r="AA63" i="1"/>
  <c r="AB63" i="1" s="1"/>
  <c r="V22" i="1"/>
  <c r="AA12" i="1"/>
  <c r="AB12" i="1" s="1"/>
  <c r="V64" i="1"/>
  <c r="AA4" i="1"/>
  <c r="AB4" i="1" s="1"/>
  <c r="Q20" i="1"/>
  <c r="AA38" i="1"/>
  <c r="AB38" i="1" s="1"/>
  <c r="Q96" i="1"/>
  <c r="L37" i="1"/>
  <c r="Q17" i="1"/>
  <c r="Q123" i="1"/>
  <c r="L67" i="1"/>
  <c r="Q66" i="1"/>
  <c r="Q22" i="1"/>
  <c r="AA88" i="1"/>
  <c r="AB88" i="1" s="1"/>
  <c r="Q16" i="1"/>
  <c r="V24" i="1"/>
  <c r="L36" i="1"/>
  <c r="Q3" i="1"/>
  <c r="Q91" i="1"/>
  <c r="L5" i="1"/>
  <c r="L110" i="1"/>
  <c r="Q76" i="1"/>
  <c r="Q12" i="1"/>
  <c r="L100" i="1"/>
  <c r="L103" i="1"/>
  <c r="V109" i="1"/>
  <c r="V59" i="1"/>
  <c r="AA103" i="1"/>
  <c r="AB103" i="1" s="1"/>
  <c r="AA3" i="1"/>
  <c r="AB3" i="1" s="1"/>
  <c r="L42" i="1"/>
  <c r="Q80" i="1"/>
  <c r="Q38" i="1"/>
  <c r="L83" i="1"/>
  <c r="Q104" i="1"/>
  <c r="L126" i="1"/>
  <c r="L45" i="1"/>
  <c r="L63" i="1"/>
  <c r="Q64" i="1"/>
  <c r="Q134" i="1"/>
  <c r="AA96" i="1"/>
  <c r="AB96" i="1" s="1"/>
  <c r="Q24" i="1"/>
  <c r="AA137" i="1"/>
  <c r="AB137" i="1" s="1"/>
  <c r="L15" i="1"/>
  <c r="Q113" i="1"/>
  <c r="L59" i="1"/>
  <c r="Q87" i="1"/>
  <c r="V111" i="1"/>
  <c r="AA113" i="1"/>
  <c r="AB113" i="1" s="1"/>
  <c r="V117" i="1"/>
  <c r="L38" i="1"/>
  <c r="Q99" i="1"/>
  <c r="L87" i="1"/>
  <c r="Q92" i="1"/>
  <c r="AA29" i="1"/>
  <c r="AB29" i="1" s="1"/>
  <c r="AA91" i="1"/>
  <c r="AB91" i="1" s="1"/>
  <c r="V91" i="1"/>
  <c r="V50" i="1"/>
  <c r="AA50" i="1"/>
  <c r="AB50" i="1" s="1"/>
  <c r="V121" i="1"/>
  <c r="AA121" i="1"/>
  <c r="AB121" i="1" s="1"/>
  <c r="AA55" i="1"/>
  <c r="AB55" i="1" s="1"/>
  <c r="V55" i="1"/>
  <c r="AA20" i="1"/>
  <c r="AB20" i="1" s="1"/>
  <c r="AA94" i="1"/>
  <c r="AB94" i="1" s="1"/>
  <c r="V94" i="1"/>
  <c r="AA10" i="1"/>
  <c r="AB10" i="1" s="1"/>
  <c r="Q122" i="1"/>
  <c r="L122" i="1"/>
  <c r="AA51" i="1"/>
  <c r="AB51" i="1" s="1"/>
  <c r="V51" i="1"/>
  <c r="Q81" i="1"/>
  <c r="V36" i="1"/>
  <c r="V112" i="1"/>
  <c r="V135" i="1"/>
  <c r="AA34" i="1"/>
  <c r="AB34" i="1" s="1"/>
  <c r="AA11" i="1"/>
  <c r="AB11" i="1" s="1"/>
  <c r="L106" i="1"/>
  <c r="L7" i="1"/>
  <c r="Q137" i="1"/>
  <c r="Q111" i="1"/>
  <c r="Q40" i="1"/>
  <c r="Q109" i="1"/>
  <c r="Q125" i="1"/>
  <c r="Q119" i="1"/>
  <c r="Q117" i="1"/>
  <c r="L117" i="1"/>
  <c r="V15" i="1"/>
  <c r="L46" i="1"/>
  <c r="L141" i="1"/>
  <c r="Q70" i="1"/>
  <c r="Q139" i="1"/>
  <c r="Q13" i="1"/>
  <c r="V57" i="1"/>
  <c r="V26" i="1"/>
  <c r="AA81" i="1"/>
  <c r="AB81" i="1" s="1"/>
  <c r="AA72" i="1"/>
  <c r="AB72" i="1" s="1"/>
  <c r="V128" i="1"/>
  <c r="L35" i="1"/>
  <c r="L32" i="1"/>
  <c r="L112" i="1"/>
  <c r="L105" i="1"/>
  <c r="L57" i="1"/>
  <c r="Q63" i="1"/>
  <c r="Q94" i="1"/>
  <c r="Q95" i="1"/>
  <c r="Q33" i="1"/>
  <c r="V61" i="1"/>
  <c r="V86" i="1"/>
  <c r="V123" i="1"/>
  <c r="V49" i="1"/>
  <c r="AA83" i="1"/>
  <c r="AB83" i="1" s="1"/>
  <c r="AA109" i="1"/>
  <c r="AB109" i="1" s="1"/>
  <c r="L41" i="1"/>
  <c r="Q41" i="1"/>
  <c r="L50" i="1"/>
  <c r="V85" i="1"/>
  <c r="Q89" i="1"/>
  <c r="V28" i="1"/>
  <c r="AA140" i="1"/>
  <c r="AB140" i="1" s="1"/>
  <c r="V140" i="1"/>
  <c r="L25" i="1"/>
  <c r="Q43" i="1"/>
  <c r="AA5" i="1"/>
  <c r="AB5" i="1" s="1"/>
  <c r="V5" i="1"/>
  <c r="AA110" i="1"/>
  <c r="AB110" i="1" s="1"/>
  <c r="V110" i="1"/>
  <c r="AA67" i="1"/>
  <c r="AB67" i="1" s="1"/>
  <c r="V67" i="1"/>
  <c r="AA126" i="1"/>
  <c r="AB126" i="1" s="1"/>
  <c r="V126" i="1"/>
  <c r="AA71" i="1"/>
  <c r="AB71" i="1" s="1"/>
  <c r="V71" i="1"/>
  <c r="AA134" i="1"/>
  <c r="AB134" i="1" s="1"/>
  <c r="V134" i="1"/>
  <c r="L17" i="1"/>
  <c r="L18" i="1"/>
  <c r="L138" i="1"/>
  <c r="Q136" i="1"/>
  <c r="Q110" i="1"/>
  <c r="Q37" i="1"/>
  <c r="V63" i="1"/>
  <c r="V95" i="1"/>
  <c r="AA90" i="1"/>
  <c r="AB90" i="1" s="1"/>
  <c r="Q115" i="1"/>
  <c r="L115" i="1"/>
  <c r="AA27" i="1"/>
  <c r="AB27" i="1" s="1"/>
  <c r="V27" i="1"/>
  <c r="V89" i="1"/>
  <c r="AA89" i="1"/>
  <c r="AB89" i="1" s="1"/>
  <c r="Q102" i="1"/>
  <c r="V99" i="1"/>
  <c r="AA99" i="1"/>
  <c r="AB99" i="1" s="1"/>
  <c r="AA122" i="1"/>
  <c r="AB122" i="1" s="1"/>
  <c r="V122" i="1"/>
  <c r="V41" i="1"/>
  <c r="Q90" i="1"/>
  <c r="L90" i="1"/>
  <c r="AA42" i="1"/>
  <c r="AB42" i="1" s="1"/>
  <c r="V42" i="1"/>
  <c r="V37" i="1"/>
  <c r="AA37" i="1"/>
  <c r="AB37" i="1" s="1"/>
  <c r="L98" i="1"/>
  <c r="Q120" i="1"/>
  <c r="L101" i="1"/>
  <c r="L16" i="1"/>
  <c r="Q133" i="1"/>
  <c r="V114" i="1"/>
  <c r="AA114" i="1"/>
  <c r="AB114" i="1" s="1"/>
  <c r="AA98" i="1"/>
  <c r="AB98" i="1" s="1"/>
  <c r="V98" i="1"/>
  <c r="AA106" i="1"/>
  <c r="AB106" i="1" s="1"/>
  <c r="V106" i="1"/>
  <c r="AA120" i="1"/>
  <c r="AB120" i="1" s="1"/>
  <c r="V7" i="1"/>
  <c r="AA101" i="1"/>
  <c r="AB101" i="1" s="1"/>
  <c r="V101" i="1"/>
  <c r="AA24" i="1"/>
  <c r="AB24" i="1" s="1"/>
  <c r="V16" i="1"/>
  <c r="AA74" i="1"/>
  <c r="AB74" i="1" s="1"/>
  <c r="V133" i="1"/>
  <c r="AA133" i="1"/>
  <c r="AB133" i="1" s="1"/>
  <c r="L76" i="1"/>
  <c r="L124" i="1"/>
  <c r="L123" i="1"/>
  <c r="L137" i="1"/>
  <c r="Q34" i="1"/>
  <c r="Q121" i="1"/>
  <c r="Q26" i="1"/>
  <c r="Q7" i="1"/>
  <c r="Q140" i="1"/>
  <c r="V35" i="1"/>
  <c r="V17" i="1"/>
  <c r="V66" i="1"/>
  <c r="AA25" i="1"/>
  <c r="AB25" i="1" s="1"/>
  <c r="AA115" i="1"/>
  <c r="AB115" i="1" s="1"/>
  <c r="L27" i="1"/>
  <c r="Q27" i="1"/>
  <c r="V102" i="1"/>
  <c r="AA102" i="1"/>
  <c r="AB102" i="1" s="1"/>
  <c r="AA62" i="1"/>
  <c r="AB62" i="1" s="1"/>
  <c r="V62" i="1"/>
  <c r="L85" i="1"/>
  <c r="L11" i="1"/>
  <c r="Q11" i="1"/>
  <c r="V92" i="1"/>
  <c r="AA92" i="1"/>
  <c r="AB92" i="1" s="1"/>
  <c r="V33" i="1"/>
  <c r="AA33" i="1"/>
  <c r="AB33" i="1" s="1"/>
  <c r="V6" i="1"/>
  <c r="AA6" i="1"/>
  <c r="AB6" i="1" s="1"/>
  <c r="V48" i="1"/>
  <c r="AA48" i="1"/>
  <c r="AB48" i="1" s="1"/>
  <c r="V58" i="1"/>
  <c r="AA58" i="1"/>
  <c r="AB58" i="1" s="1"/>
  <c r="L48" i="1"/>
  <c r="Q58" i="1"/>
  <c r="V13" i="1"/>
  <c r="V138" i="1"/>
  <c r="Q114" i="1"/>
  <c r="L24" i="1"/>
  <c r="Q74" i="1"/>
  <c r="Q15" i="1"/>
  <c r="Q100" i="1"/>
  <c r="Q59" i="1"/>
  <c r="Q118" i="1"/>
  <c r="L75" i="1"/>
  <c r="AA111" i="1"/>
  <c r="AB111" i="1" s="1"/>
  <c r="AA65" i="1"/>
  <c r="AB65" i="1" s="1"/>
  <c r="V65" i="1"/>
  <c r="V40" i="1"/>
  <c r="AA40" i="1"/>
  <c r="AB40" i="1" s="1"/>
  <c r="V113" i="1"/>
  <c r="AA100" i="1"/>
  <c r="AB100" i="1" s="1"/>
  <c r="V125" i="1"/>
  <c r="AA125" i="1"/>
  <c r="AB125" i="1" s="1"/>
  <c r="AA59" i="1"/>
  <c r="AB59" i="1" s="1"/>
  <c r="V119" i="1"/>
  <c r="V103" i="1"/>
  <c r="AA118" i="1"/>
  <c r="AB118" i="1" s="1"/>
  <c r="AA117" i="1"/>
  <c r="AB117" i="1" s="1"/>
  <c r="V87" i="1"/>
  <c r="AA75" i="1"/>
  <c r="AB75" i="1" s="1"/>
  <c r="V75" i="1"/>
  <c r="L10" i="1"/>
  <c r="L40" i="1"/>
  <c r="L86" i="1"/>
  <c r="L28" i="1"/>
  <c r="L114" i="1"/>
  <c r="L135" i="1"/>
  <c r="Q51" i="1"/>
  <c r="Q62" i="1"/>
  <c r="Q6" i="1"/>
  <c r="Q42" i="1"/>
  <c r="Q55" i="1"/>
  <c r="Q75" i="1"/>
  <c r="V120" i="1"/>
  <c r="V124" i="1"/>
  <c r="V4" i="1"/>
  <c r="V100" i="1"/>
  <c r="V118" i="1"/>
  <c r="AA44" i="1"/>
  <c r="AB44" i="1" s="1"/>
  <c r="AA18" i="1"/>
  <c r="AB18" i="1" s="1"/>
  <c r="AA119" i="1"/>
  <c r="AB119" i="1" s="1"/>
  <c r="L72" i="1"/>
  <c r="AA46" i="1"/>
  <c r="AB46" i="1" s="1"/>
  <c r="AA141" i="1"/>
  <c r="AB141" i="1" s="1"/>
  <c r="Q49" i="1"/>
  <c r="AA57" i="1"/>
  <c r="AB57" i="1" s="1"/>
  <c r="Q67" i="1"/>
  <c r="L22" i="1"/>
  <c r="L4" i="1"/>
  <c r="AA64" i="1"/>
  <c r="AB64" i="1" s="1"/>
</calcChain>
</file>

<file path=xl/sharedStrings.xml><?xml version="1.0" encoding="utf-8"?>
<sst xmlns="http://schemas.openxmlformats.org/spreadsheetml/2006/main" count="2907" uniqueCount="814">
  <si>
    <t>gene_id</t>
  </si>
  <si>
    <t>baseMean</t>
  </si>
  <si>
    <t>log2FoldChange</t>
  </si>
  <si>
    <t>lfcSE</t>
  </si>
  <si>
    <t>stat</t>
  </si>
  <si>
    <t>pvalue</t>
  </si>
  <si>
    <t>padj</t>
  </si>
  <si>
    <t>PSC.0228</t>
  </si>
  <si>
    <t>PSC.0187</t>
  </si>
  <si>
    <t>PSC.0188</t>
  </si>
  <si>
    <t>PSC.0174</t>
  </si>
  <si>
    <t>PSC.0190</t>
  </si>
  <si>
    <t>PSC.0231</t>
  </si>
  <si>
    <t>PSC.0230</t>
  </si>
  <si>
    <t>PSC.0219</t>
  </si>
  <si>
    <t>PSC.0177</t>
  </si>
  <si>
    <t>PSC.0186</t>
  </si>
  <si>
    <t>PSC.0209</t>
  </si>
  <si>
    <t>PSC.0203</t>
  </si>
  <si>
    <t>uniprot_accession</t>
  </si>
  <si>
    <t>gene_name</t>
  </si>
  <si>
    <t>Entry.Name</t>
  </si>
  <si>
    <t>Protein.names</t>
  </si>
  <si>
    <t>Gene.Names</t>
  </si>
  <si>
    <t>Organism</t>
  </si>
  <si>
    <t>Gene.Ontology.biological.process</t>
  </si>
  <si>
    <t>Gene.Ontology.IDs</t>
  </si>
  <si>
    <t>g15182</t>
  </si>
  <si>
    <t>NA</t>
  </si>
  <si>
    <t>g9704</t>
  </si>
  <si>
    <t>Q29J90</t>
  </si>
  <si>
    <t>MOODY_DROPS</t>
  </si>
  <si>
    <t>G-protein coupled receptor moody</t>
  </si>
  <si>
    <t>moody GA18107</t>
  </si>
  <si>
    <t>Drosophila pseudoobscura pseudoobscura (Fruit fly)</t>
  </si>
  <si>
    <t>axon ensheathment [GO:0008366]; behavioral response to cocaine [GO:0048148]; G protein-coupled receptor signaling pathway [GO:0007186]</t>
  </si>
  <si>
    <t>GO:0004930; GO:0005886; GO:0007186; GO:0008366; GO:0048148</t>
  </si>
  <si>
    <t>g9703</t>
  </si>
  <si>
    <t>P18841</t>
  </si>
  <si>
    <t>ADA1B_MESAU</t>
  </si>
  <si>
    <t>Alpha-1B adrenergic receptor (Alpha-1B adrenoreceptor) (Alpha-1B adrenoceptor)</t>
  </si>
  <si>
    <t>ADRA1B</t>
  </si>
  <si>
    <t>Mesocricetus auratus (Golden hamster)</t>
  </si>
  <si>
    <t>adenylate cyclase-activating adrenergic receptor signaling pathway [GO:0071880]; cell-cell signaling [GO:0007267]; phospholipase C-activating G protein-coupled receptor signaling pathway [GO:0007200]; positive regulation of cytosolic calcium ion concentration [GO:0007204]; positive regulation of heart rate by epinephrine-norepinephrine [GO:0001996]; positive regulation of MAPK cascade [GO:0043410]; regulation of cardiac muscle contraction [GO:0055117]; regulation of vasoconstriction [GO:0019229]</t>
  </si>
  <si>
    <t>GO:0001996; GO:0004937; GO:0005634; GO:0005737; GO:0005886; GO:0005901; GO:0007200; GO:0007204; GO:0007267; GO:0019229; GO:0031965; GO:0043410; GO:0046982; GO:0055117; GO:0071880</t>
  </si>
  <si>
    <t>g23456</t>
  </si>
  <si>
    <t>Q5ZKK5</t>
  </si>
  <si>
    <t>ODFP2_CHICK</t>
  </si>
  <si>
    <t>Outer dense fiber protein 2 (Cenexin) (Outer dense fiber of sperm tails protein 2)</t>
  </si>
  <si>
    <t>ODF2 RCJMB04_10e12</t>
  </si>
  <si>
    <t>Gallus gallus (Chicken)</t>
  </si>
  <si>
    <t>cell differentiation [GO:0030154]; regulation of cilium assembly [GO:1902017]; spermatogenesis [GO:0007283]</t>
  </si>
  <si>
    <t>GO:0000922; GO:0005737; GO:0005813; GO:0005814; GO:0005874; GO:0007283; GO:0030154; GO:0036126; GO:1902017</t>
  </si>
  <si>
    <t>g8400</t>
  </si>
  <si>
    <t>O36032</t>
  </si>
  <si>
    <t>GLRX1_SCHPO</t>
  </si>
  <si>
    <t>Glutaredoxin-1</t>
  </si>
  <si>
    <t>grx1 SPAC4F10.20</t>
  </si>
  <si>
    <t>Schizosaccharomyces pombe (strain 972 / ATCC 24843) (Fission yeast)</t>
  </si>
  <si>
    <t>cellular response to oxidative stress [GO:0034599]</t>
  </si>
  <si>
    <t>GO:0004602; GO:0005634; GO:0005737; GO:0005829; GO:0015038; GO:0034599</t>
  </si>
  <si>
    <t>g3695</t>
  </si>
  <si>
    <t>Q9WV18</t>
  </si>
  <si>
    <t>GABR1_MOUSE</t>
  </si>
  <si>
    <t>Gamma-aminobutyric acid type B receptor subunit 1 (GABA-B receptor 1) (GABA-B-R1) (GABA-BR1) (GABABR1) (Gb1)</t>
  </si>
  <si>
    <t>Gabbr1</t>
  </si>
  <si>
    <t>Mus musculus (Mouse)</t>
  </si>
  <si>
    <t>adenylate cyclase-inhibiting G protein-coupled receptor signaling pathway [GO:0007193]; gamma-aminobutyric acid signaling pathway [GO:0007214]; negative regulation of cell population proliferation [GO:0008285]; negative regulation of dopamine secretion [GO:0033602]; negative regulation of epinephrine secretion [GO:0032811]; negative regulation of gamma-aminobutyric acid secretion [GO:0014053]; negative regulation of synaptic transmission [GO:0050805]; neuron-glial cell signaling [GO:0150099]; osteoblast differentiation [GO:0001649]; positive regulation of glutamate secretion [GO:0014049]; positive regulation of growth hormone secretion [GO:0060124]; regulation of glutamate secretion [GO:0014048]; response to ethanol [GO:0045471]; response to nicotine [GO:0035094]; synaptic transmission, GABAergic [GO:0051932]</t>
  </si>
  <si>
    <t>GO:0001649; GO:0004965; GO:0005615; GO:0005737; GO:0005789; GO:0005886; GO:0007193; GO:0007214; GO:0008021; GO:0008285; GO:0014048; GO:0014049; GO:0014053; GO:0016020; GO:0030673; GO:0031966; GO:0032811; GO:0033602; GO:0035094; GO:0038037; GO:0038039; GO:0042734; GO:0043025; GO:0043197; GO:0043198; GO:0045211; GO:0045471; GO:0046982; GO:0050805; GO:0051932; GO:0060124; GO:0097060; GO:0098685; GO:0098793; GO:0098978; GO:0098982; GO:0099579; GO:0150047; GO:0150099; GO:1902710; GO:1902712; GO:1990430</t>
  </si>
  <si>
    <t>g5591</t>
  </si>
  <si>
    <t>g13465</t>
  </si>
  <si>
    <t>g20326</t>
  </si>
  <si>
    <t>Q8CFG5</t>
  </si>
  <si>
    <t>CA2D3_RAT</t>
  </si>
  <si>
    <t>Voltage-dependent calcium channel subunit alpha-2/delta-3 (Voltage-gated calcium channel subunit alpha-2/delta-3) [Cleaved into: Voltage-dependent calcium channel subunit alpha-2-3; Voltage-dependent calcium channel subunit delta-3]</t>
  </si>
  <si>
    <t>Cacna2d3</t>
  </si>
  <si>
    <t>Rattus norvegicus (Rat)</t>
  </si>
  <si>
    <t>calcium ion transport [GO:0006816]; cellular response to insulin-like growth factor stimulus [GO:1990314]; regulation of presynapse organization [GO:0099174]</t>
  </si>
  <si>
    <t>GO:0005245; GO:0005246; GO:0005891; GO:0006816; GO:0046872; GO:0048787; GO:0098982; GO:0099174; GO:1990314</t>
  </si>
  <si>
    <t>g8006</t>
  </si>
  <si>
    <t>Q99056</t>
  </si>
  <si>
    <t>LAC5_TRAVI</t>
  </si>
  <si>
    <t>Laccase-5 (EC 1.10.3.2) (Benzenediol:oxygen oxidoreductase 5) (Diphenol oxidase 5) (Urishiol oxidase 5)</t>
  </si>
  <si>
    <t>LCC5</t>
  </si>
  <si>
    <t>Trametes villosa (White-rot fungus)</t>
  </si>
  <si>
    <t>lignin catabolic process [GO:0046274]</t>
  </si>
  <si>
    <t>GO:0005507; GO:0005576; GO:0046274; GO:0052716</t>
  </si>
  <si>
    <t>g13379</t>
  </si>
  <si>
    <t>Q86B91</t>
  </si>
  <si>
    <t>TINC_DROME</t>
  </si>
  <si>
    <t>Protein tincar</t>
  </si>
  <si>
    <t>tinc CG31247</t>
  </si>
  <si>
    <t>Drosophila melanogaster (Fruit fly)</t>
  </si>
  <si>
    <t>cell differentiation [GO:0030154]; regulation of eye photoreceptor cell development [GO:0042478]</t>
  </si>
  <si>
    <t>GO:0016020; GO:0030154; GO:0042478</t>
  </si>
  <si>
    <t>g8368</t>
  </si>
  <si>
    <t>Q8AY68</t>
  </si>
  <si>
    <t>SHC1_XENLA</t>
  </si>
  <si>
    <t>SHC-transforming protein 1 (Src homology 2 domain-containing-transforming protein C1) (SH2 domain protein C1) (p60Shc)</t>
  </si>
  <si>
    <t>shc1</t>
  </si>
  <si>
    <t>Xenopus laevis (African clawed frog)</t>
  </si>
  <si>
    <t>intracellular signal transduction [GO:0035556]</t>
  </si>
  <si>
    <t>GO:0005737; GO:0035556</t>
  </si>
  <si>
    <t>g474</t>
  </si>
  <si>
    <t>g4537</t>
  </si>
  <si>
    <t>Q63ZP1</t>
  </si>
  <si>
    <t>PHF10_XENLA</t>
  </si>
  <si>
    <t>PHD finger protein 10</t>
  </si>
  <si>
    <t>phf10</t>
  </si>
  <si>
    <t>nervous system development [GO:0007399]</t>
  </si>
  <si>
    <t>GO:0007399; GO:0046872; GO:0071564</t>
  </si>
  <si>
    <t>g862</t>
  </si>
  <si>
    <t>Q6NU98</t>
  </si>
  <si>
    <t>PDK1B_XENLA</t>
  </si>
  <si>
    <t>Serine/threonine-protein kinase pdik1l-B (EC 2.7.11.1)</t>
  </si>
  <si>
    <t>pdik1-b</t>
  </si>
  <si>
    <t>GO:0004674; GO:0005524; GO:0005634; GO:0005737; GO:0106310</t>
  </si>
  <si>
    <t>g9668</t>
  </si>
  <si>
    <t>Q8IWW6</t>
  </si>
  <si>
    <t>RHG12_HUMAN</t>
  </si>
  <si>
    <t>Rho GTPase-activating protein 12 (Rho-type GTPase-activating protein 12)</t>
  </si>
  <si>
    <t>ARHGAP12</t>
  </si>
  <si>
    <t>Homo sapiens (Human)</t>
  </si>
  <si>
    <t>actin filament organization [GO:0007015]; morphogenesis of an epithelial sheet [GO:0002011]; negative regulation of small GTPase mediated signal transduction [GO:0051058]; phagocytosis, engulfment [GO:0006911]; signal transduction [GO:0007165]</t>
  </si>
  <si>
    <t>GO:0001891; GO:0002011; GO:0005096; GO:0005737; GO:0006911; GO:0007015; GO:0007165; GO:0051058</t>
  </si>
  <si>
    <t>g11918</t>
  </si>
  <si>
    <t>Q6IR42</t>
  </si>
  <si>
    <t>ZCPW1_MOUSE</t>
  </si>
  <si>
    <t>Zinc finger CW-type PWWP domain protein 1</t>
  </si>
  <si>
    <t>Zcwpw1 Gm1053</t>
  </si>
  <si>
    <t>cell differentiation [GO:0030154]; homologous chromosome pairing at meiosis [GO:0007129]; meiosis I [GO:0007127]; positive regulation of DNA recombination [GO:0045911]; positive regulation of double-strand break repair [GO:2000781]; spermatogenesis [GO:0007283]</t>
  </si>
  <si>
    <t>GO:0001741; GO:0005634; GO:0007127; GO:0007129; GO:0007283; GO:0008270; GO:0030154; GO:0035064; GO:0045911; GO:0140566; GO:2000781</t>
  </si>
  <si>
    <t>g16269</t>
  </si>
  <si>
    <t>g9838</t>
  </si>
  <si>
    <t>Q5R4Q7</t>
  </si>
  <si>
    <t>LZTR1_PONAB</t>
  </si>
  <si>
    <t>Leucine-zipper-like transcriptional regulator 1 (LZTR-1)</t>
  </si>
  <si>
    <t>LZTR1</t>
  </si>
  <si>
    <t>Pongo abelii (Sumatran orangutan) (Pongo pygmaeus abelii)</t>
  </si>
  <si>
    <t>negative regulation of Ras protein signal transduction [GO:0046580]; protein ubiquitination [GO:0016567]</t>
  </si>
  <si>
    <t>GO:0005794; GO:0012505; GO:0016567; GO:0031267; GO:0031463; GO:0046580; GO:0055038</t>
  </si>
  <si>
    <t>g7320</t>
  </si>
  <si>
    <t>g8628</t>
  </si>
  <si>
    <t>Q7Z4H7</t>
  </si>
  <si>
    <t>HAUS6_HUMAN</t>
  </si>
  <si>
    <t>HAUS augmin-like complex subunit 6</t>
  </si>
  <si>
    <t>HAUS6 DGT6 FAM29A KIAA1574</t>
  </si>
  <si>
    <t>cell division [GO:0051301]; centrosome cycle [GO:0007098]; microtubule cytoskeleton organization [GO:0000226]; regulation of microtubule nucleation [GO:0010968]; spindle assembly [GO:0051225]</t>
  </si>
  <si>
    <t>GO:0000226; GO:0005813; GO:0005829; GO:0007098; GO:0008017; GO:0010968; GO:0051225; GO:0051301; GO:0070652; GO:1990498</t>
  </si>
  <si>
    <t>g11694</t>
  </si>
  <si>
    <t>g23046</t>
  </si>
  <si>
    <t>O97967</t>
  </si>
  <si>
    <t>BRS3_SHEEP</t>
  </si>
  <si>
    <t>Bombesin receptor subtype-3 (BRS-3)</t>
  </si>
  <si>
    <t>BRS3</t>
  </si>
  <si>
    <t>Ovis aries (Sheep)</t>
  </si>
  <si>
    <t>GO:0004946; GO:0005886</t>
  </si>
  <si>
    <t>g3031</t>
  </si>
  <si>
    <t>Q6UXB8</t>
  </si>
  <si>
    <t>PI16_HUMAN</t>
  </si>
  <si>
    <t>Peptidase inhibitor 16 (PI-16) (Cysteine-rich secretory protein 9) (CRISP-9) (PSP94-binding protein) (CD antigen CD364)</t>
  </si>
  <si>
    <t>PI16 CRISP9 PSPBP PSEC0164 UNQ289/PRO328</t>
  </si>
  <si>
    <t>negative regulation of cell growth involved in cardiac muscle cell development [GO:0061052]</t>
  </si>
  <si>
    <t>GO:0005615; GO:0030414; GO:0061052</t>
  </si>
  <si>
    <t>g4022</t>
  </si>
  <si>
    <t>Q9VZI3</t>
  </si>
  <si>
    <t>UN112_DROME</t>
  </si>
  <si>
    <t>Unc-112-related protein (Fermitin-1)</t>
  </si>
  <si>
    <t>Fit1 CG14991</t>
  </si>
  <si>
    <t>cardiac muscle tissue development [GO:0048738]; cell-matrix adhesion [GO:0007160]; defense response to Gram-negative bacterium [GO:0050829]; integrin-mediated signaling pathway [GO:0007229]</t>
  </si>
  <si>
    <t>GO:0005178; GO:0005737; GO:0007160; GO:0007229; GO:0030055; GO:0048738; GO:0050829; GO:0050839</t>
  </si>
  <si>
    <t>g14560</t>
  </si>
  <si>
    <t>Q6DIB5</t>
  </si>
  <si>
    <t>MEG10_MOUSE</t>
  </si>
  <si>
    <t>Multiple epidermal growth factor-like domains protein 10 (Multiple EGF-like domains protein 10)</t>
  </si>
  <si>
    <t>Megf10</t>
  </si>
  <si>
    <t>apoptotic cell clearance [GO:0043277]; apoptotic process involved in development [GO:1902742]; engulfment of apoptotic cell [GO:0043652]; homotypic cell-cell adhesion [GO:0034109]; muscle cell development [GO:0055001]; myoblast development [GO:0048627]; myoblast migration [GO:0051451]; positive regulation of cell-cell adhesion [GO:0022409]; positive regulation of myoblast proliferation [GO:2000288]; recognition of apoptotic cell [GO:0043654]; regulation of muscle cell differentiation [GO:0051147]; regulation of skeletal muscle tissue development [GO:0048641]; skeletal muscle satellite cell activation [GO:0014719]; skeletal muscle satellite cell differentiation [GO:0014816]; skeletal muscle satellite cell proliferation [GO:0014841]</t>
  </si>
  <si>
    <t>GO:0001849; GO:0001891; GO:0005044; GO:0005112; GO:0005886; GO:0014719; GO:0014816; GO:0014841; GO:0022409; GO:0034109; GO:0042995; GO:0043277; GO:0043652; GO:0043654; GO:0048627; GO:0048641; GO:0051147; GO:0051451; GO:0055001; GO:1902742; GO:2000288</t>
  </si>
  <si>
    <t>g15363</t>
  </si>
  <si>
    <t>Q14847</t>
  </si>
  <si>
    <t>LASP1_HUMAN</t>
  </si>
  <si>
    <t>LIM and SH3 domain protein 1 (LASP-1) (Metastatic lymph node gene 50 protein) (MLN 50)</t>
  </si>
  <si>
    <t>LASP1 MLN50</t>
  </si>
  <si>
    <t>monoatomic ion transport [GO:0006811]</t>
  </si>
  <si>
    <t>GO:0005737; GO:0005925; GO:0006811; GO:0015075; GO:0030864; GO:0045296; GO:0046872; GO:0051015</t>
  </si>
  <si>
    <t>g14017</t>
  </si>
  <si>
    <t>F4IF36</t>
  </si>
  <si>
    <t>FGT1_ARATH</t>
  </si>
  <si>
    <t>Protein FORGETTER 1 (Protein EMBRYO DEFECTIVE 1135)</t>
  </si>
  <si>
    <t>FGT1 EMB1135 At1g79350 YUP8H12R.3</t>
  </si>
  <si>
    <t>Arabidopsis thaliana (Mouse-ear cress)</t>
  </si>
  <si>
    <t>chromatin remodeling [GO:0006338]; epigenetic regulation of gene expression [GO:0040029]; heat acclimation [GO:0010286]; positive regulation of cellular response to heat [GO:1900036]; regulation of DNA-templated transcription [GO:0006355]; response to heat [GO:0009408]</t>
  </si>
  <si>
    <t>GO:0005634; GO:0006338; GO:0006355; GO:0009408; GO:0010286; GO:0031490; GO:0040029; GO:0042393; GO:0046872; GO:1900036; GO:1990841</t>
  </si>
  <si>
    <t>g673</t>
  </si>
  <si>
    <t>g334</t>
  </si>
  <si>
    <t>g18033</t>
  </si>
  <si>
    <t>Q5R4U0</t>
  </si>
  <si>
    <t>CAH10_PONAB</t>
  </si>
  <si>
    <t>Carbonic anhydrase-related protein 10</t>
  </si>
  <si>
    <t>CA10</t>
  </si>
  <si>
    <t>GO:0004089; GO:0008270</t>
  </si>
  <si>
    <t>g23583</t>
  </si>
  <si>
    <t>Q864U1</t>
  </si>
  <si>
    <t>BRCA1_BOVIN</t>
  </si>
  <si>
    <t>Breast cancer type 1 susceptibility protein homolog (EC 2.3.2.27) (RING-type E3 ubiquitin transferase BRCA1)</t>
  </si>
  <si>
    <t>BRCA1</t>
  </si>
  <si>
    <t>Bos taurus (Bovine)</t>
  </si>
  <si>
    <t>chordate embryonic development [GO:0043009]; double-strand break repair via homologous recombination [GO:0000724]; fatty acid biosynthetic process [GO:0006633]; mitotic G2 DNA damage checkpoint signaling [GO:0007095]; negative regulation of fatty acid biosynthetic process [GO:0045717]; positive regulation of DNA-templated transcription [GO:0045893]; positive regulation of transcription by RNA polymerase II [GO:0045944]; protein autoubiquitination [GO:0051865]; protein K6-linked ubiquitination [GO:0085020]; regulation of transcription by RNA polymerase II [GO:0006357]; sex-chromosome dosage compensation [GO:0007549]</t>
  </si>
  <si>
    <t>GO:0000724; GO:0003677; GO:0003713; GO:0004842; GO:0005634; GO:0005694; GO:0005737; GO:0006357; GO:0006633; GO:0007095; GO:0007549; GO:0008270; GO:0031436; GO:0043009; GO:0045717; GO:0045893; GO:0045944; GO:0051865; GO:0070063; GO:0070531; GO:0085020</t>
  </si>
  <si>
    <t>g12768</t>
  </si>
  <si>
    <t>Q5RKI0</t>
  </si>
  <si>
    <t>WDR1_RAT</t>
  </si>
  <si>
    <t>WD repeat-containing protein 1</t>
  </si>
  <si>
    <t>Wdr1</t>
  </si>
  <si>
    <t>actin cytoskeleton organization [GO:0030036]; actin filament depolymerization [GO:0030042]; actin filament fragmentation [GO:0030043]; apical junction assembly [GO:0043297]; cortical cytoskeleton organization [GO:0030865]; establishment of planar polarity of follicular epithelium [GO:0042247]; locomotion [GO:0040011]; maintenance of epithelial cell apical/basal polarity [GO:0045199]; neutrophil mediated immunity [GO:0002446]; neutrophil migration [GO:1990266]; platelet formation [GO:0030220]; positive regulation of actin filament depolymerization [GO:0030836]; regulation of actin filament depolymerization [GO:0030834]; regulation of cell shape [GO:0008360]; regulation of oligodendrocyte differentiation [GO:0048713]; regulation of ventricular cardiac muscle cell membrane repolarization [GO:0060307]; sarcomere organization [GO:0045214]</t>
  </si>
  <si>
    <t>GO:0002102; GO:0002446; GO:0005886; GO:0005911; GO:0008360; GO:0015629; GO:0030036; GO:0030042; GO:0030043; GO:0030220; GO:0030834; GO:0030836; GO:0030864; GO:0030865; GO:0040011; GO:0042247; GO:0042995; GO:0043297; GO:0045199; GO:0045202; GO:0045214; GO:0048713; GO:0051015; GO:0060307; GO:0098978; GO:1990266</t>
  </si>
  <si>
    <t>g13165</t>
  </si>
  <si>
    <t>Q20591</t>
  </si>
  <si>
    <t>VA0E_CAEEL</t>
  </si>
  <si>
    <t>V-type proton ATPase subunit e (V-ATPase subunit e) (Vacuolar proton pump subunit e)</t>
  </si>
  <si>
    <t>vha-17 fus-1 F49C12.13</t>
  </si>
  <si>
    <t>Caenorhabditis elegans</t>
  </si>
  <si>
    <t>embryo development ending in birth or egg hatching [GO:0009792]; embryonic body morphogenesis [GO:0010172]; regulation of syncytium formation by plasma membrane fusion [GO:0060142]; transmembrane transport [GO:0055085]</t>
  </si>
  <si>
    <t>GO:0009792; GO:0010172; GO:0016324; GO:0033179; GO:0033181; GO:0043296; GO:0046961; GO:0055085; GO:0060142</t>
  </si>
  <si>
    <t>g17147</t>
  </si>
  <si>
    <t>Q9D6D0</t>
  </si>
  <si>
    <t>UCP4_MOUSE</t>
  </si>
  <si>
    <t>Mitochondrial uncoupling protein 4 (UCP 4) (Solute carrier family 25, member 27)</t>
  </si>
  <si>
    <t>Slc25a27 UCP4</t>
  </si>
  <si>
    <t>intracellular triglyceride homeostasis [GO:0035356]; negative regulation of apoptotic process [GO:0043066]; negative regulation of mitochondrial calcium ion concentration [GO:0051562]; negative regulation of mitochondrial membrane potential [GO:0010917]; negative regulation of neuron apoptotic process [GO:0043524]; positive regulation of cell population proliferation [GO:0008284]; regulation of glucose import [GO:0046324]; response to cold [GO:0009409]</t>
  </si>
  <si>
    <t>GO:0005739; GO:0005743; GO:0008284; GO:0009409; GO:0010917; GO:0015078; GO:0015108; GO:0022857; GO:0035356; GO:0042803; GO:0043005; GO:0043025; GO:0043066; GO:0043524; GO:0045177; GO:0046324; GO:0051562</t>
  </si>
  <si>
    <t>g16374</t>
  </si>
  <si>
    <t>Q5QQ57</t>
  </si>
  <si>
    <t>XYLT1_PANTR</t>
  </si>
  <si>
    <t>Xylosyltransferase 1 (EC 2.4.2.26) (Peptide O-xylosyltransferase 1) (Xylosyltransferase I)</t>
  </si>
  <si>
    <t>XYLT1</t>
  </si>
  <si>
    <t>Pan troglodytes (Chimpanzee)</t>
  </si>
  <si>
    <t>chondroitin sulfate biosynthetic process [GO:0030206]; chondroitin sulfate proteoglycan biosynthetic process [GO:0050650]; embryonic skeletal system development [GO:0048706]; heparan sulfate proteoglycan biosynthetic process [GO:0015012]; ossification involved in bone maturation [GO:0043931]; proteoglycan biosynthetic process [GO:0030166]</t>
  </si>
  <si>
    <t>GO:0000137; GO:0000139; GO:0005615; GO:0015012; GO:0030158; GO:0030166; GO:0030206; GO:0043931; GO:0046872; GO:0048706; GO:0050650</t>
  </si>
  <si>
    <t>g6452</t>
  </si>
  <si>
    <t>O08755</t>
  </si>
  <si>
    <t>HNF6_MOUSE</t>
  </si>
  <si>
    <t>Hepatocyte nuclear factor 6 (HNF-6) (One cut domain family member 1) (One cut homeobox 1)</t>
  </si>
  <si>
    <t>Onecut1 Hnf6 Hnf6a</t>
  </si>
  <si>
    <t>anatomical structure morphogenesis [GO:0009653]; B cell differentiation [GO:0030183]; cell fate commitment [GO:0045165]; cell migration [GO:0016477]; cilium assembly [GO:0060271]; endocrine pancreas development [GO:0031018]; endoderm development [GO:0007492]; enteroendocrine cell differentiation [GO:0035883]; epithelial cell development [GO:0002064]; glucose metabolic process [GO:0006006]; liver development [GO:0001889]; negative regulation of transforming growth factor beta receptor signaling pathway [GO:0030512]; Notch signaling pathway [GO:0007219]; pancreas development [GO:0031016]; pancreatic A cell differentiation [GO:0003310]; pancreatic D cell differentiation [GO:0003311]; positive regulation of cell migration [GO:0030335]; positive regulation of transcription by RNA polymerase II [GO:0045944]; regulation of cell-matrix adhesion [GO:0001952]; regulation of transcription by RNA polymerase II [GO:0006357]; spleen development [GO:0048536]; transforming growth factor beta receptor signaling pathway [GO:0007179]; type B pancreatic cell differentiation [GO:0003309]</t>
  </si>
  <si>
    <t>GO:0000978; GO:0000981; GO:0001228; GO:0001889; GO:0001952; GO:0002064; GO:0003309; GO:0003310; GO:0003311; GO:0003677; GO:0003682; GO:0003700; GO:0005634; GO:0005654; GO:0006006; GO:0006357; GO:0007179; GO:0007219; GO:0007492; GO:0009653; GO:0016477; GO:0030183; GO:0030335; GO:0030512; GO:0031016; GO:0031018; GO:0035883; GO:0045165; GO:0045944; GO:0048536; GO:0060271</t>
  </si>
  <si>
    <t>g13683</t>
  </si>
  <si>
    <t>g8653</t>
  </si>
  <si>
    <t>E7F7V7</t>
  </si>
  <si>
    <t>GAL2B_DANRE</t>
  </si>
  <si>
    <t>Galanin receptor 2b</t>
  </si>
  <si>
    <t>galr2b</t>
  </si>
  <si>
    <t>Danio rerio (Zebrafish) (Brachydanio rerio)</t>
  </si>
  <si>
    <t>adenylate cyclase-modulating G protein-coupled receptor signaling pathway [GO:0007188]; neuropeptide signaling pathway [GO:0007218]</t>
  </si>
  <si>
    <t>GO:0004966; GO:0005886; GO:0007188; GO:0007218</t>
  </si>
  <si>
    <t>g8651</t>
  </si>
  <si>
    <t>Q71RS6</t>
  </si>
  <si>
    <t>NCKX5_HUMAN</t>
  </si>
  <si>
    <t>Sodium/potassium/calcium exchanger 5 (Na(+)/K(+)/Ca(2+)-exchange protein 5) (Solute carrier family 24 member 5)</t>
  </si>
  <si>
    <t>SLC24A5 JSX NCKX5</t>
  </si>
  <si>
    <t>calcium ion import [GO:0070509]; calcium ion transmembrane transport [GO:0070588]; intracellular calcium ion homeostasis [GO:0006874]; melanin biosynthetic process [GO:0042438]; melanocyte differentiation [GO:0030318]; monoatomic ion transmembrane transport [GO:0034220]; monoatomic ion transport [GO:0006811]; negative regulation of melanin biosynthetic process [GO:0048022]</t>
  </si>
  <si>
    <t>GO:0005262; GO:0005802; GO:0006811; GO:0006874; GO:0008273; GO:0015293; GO:0030318; GO:0032588; GO:0034220; GO:0042438; GO:0042470; GO:0048022; GO:0070509; GO:0070588</t>
  </si>
  <si>
    <t>g21852</t>
  </si>
  <si>
    <t>Q5R5H1</t>
  </si>
  <si>
    <t>METK2_PONAB</t>
  </si>
  <si>
    <t>S-adenosylmethionine synthase isoform type-2 (AdoMet synthase 2) (EC 2.5.1.6) (Methionine adenosyltransferase 2) (MAT 2)</t>
  </si>
  <si>
    <t>MAT2A</t>
  </si>
  <si>
    <t>cellular response to leukemia inhibitory factor [GO:1990830]; one-carbon metabolic process [GO:0006730]; protein heterooligomerization [GO:0051291]; protein hexamerization [GO:0034214]; S-adenosylmethionine biosynthetic process [GO:0006556]</t>
  </si>
  <si>
    <t>GO:0004478; GO:0005524; GO:0005829; GO:0006556; GO:0006730; GO:0034214; GO:0042802; GO:0046872; GO:0048269; GO:0051291; GO:1990830</t>
  </si>
  <si>
    <t>g17068</t>
  </si>
  <si>
    <t>Q5RAM2</t>
  </si>
  <si>
    <t>ERR3_PONAB</t>
  </si>
  <si>
    <t>Estrogen-related receptor gamma (Estrogen receptor-related protein 3) (Nuclear receptor subfamily 3 group B member 3)</t>
  </si>
  <si>
    <t>ESRRG ERR3 NR3B3</t>
  </si>
  <si>
    <t>nuclear receptor-mediated steroid hormone signaling pathway [GO:0030518]; regulation of DNA-templated transcription [GO:0006355]; retinoic acid receptor signaling pathway [GO:0048384]</t>
  </si>
  <si>
    <t>GO:0003707; GO:0004879; GO:0005496; GO:0005654; GO:0006355; GO:0008270; GO:0030518; GO:0034056; GO:0048384</t>
  </si>
  <si>
    <t>g16522</t>
  </si>
  <si>
    <t>C6KFA3</t>
  </si>
  <si>
    <t>AGRG6_DANRE</t>
  </si>
  <si>
    <t>Adhesion G-protein coupled receptor G6 (G-protein coupled receptor 126) [Cleaved into: ADGRG6 N-terminal fragment (ADGRG6-NTF); ADGRG6 C-terminal fragment (ADGRG6-CTF)]</t>
  </si>
  <si>
    <t>adgrg6 gpr126</t>
  </si>
  <si>
    <t>adenylate cyclase-activating G protein-coupled receptor signaling pathway [GO:0007189]; cAMP-mediated signaling [GO:0019933]; cell surface receptor signaling pathway [GO:0007166]; ear development [GO:0043583]; G protein-coupled receptor signaling pathway [GO:0007186]; heart development [GO:0007507]; heart trabecula formation [GO:0060347]; mitochondrion organization [GO:0007005]; myelination [GO:0042552]; myelination in peripheral nervous system [GO:0022011]; myelination of posterior lateral line nerve axons [GO:0048932]; ossification [GO:0001503]; peripheral nervous system myelin formation [GO:0032290]; regulation of sprouting angiogenesis [GO:1903670]; Schwann cell differentiation [GO:0014037]; semicircular canal fusion [GO:0060879]</t>
  </si>
  <si>
    <t>GO:0001503; GO:0004930; GO:0005518; GO:0005886; GO:0007005; GO:0007166; GO:0007186; GO:0007189; GO:0007507; GO:0014037; GO:0019933; GO:0022011; GO:0032290; GO:0042552; GO:0043236; GO:0043583; GO:0048932; GO:0050840; GO:0060347; GO:0060879; GO:1903670</t>
  </si>
  <si>
    <t>g3577</t>
  </si>
  <si>
    <t>Q6BEA0</t>
  </si>
  <si>
    <t>PLXA4_DANRE</t>
  </si>
  <si>
    <t>Plexin-A4</t>
  </si>
  <si>
    <t>plxna4</t>
  </si>
  <si>
    <t>axon guidance [GO:0007411]; axonal defasciculation [GO:0007414]; morphogenesis of a branching structure [GO:0001763]; negative regulation of cell adhesion [GO:0007162]; positive regulation of axonogenesis [GO:0050772]; regulation of cell migration [GO:0030334]; regulation of cell shape [GO:0008360]</t>
  </si>
  <si>
    <t>GO:0001763; GO:0002116; GO:0005886; GO:0007162; GO:0007411; GO:0007414; GO:0008360; GO:0016020; GO:0017154; GO:0030334; GO:0050772</t>
  </si>
  <si>
    <t>g3578</t>
  </si>
  <si>
    <t>g13434</t>
  </si>
  <si>
    <t>g3868</t>
  </si>
  <si>
    <t>Q6NWH0</t>
  </si>
  <si>
    <t>CK068_DANRE</t>
  </si>
  <si>
    <t>UPF0696 protein C11orf68 homolog</t>
  </si>
  <si>
    <t>P5436 zgc:63470</t>
  </si>
  <si>
    <t>g22159</t>
  </si>
  <si>
    <t>Q99PW6</t>
  </si>
  <si>
    <t>MMP24_RAT</t>
  </si>
  <si>
    <t>Matrix metalloproteinase-24 (MMP-24) (EC 3.4.24.-) (Membrane-type matrix metalloproteinase 5) (MT-MMP 5) (MTMMP5) (Membrane-type-5 matrix metalloproteinase) (MT5-MMP) (MT5MMP) [Cleaved into: Processed matrix metalloproteinase-24]</t>
  </si>
  <si>
    <t>Mmp24 Mt5mmp</t>
  </si>
  <si>
    <t>cell-cell adhesion mediated by cadherin [GO:0044331]; cell-cell adhesion via plasma-membrane adhesion molecules [GO:0098742]; collagen catabolic process [GO:0030574]; detection of temperature stimulus involved in sensory perception of pain [GO:0050965]; extracellular matrix organization [GO:0030198]; glial cell differentiation [GO:0010001]; neuronal stem cell population maintenance [GO:0097150]; proteolysis [GO:0006508]</t>
  </si>
  <si>
    <t>GO:0004222; GO:0005615; GO:0005886; GO:0006508; GO:0008233; GO:0008270; GO:0010001; GO:0030198; GO:0030574; GO:0031012; GO:0032588; GO:0044331; GO:0045296; GO:0050965; GO:0097150; GO:0098742</t>
  </si>
  <si>
    <t>g19197</t>
  </si>
  <si>
    <t>Q91910</t>
  </si>
  <si>
    <t>HNF1B_XENLA</t>
  </si>
  <si>
    <t>Hepatocyte nuclear factor 1-beta (HNF-1B) (LFB3) (XlFB3)</t>
  </si>
  <si>
    <t>hnf1b lfb3 tcf2</t>
  </si>
  <si>
    <t>endocrine pancreas development [GO:0031018]; genitalia development [GO:0048806]; insulin secretion [GO:0030073]; kidney development [GO:0001822]; liver development [GO:0001889]; positive regulation of DNA-templated transcription [GO:0045893]; regulation of transcription by RNA polymerase II [GO:0006357]</t>
  </si>
  <si>
    <t>GO:0001822; GO:0001889; GO:0003677; GO:0003700; GO:0005634; GO:0006357; GO:0030073; GO:0031018; GO:0042803; GO:0045893; GO:0048806</t>
  </si>
  <si>
    <t>g13903</t>
  </si>
  <si>
    <t>Q3SZJ4</t>
  </si>
  <si>
    <t>PTGR1_BOVIN</t>
  </si>
  <si>
    <t>Prostaglandin reductase 1 (PRG-1) (15-oxoprostaglandin 13-reductase) (EC 1.3.1.48) (Dithiolethione-inducible gene 1 protein) (D3T-inducible gene 1 protein) (DIG-1) (Leukotriene B4 12-hydroxydehydrogenase) (NAD(P)H-dependent alkenal/one oxidoreductase) (EC 1.3.1.74)</t>
  </si>
  <si>
    <t>PTGR1 LTB4DH</t>
  </si>
  <si>
    <t>leukotriene B4 metabolic process [GO:0036102]; lipoxin A4 metabolic process [GO:2001302]; prostaglandin metabolic process [GO:0006693]</t>
  </si>
  <si>
    <t>GO:0005737; GO:0006693; GO:0035798; GO:0036102; GO:0036132; GO:0036185; GO:0047522; GO:0097257; GO:2001302</t>
  </si>
  <si>
    <t>g14383</t>
  </si>
  <si>
    <t>g13674</t>
  </si>
  <si>
    <t>g1817</t>
  </si>
  <si>
    <t>g4232</t>
  </si>
  <si>
    <t>Q5TEU4</t>
  </si>
  <si>
    <t>NDUF5_HUMAN</t>
  </si>
  <si>
    <t>Arginine-hydroxylase NDUFAF5, mitochondrial (EC 1.-.-.-) (NADH dehydrogenase [ubiquinone] 1 alpha subcomplex assembly factor 5) (Putative methyltransferase NDUFAF5) (EC 2.1.1.-)</t>
  </si>
  <si>
    <t>NDUFAF5 C20orf7</t>
  </si>
  <si>
    <t>methylation [GO:0032259]; mitochondrial respiratory chain complex I assembly [GO:0032981]; peptidyl-arginine hydroxylation [GO:0030961]</t>
  </si>
  <si>
    <t>GO:0005739; GO:0005743; GO:0008757; GO:0016491; GO:0030961; GO:0032259; GO:0032981; GO:0099617</t>
  </si>
  <si>
    <t>g23190</t>
  </si>
  <si>
    <t>g20555</t>
  </si>
  <si>
    <t>Q8BUH1</t>
  </si>
  <si>
    <t>TXN4B_MOUSE</t>
  </si>
  <si>
    <t>Thioredoxin-like protein 4B</t>
  </si>
  <si>
    <t>Txnl4b</t>
  </si>
  <si>
    <t>mRNA splicing, via spliceosome [GO:0000398]; positive regulation of cell population proliferation [GO:0008284]</t>
  </si>
  <si>
    <t>GO:0000398; GO:0005634; GO:0005654; GO:0005681; GO:0005682; GO:0005829; GO:0008284; GO:0046540</t>
  </si>
  <si>
    <t>g14355</t>
  </si>
  <si>
    <t>Q7Z449</t>
  </si>
  <si>
    <t>CP2U1_HUMAN</t>
  </si>
  <si>
    <t>Cytochrome P450 2U1 (Long-chain fatty acid omega-monooxygenase) (EC 1.14.14.80)</t>
  </si>
  <si>
    <t>CYP2U1</t>
  </si>
  <si>
    <t>cytochrome metabolic process [GO:1903604]; omega-hydroxylase P450 pathway [GO:0097267]; organic acid metabolic process [GO:0006082]; xenobiotic metabolic process [GO:0006805]</t>
  </si>
  <si>
    <t>GO:0004497; GO:0005506; GO:0005737; GO:0005743; GO:0005789; GO:0006082; GO:0006805; GO:0008395; GO:0016712; GO:0020037; GO:0043231; GO:0052869; GO:0097267; GO:0102033; GO:1903604</t>
  </si>
  <si>
    <t>g10251</t>
  </si>
  <si>
    <t>O54749</t>
  </si>
  <si>
    <t>CP2J5_MOUSE</t>
  </si>
  <si>
    <t>Cytochrome P450 2J5 (EC 1.14.14.1) (Arachidonic acid epoxygenase) (CYPIIJ5)</t>
  </si>
  <si>
    <t>Cyp2j5</t>
  </si>
  <si>
    <t>angiotensin-mediated vasoconstriction involved in regulation of systemic arterial blood pressure [GO:0001998]; organic acid metabolic process [GO:0006082]; positive regulation of estrogen secretion [GO:2000863]; regulation of systemic arterial blood pressure by hormone [GO:0001990]; renal tubular secretion [GO:0097254]; xenobiotic metabolic process [GO:0006805]</t>
  </si>
  <si>
    <t>GO:0001990; GO:0001998; GO:0005506; GO:0005737; GO:0005789; GO:0006082; GO:0006805; GO:0016712; GO:0020037; GO:0043231; GO:0070330; GO:0097254; GO:2000863</t>
  </si>
  <si>
    <t>g13138</t>
  </si>
  <si>
    <t>g16944</t>
  </si>
  <si>
    <t>F1NHE9</t>
  </si>
  <si>
    <t>KCJ12_CHICK</t>
  </si>
  <si>
    <t>ATP-sensitive inward rectifier potassium channel 12 (Inward rectifier K(+) channel Kir2.2) (Potassium channel, inwardly rectifying subfamily J member 12)</t>
  </si>
  <si>
    <t>KCNJ12</t>
  </si>
  <si>
    <t>potassium ion import across plasma membrane [GO:1990573]; potassium ion transport [GO:0006813]; protein homotetramerization [GO:0051289]; regulation of monoatomic ion transmembrane transport [GO:0034765]</t>
  </si>
  <si>
    <t>GO:0005242; GO:0005886; GO:0006813; GO:0016020; GO:0034702; GO:0034765; GO:0042802; GO:0051289; GO:1990573</t>
  </si>
  <si>
    <t>g6723</t>
  </si>
  <si>
    <t>Q6DHJ3</t>
  </si>
  <si>
    <t>NVD_DANRE</t>
  </si>
  <si>
    <t>Cholesterol 7-desaturase nvd (EC 1.14.19.21) (Protein neverland) (Nvd protein) (nvd-Dr)</t>
  </si>
  <si>
    <t>nvd zgc:92275</t>
  </si>
  <si>
    <t>cholesterol metabolic process [GO:0008203]</t>
  </si>
  <si>
    <t>GO:0005737; GO:0008203; GO:0016020; GO:0016491; GO:0046872; GO:0051537; GO:0170056</t>
  </si>
  <si>
    <t>g4817</t>
  </si>
  <si>
    <t>P24263</t>
  </si>
  <si>
    <t>ACTD_PHYPO</t>
  </si>
  <si>
    <t>Actin, spherule isoform (EC 3.6.4.-)</t>
  </si>
  <si>
    <t>ARDD</t>
  </si>
  <si>
    <t>Physarum polycephalum (Slime mold)</t>
  </si>
  <si>
    <t>phagocytosis [GO:0006909]</t>
  </si>
  <si>
    <t>GO:0005524; GO:0005737; GO:0006909; GO:0015629; GO:0016787</t>
  </si>
  <si>
    <t>g3097</t>
  </si>
  <si>
    <t>Q8N987</t>
  </si>
  <si>
    <t>NECA1_HUMAN</t>
  </si>
  <si>
    <t>N-terminal EF-hand calcium-binding protein 1 (EF-hand calcium-binding protein 1) (Neuronal calcium-binding protein 1)</t>
  </si>
  <si>
    <t>NECAB1 EFCBP1</t>
  </si>
  <si>
    <t>blastocyst hatching [GO:0001835]; regulation of amyloid precursor protein biosynthetic process [GO:0042984]</t>
  </si>
  <si>
    <t>GO:0001835; GO:0005509; GO:0005654; GO:0005737; GO:0005829; GO:0042802; GO:0042984</t>
  </si>
  <si>
    <t>g9829</t>
  </si>
  <si>
    <t>A2ARA8</t>
  </si>
  <si>
    <t>ITA8_MOUSE</t>
  </si>
  <si>
    <t>Integrin alpha-8 [Cleaved into: Integrin alpha-8 heavy chain; Integrin alpha-8 light chain]</t>
  </si>
  <si>
    <t>Itga8</t>
  </si>
  <si>
    <t>cell adhesion mediated by integrin [GO:0033627]; cell projection organization [GO:0030030]; cell-cell adhesion [GO:0098609]; cell-matrix adhesion [GO:0007160]; establishment of protein localization [GO:0045184]; extracellular matrix organization [GO:0030198]; inner ear morphogenesis [GO:0042472]; integrin-mediated signaling pathway [GO:0007229]; memory [GO:0007613]; mesodermal cell differentiation [GO:0048333]; metanephros development [GO:0001656]; nervous system development [GO:0007399]; positive regulation of transcription by RNA polymerase II [GO:0045944]; positive regulation of transforming growth factor beta receptor signaling pathway [GO:0030511]; smooth muscle cell differentiation [GO:0051145]; smooth muscle tissue development [GO:0048745]; substrate adhesion-dependent cell spreading [GO:0034446]; transforming growth factor beta receptor signaling pathway [GO:0007179]</t>
  </si>
  <si>
    <t>GO:0001656; GO:0005178; GO:0005783; GO:0005886; GO:0007160; GO:0007179; GO:0007229; GO:0007399; GO:0007613; GO:0008305; GO:0009897; GO:0030030; GO:0030198; GO:0030511; GO:0032591; GO:0033627; GO:0034446; GO:0042472; GO:0043204; GO:0045177; GO:0045184; GO:0045944; GO:0046872; GO:0048333; GO:0048745; GO:0051145; GO:0098609; GO:0098839; GO:0098978</t>
  </si>
  <si>
    <t>g13327</t>
  </si>
  <si>
    <t>Q93127</t>
  </si>
  <si>
    <t>GPR18_AMPAM</t>
  </si>
  <si>
    <t>Probable G-protein coupled receptor No18</t>
  </si>
  <si>
    <t>Amphibalanus amphitrite (Striped barnacle) (Balanus amphitrite)</t>
  </si>
  <si>
    <t>adenylate cyclase-activating adrenergic receptor signaling pathway [GO:0071880]</t>
  </si>
  <si>
    <t>GO:0004989; GO:0005886; GO:0071880</t>
  </si>
  <si>
    <t>g3837</t>
  </si>
  <si>
    <t>Q9CXR1</t>
  </si>
  <si>
    <t>DHRS7_MOUSE</t>
  </si>
  <si>
    <t>Dehydrogenase/reductase SDR family member 7 (EC 1.1.1.-) (Retinal short-chain dehydrogenase/reductase 4) (retSDR4) (Short chain dehydrogenase/reductase family 34C member 1) (Protein SDR34C1)</t>
  </si>
  <si>
    <t>Dhrs7 Retsdr4</t>
  </si>
  <si>
    <t>GO:0004090; GO:0005789; GO:0016616; GO:0052650</t>
  </si>
  <si>
    <t>g20873</t>
  </si>
  <si>
    <t>g15704</t>
  </si>
  <si>
    <t>g1336</t>
  </si>
  <si>
    <t>Q5MNV6</t>
  </si>
  <si>
    <t>ZNT7_CHICK</t>
  </si>
  <si>
    <t>Zinc transporter 7 (Solute carrier family 30 member 7)</t>
  </si>
  <si>
    <t>SLC30A7 ZNT7</t>
  </si>
  <si>
    <t>intracellular zinc ion homeostasis [GO:0006882]; zinc ion import into Golgi lumen [GO:1904257]</t>
  </si>
  <si>
    <t>GO:0000139; GO:0005385; GO:0005739; GO:0005794; GO:0006882; GO:0031410; GO:0033017; GO:0048471; GO:1904257; GO:1990674</t>
  </si>
  <si>
    <t>g18741</t>
  </si>
  <si>
    <t>Q761V0</t>
  </si>
  <si>
    <t>SC6A5_MOUSE</t>
  </si>
  <si>
    <t>Sodium- and chloride-dependent glycine transporter 2 (GlyT-2) (GlyT2) (Solute carrier family 6 member 5)</t>
  </si>
  <si>
    <t>Slc6a5 Glyt2</t>
  </si>
  <si>
    <t>glycine import across plasma membrane [GO:1903804]; glycine transport [GO:0015816]; neurotransmitter reuptake [GO:0098810]; neurotransmitter uptake [GO:0001504]; sodium ion transmembrane transport [GO:0035725]; synaptic transmission, glycinergic [GO:0060012]</t>
  </si>
  <si>
    <t>GO:0001504; GO:0005768; GO:0005886; GO:0015187; GO:0015375; GO:0015816; GO:0031045; GO:0035725; GO:0042734; GO:0046872; GO:0060012; GO:0098690; GO:0098810; GO:1903804</t>
  </si>
  <si>
    <t>g18743</t>
  </si>
  <si>
    <t>Q80WQ4</t>
  </si>
  <si>
    <t>TRM9B_MOUSE</t>
  </si>
  <si>
    <t>Probable tRNA methyltransferase 9B (Probable tRNA methyltransferase 9-like protein) (EC 2.1.1.-)</t>
  </si>
  <si>
    <t>Trmt9b Kiaa1456 Trmt9l</t>
  </si>
  <si>
    <t>tRNA methylation [GO:0030488]; tRNA wobble uridine modification [GO:0002098]</t>
  </si>
  <si>
    <t>GO:0000049; GO:0002098; GO:0005634; GO:0005737; GO:0008757; GO:0030488; GO:0106335</t>
  </si>
  <si>
    <t>g7711</t>
  </si>
  <si>
    <t>g20567</t>
  </si>
  <si>
    <t>P21328</t>
  </si>
  <si>
    <t>RTJK_DROME</t>
  </si>
  <si>
    <t>RNA-directed DNA polymerase from mobile element jockey (EC 2.7.7.49) (Reverse transcriptase)</t>
  </si>
  <si>
    <t>pol</t>
  </si>
  <si>
    <t>GO:0003964</t>
  </si>
  <si>
    <t>g10263</t>
  </si>
  <si>
    <t>Q641F3</t>
  </si>
  <si>
    <t>COLA1_XENLA</t>
  </si>
  <si>
    <t>Collagen alpha-1(XXI) chain</t>
  </si>
  <si>
    <t>col21a1</t>
  </si>
  <si>
    <t>GO:0005576; GO:0005581; GO:0005737</t>
  </si>
  <si>
    <t>g430</t>
  </si>
  <si>
    <t>Q924S4</t>
  </si>
  <si>
    <t>KREM1_RAT</t>
  </si>
  <si>
    <t>Kremen protein 1 (Dickkopf receptor) (Kringle domain-containing transmembrane protein 1) (Kringle-containing protein marking the eye and the nose)</t>
  </si>
  <si>
    <t>Kremen1 Kremen</t>
  </si>
  <si>
    <t>apoptotic process [GO:0006915]; limb development [GO:0060173]; muscle organ development [GO:0007517]; negative regulation of axon regeneration [GO:0048681]; negative regulation of canonical Wnt signaling pathway [GO:0090090]; negative regulation of ossification [GO:0030279]; nervous system development [GO:0007399]; Wnt signaling pathway [GO:0016055]</t>
  </si>
  <si>
    <t>GO:0005886; GO:0006915; GO:0007399; GO:0007517; GO:0016055; GO:0030279; GO:0043025; GO:0048681; GO:0060173; GO:0090090</t>
  </si>
  <si>
    <t>g19998</t>
  </si>
  <si>
    <t>g22017</t>
  </si>
  <si>
    <t>g8976</t>
  </si>
  <si>
    <t>g17944</t>
  </si>
  <si>
    <t>A7Y2W8</t>
  </si>
  <si>
    <t>SC6A9_XENLA</t>
  </si>
  <si>
    <t>Sodium- and chloride-dependent glycine transporter 1 (GlyT-1) (GlyT1) (xGlyT1) (Solute carrier family 6 member 9)</t>
  </si>
  <si>
    <t>slc6a9 glyt1</t>
  </si>
  <si>
    <t>neurotransmitter transport [GO:0006836]; regulation of synaptic transmission, glycinergic [GO:0060092]</t>
  </si>
  <si>
    <t>GO:0005886; GO:0006836; GO:0015375; GO:0060092</t>
  </si>
  <si>
    <t>g17864</t>
  </si>
  <si>
    <t>Q60544</t>
  </si>
  <si>
    <t>TAF1_MESAU</t>
  </si>
  <si>
    <t>Transcription initiation factor TFIID subunit 1 (EC 2.3.1.48) (EC 2.7.11.1) (Cell cycle gene 1 protein) (TBP-associated factor 250 kDa) (p250) (Transcription initiation factor TFIID 250 kDa subunit) (TAF(II)250) (TAFII-250) (TAFII250)</t>
  </si>
  <si>
    <t>TAF1 CCG1</t>
  </si>
  <si>
    <t>positive regulation of transcription by RNA polymerase II [GO:0045944]; RNA polymerase II preinitiation complex assembly [GO:0051123]; transcription initiation at RNA polymerase II promoter [GO:0006367]</t>
  </si>
  <si>
    <t>GO:0003677; GO:0004402; GO:0004674; GO:0005524; GO:0005669; GO:0006367; GO:0016251; GO:0017025; GO:0045944; GO:0051123; GO:0071339; GO:0106310</t>
  </si>
  <si>
    <t>g3965</t>
  </si>
  <si>
    <t>g1703</t>
  </si>
  <si>
    <t>Q9Z0Y2</t>
  </si>
  <si>
    <t>PA21B_MOUSE</t>
  </si>
  <si>
    <t>Phospholipase A2 (EC 3.1.1.4) (Group IB phospholipase A2) (PLA2-Ib) (Phosphatidylcholine 2-acylhydrolase 1B)</t>
  </si>
  <si>
    <t>Pla2g1b Pla2</t>
  </si>
  <si>
    <t>antibacterial humoral response [GO:0019731]; antimicrobial humoral immune response mediated by antimicrobial peptide [GO:0061844]; arachidonic acid secretion [GO:0050482]; defense response to Gram-positive bacterium [GO:0050830]; fatty acid biosynthetic process [GO:0006633]; innate immune response in mucosa [GO:0002227]; phosphatidylcholine metabolic process [GO:0046470]; phosphatidylglycerol metabolic process [GO:0046471]; phospholipid catabolic process [GO:0009395]; phospholipid metabolic process [GO:0006644]; positive regulation of cell population proliferation [GO:0008284]; positive regulation of fibroblast proliferation [GO:0048146]; positive regulation of podocyte apoptotic process [GO:1904635]</t>
  </si>
  <si>
    <t>GO:0002227; GO:0004623; GO:0005102; GO:0005509; GO:0005543; GO:0005576; GO:0005615; GO:0006633; GO:0006644; GO:0008284; GO:0009395; GO:0009986; GO:0019731; GO:0030141; GO:0032052; GO:0046470; GO:0046471; GO:0047498; GO:0048146; GO:0050482; GO:0050830; GO:0061844; GO:1904635</t>
  </si>
  <si>
    <t>g20162</t>
  </si>
  <si>
    <t>g24095</t>
  </si>
  <si>
    <t>Q1EHB3</t>
  </si>
  <si>
    <t>ATS7_RAT</t>
  </si>
  <si>
    <t>A disintegrin and metalloproteinase with thrombospondin motifs 7 (ADAM-TS 7) (ADAM-TS7) (ADAMTS-7) (EC 3.4.24.-) (COMPase)</t>
  </si>
  <si>
    <t>Adamts7</t>
  </si>
  <si>
    <t>cellular response to BMP stimulus [GO:0071773]; cellular response to interleukin-1 [GO:0071347]; cellular response to tumor necrosis factor [GO:0071356]; chondrocyte differentiation [GO:0002062]; collagen fibril organization [GO:0030199]; extracellular matrix organization [GO:0030198]; negative regulation of chondrocyte differentiation [GO:0032331]; ossification [GO:0001503]; ossification involved in bone maturation [GO:0043931]; proteoglycan metabolic process [GO:0006029]; proteolysis [GO:0006508]; proteolysis involved in protein catabolic process [GO:0051603]</t>
  </si>
  <si>
    <t>GO:0001503; GO:0002062; GO:0004222; GO:0005576; GO:0006029; GO:0006508; GO:0008237; GO:0009986; GO:0030198; GO:0030199; GO:0031012; GO:0032331; GO:0043931; GO:0046872; GO:0051603; GO:0071347; GO:0071356; GO:0071773</t>
  </si>
  <si>
    <t>g10891</t>
  </si>
  <si>
    <t>Q7ZXL5</t>
  </si>
  <si>
    <t>NELL2_XENLA</t>
  </si>
  <si>
    <t>Protein kinase C-binding protein NELL2 (NEL-like protein 2)</t>
  </si>
  <si>
    <t>nell2.L</t>
  </si>
  <si>
    <t>fertilization [GO:0009566]</t>
  </si>
  <si>
    <t>GO:0005509; GO:0005576; GO:0009566</t>
  </si>
  <si>
    <t>g11301</t>
  </si>
  <si>
    <t>Q0VA40</t>
  </si>
  <si>
    <t>SP9_XENTR</t>
  </si>
  <si>
    <t>Transcription factor Sp9</t>
  </si>
  <si>
    <t>sp9</t>
  </si>
  <si>
    <t>Xenopus tropicalis (Western clawed frog) (Silurana tropicalis)</t>
  </si>
  <si>
    <t>GO:0003677; GO:0005634; GO:0046872</t>
  </si>
  <si>
    <t>g9742</t>
  </si>
  <si>
    <t>P12716</t>
  </si>
  <si>
    <t>ACTC_PISOC</t>
  </si>
  <si>
    <t>Actin, cytoplasmic (EC 3.6.4.-) [Cleaved into: Actin, cytoplasmic, intermediate form]</t>
  </si>
  <si>
    <t>Pisaster ochraceus (Ochre sea star) (Asterias ochracea)</t>
  </si>
  <si>
    <t>GO:0005524; GO:0005737; GO:0005856; GO:0016787</t>
  </si>
  <si>
    <t>g14771</t>
  </si>
  <si>
    <t>Q8MYF2</t>
  </si>
  <si>
    <t>RABJ_DICDI</t>
  </si>
  <si>
    <t>Ras-related protein RabJ</t>
  </si>
  <si>
    <t>rabJ DDB_G0277441</t>
  </si>
  <si>
    <t>Dictyostelium discoideum (Social amoeba)</t>
  </si>
  <si>
    <t>intracellular protein transport [GO:0006886]</t>
  </si>
  <si>
    <t>GO:0003924; GO:0005525; GO:0005886; GO:0006886; GO:0012505; GO:0043227</t>
  </si>
  <si>
    <t>g14773</t>
  </si>
  <si>
    <t>Q9GPR3</t>
  </si>
  <si>
    <t>TM2D1_DICDI</t>
  </si>
  <si>
    <t>TM2 domain-containing protein DDB_G0277895</t>
  </si>
  <si>
    <t>DDB_G0277895</t>
  </si>
  <si>
    <t>GO:0016020</t>
  </si>
  <si>
    <t>g23893</t>
  </si>
  <si>
    <t>Q4LDE5</t>
  </si>
  <si>
    <t>SVEP1_HUMAN</t>
  </si>
  <si>
    <t>Sushi, von Willebrand factor type A, EGF and pentraxin domain-containing protein 1 (CCP module-containing protein 22) (Polydom) (Selectin-like osteoblast-derived protein) (SEL-OB) (Serologically defined breast cancer antigen NY-BR-38)</t>
  </si>
  <si>
    <t>SVEP1 C9orf13 CCP22 SELOB</t>
  </si>
  <si>
    <t>epidermis development [GO:0008544]; gene expression [GO:0010467]; lymph circulation [GO:0003017]; lymph vessel morphogenesis [GO:0036303]; negative regulation of complement activation, classical pathway [GO:0045959]; negative regulation of vasoconstriction [GO:0045906]; positive regulation of platelet activation [GO:0010572]; Tie signaling pathway [GO:0048014]; tight junction organization [GO:0120193]</t>
  </si>
  <si>
    <t>GO:0003017; GO:0003682; GO:0005178; GO:0005509; GO:0005576; GO:0005615; GO:0005634; GO:0005737; GO:0008544; GO:0010467; GO:0010572; GO:0016020; GO:0036303; GO:0045906; GO:0045959; GO:0048014; GO:0098640; GO:0120193</t>
  </si>
  <si>
    <t>g23899</t>
  </si>
  <si>
    <t>P03951</t>
  </si>
  <si>
    <t>FA11_HUMAN</t>
  </si>
  <si>
    <t>Coagulation factor XI (FXI) (EC 3.4.21.27) (Plasma thromboplastin antecedent) (PTA) [Cleaved into: Coagulation factor XIa heavy chain; Coagulation factor XIa light chain]</t>
  </si>
  <si>
    <t>F11</t>
  </si>
  <si>
    <t>blood coagulation [GO:0007596]; plasminogen activation [GO:0031639]; positive regulation of fibrinolysis [GO:0051919]</t>
  </si>
  <si>
    <t>GO:0004252; GO:0005576; GO:0005615; GO:0005886; GO:0007596; GO:0008201; GO:0016020; GO:0031639; GO:0042802; GO:0051919; GO:0070009; GO:0070062</t>
  </si>
  <si>
    <t>g4508</t>
  </si>
  <si>
    <t>g19034</t>
  </si>
  <si>
    <t>Q0VCM6</t>
  </si>
  <si>
    <t>LAT4_BOVIN</t>
  </si>
  <si>
    <t>Large neutral amino acids transporter small subunit 4 (L-type amino acid transporter 4) (Solute carrier family 43 member 2)</t>
  </si>
  <si>
    <t>SLC43A2 LAT4</t>
  </si>
  <si>
    <t>isoleucine transport [GO:0015818]; L-leucine transport [GO:0015820]; methionine transport [GO:0015821]; negative regulation of amino acid transport [GO:0051956]; neutral amino acid transport [GO:0015804]; phenylalanine transport [GO:0015823]</t>
  </si>
  <si>
    <t>GO:0015175; GO:0015179; GO:0015188; GO:0015190; GO:0015191; GO:0015192; GO:0015804; GO:0015818; GO:0015820; GO:0015821; GO:0015823; GO:0016323; GO:0051956</t>
  </si>
  <si>
    <t>g19593</t>
  </si>
  <si>
    <t>Q96LW2</t>
  </si>
  <si>
    <t>KS6R_HUMAN</t>
  </si>
  <si>
    <t>Ribosomal protein S6 kinase-related protein (EC 2.7.11.1) (Sugen kinase 494)</t>
  </si>
  <si>
    <t>RSKR SGK494</t>
  </si>
  <si>
    <t>GO:0004672; GO:0004674; GO:0005524; GO:0106310</t>
  </si>
  <si>
    <t>g4730</t>
  </si>
  <si>
    <t>Q96T55</t>
  </si>
  <si>
    <t>KCNKG_HUMAN</t>
  </si>
  <si>
    <t>Potassium channel subfamily K member 16 (2P domain potassium channel Talk-1) (TWIK-related alkaline pH-activated K(+) channel 1) (TALK-1)</t>
  </si>
  <si>
    <t>KCNK16 TALK1</t>
  </si>
  <si>
    <t>potassium ion transmembrane transport [GO:0071805]; potassium ion transport [GO:0006813]; stabilization of membrane potential [GO:0030322]</t>
  </si>
  <si>
    <t>GO:0005267; GO:0005886; GO:0006813; GO:0015271; GO:0022841; GO:0030322; GO:0034702; GO:0071805</t>
  </si>
  <si>
    <t>g9024</t>
  </si>
  <si>
    <t>g19186</t>
  </si>
  <si>
    <t>A2BIR6</t>
  </si>
  <si>
    <t>YDJC_DANRE</t>
  </si>
  <si>
    <t>Carbohydrate deacetylase (EC 3.5.1.-)</t>
  </si>
  <si>
    <t>ydjc si:ch211-89f7.6</t>
  </si>
  <si>
    <t>carbohydrate metabolic process [GO:0005975]</t>
  </si>
  <si>
    <t>GO:0000287; GO:0005975; GO:0019213</t>
  </si>
  <si>
    <t>g4461</t>
  </si>
  <si>
    <t>P24507</t>
  </si>
  <si>
    <t>SY63_DIPOM</t>
  </si>
  <si>
    <t>Synaptotagmin-C (Synaptic vesicle protein O-p65-C)</t>
  </si>
  <si>
    <t>P65-C</t>
  </si>
  <si>
    <t>Diplobatis ommata (Ocellated electric ray) (Discopyge ommata)</t>
  </si>
  <si>
    <t>calcium-ion regulated exocytosis [GO:0017156]; cellular response to calcium ion [GO:0071277]; regulation of calcium ion-dependent exocytosis [GO:0017158]; regulation of dopamine secretion [GO:0014059]</t>
  </si>
  <si>
    <t>GO:0000149; GO:0001786; GO:0005509; GO:0005544; GO:0005886; GO:0014059; GO:0017156; GO:0017158; GO:0030276; GO:0030672; GO:0071277</t>
  </si>
  <si>
    <t>g7318</t>
  </si>
  <si>
    <t>Q8NCW0</t>
  </si>
  <si>
    <t>KREM2_HUMAN</t>
  </si>
  <si>
    <t>Kremen protein 2 (Dickkopf receptor 2) (Kringle domain-containing transmembrane protein 2) (Kringle-containing protein marking the eye and the nose)</t>
  </si>
  <si>
    <t>KREMEN2 KRM2</t>
  </si>
  <si>
    <t>limb development [GO:0060173]; negative regulation of ossification [GO:0030279]; Wnt signaling pathway [GO:0016055]</t>
  </si>
  <si>
    <t>GO:0005886; GO:0016055; GO:0030279; GO:0031901; GO:0060173</t>
  </si>
  <si>
    <t>g2490</t>
  </si>
  <si>
    <t>Q8BH79</t>
  </si>
  <si>
    <t>ANO10_MOUSE</t>
  </si>
  <si>
    <t>Anoctamin-10 (Transmembrane protein 16K)</t>
  </si>
  <si>
    <t>Ano10 Tmem16k</t>
  </si>
  <si>
    <t>chloride transmembrane transport [GO:1902476]</t>
  </si>
  <si>
    <t>GO:0005227; GO:0005229; GO:0005254; GO:0005886; GO:0043231; GO:1902476</t>
  </si>
  <si>
    <t>g12256</t>
  </si>
  <si>
    <t>Q8NCX0</t>
  </si>
  <si>
    <t>CC150_HUMAN</t>
  </si>
  <si>
    <t>Coiled-coil domain-containing protein 150</t>
  </si>
  <si>
    <t>CCDC150</t>
  </si>
  <si>
    <t>g10722</t>
  </si>
  <si>
    <t>Q15772</t>
  </si>
  <si>
    <t>SPEG_HUMAN</t>
  </si>
  <si>
    <t>Striated muscle preferentially expressed protein kinase (EC 2.7.11.1) (Aortic preferentially expressed protein 1) (APEG-1)</t>
  </si>
  <si>
    <t>SPEG APEG1 KIAA1297</t>
  </si>
  <si>
    <t>muscle cell differentiation [GO:0042692]; muscle organ development [GO:0007517]; negative regulation of cell population proliferation [GO:0008285]</t>
  </si>
  <si>
    <t>GO:0004672; GO:0004674; GO:0005524; GO:0005634; GO:0007517; GO:0008285; GO:0042692; GO:0106310</t>
  </si>
  <si>
    <t>g17182</t>
  </si>
  <si>
    <t>Q5XI69</t>
  </si>
  <si>
    <t>DHX40_RAT</t>
  </si>
  <si>
    <t>Probable ATP-dependent RNA helicase DHX40 (EC 3.6.4.13) (DEAH box protein 40)</t>
  </si>
  <si>
    <t>Dhx40</t>
  </si>
  <si>
    <t>GO:0003723; GO:0003724; GO:0004386; GO:0005524; GO:0016887</t>
  </si>
  <si>
    <t>g21778</t>
  </si>
  <si>
    <t>Q08209</t>
  </si>
  <si>
    <t>PP2BA_HUMAN</t>
  </si>
  <si>
    <t>Protein phosphatase 3 catalytic subunit alpha (EC 3.1.3.16) (CAM-PRP catalytic subunit) (Calcineurin A alpha) (Calmodulin-dependent calcineurin A subunit alpha isoform) (CNA alpha) (Serine/threonine-protein phosphatase 2B catalytic subunit alpha isoform)</t>
  </si>
  <si>
    <t>PPP3CA CALNA CNA</t>
  </si>
  <si>
    <t>calcineurin-mediated signaling [GO:0097720]; calcineurin-NFAT signaling cascade [GO:0033173]; calcium ion transport [GO:0006816]; cardiac muscle hypertrophy in response to stress [GO:0014898]; cellular response to glucose stimulus [GO:0071333]; dendrite morphogenesis [GO:0048813]; dephosphorylation [GO:0016311]; epidermis development [GO:0008544]; excitatory postsynaptic potential [GO:0060079]; G1/S transition of mitotic cell cycle [GO:0000082]; keratinocyte differentiation [GO:0030216]; modulation of chemical synaptic transmission [GO:0050804]; multicellular organismal response to stress [GO:0033555]; negative regulation of angiotensin-activated signaling pathway [GO:0110062]; negative regulation of calcium ion import across plasma membrane [GO:1905949]; negative regulation of dendrite morphogenesis [GO:0050774]; negative regulation of gene expression [GO:0010629]; negative regulation of insulin secretion [GO:0046676]; negative regulation of signaling [GO:0023057]; peptidyl-serine dephosphorylation [GO:0070262]; positive regulation of activated T cell proliferation [GO:0042104]; positive regulation of calcineurin-NFAT signaling cascade [GO:0070886]; positive regulation of calcium ion import across plasma membrane [GO:1905665]; positive regulation of cardiac muscle hypertrophy in response to stress [GO:1903244]; positive regulation of cell adhesion [GO:0045785]; positive regulation of cell migration [GO:0030335]; positive regulation of connective tissue replacement [GO:1905205]; positive regulation of endocytosis [GO:0045807]; positive regulation of gene expression [GO:0010628]; positive regulation of glomerulus development [GO:0090193]; positive regulation of osteoblast differentiation [GO:0045669]; positive regulation of osteoclast differentiation [GO:0045672]; positive regulation of saliva secretion [GO:0046878]; positive regulation of transcription by RNA polymerase II [GO:0045944]; postsynaptic modulation of chemical synaptic transmission [GO:0099170]; protein dephosphorylation [GO:0006470]; protein import into nucleus [GO:0006606]; regulation of cell proliferation involved in kidney morphogenesis [GO:0061006]; renal filtration [GO:0097205]; response to amphetamine [GO:0001975]; response to calcium ion [GO:0051592]; skeletal muscle fiber development [GO:0048741]; skeletal muscle tissue regeneration [GO:0043403]; T cell activation [GO:0042110]; transition between fast and slow fiber [GO:0014883]; wound healing [GO:0042060]</t>
  </si>
  <si>
    <t>GO:0000082; GO:0001975; GO:0004722; GO:0005509; GO:0005516; GO:0005654; GO:0005737; GO:0005739; GO:0005829; GO:0005886; GO:0005955; GO:0006470; GO:0006606; GO:0006816; GO:0008287; GO:0008544; GO:0010628; GO:0010629; GO:0014883; GO:0014898; GO:0016018; GO:0016311; GO:0017018; GO:0019897; GO:0019899; GO:0023057; GO:0030018; GO:0030216; GO:0030335; GO:0033173; GO:0033192; GO:0033555; GO:0036057; GO:0042060; GO:0042104; GO:0042110; GO:0042383; GO:0043197; GO:0043403; GO:0044877; GO:0045669; GO:0045672; GO:0045785; GO:0045807; GO:0045944; GO:0046676; GO:0046878; GO:0046983; GO:0048741; GO:0048813; GO:0050774; GO:0050804; GO:0051117; GO:0051592; GO:0060079; GO:0061006; GO:0070262; GO:0070886; GO:0071333; GO:0090193; GO:0097205; GO:0097720; GO:0098685; GO:0098978; GO:0099170; GO:0110062; GO:1903244; GO:1905205; GO:1905665; GO:1905949</t>
  </si>
  <si>
    <t>g232</t>
  </si>
  <si>
    <t>Q6ZSM3</t>
  </si>
  <si>
    <t>MOT12_HUMAN</t>
  </si>
  <si>
    <t>Monocarboxylate transporter 12 (MCT 12) (Creatine transporter 2) (CRT2) (Solute carrier family 16 member 12)</t>
  </si>
  <si>
    <t>SLC16A12 MCT12</t>
  </si>
  <si>
    <t>creatine transmembrane transport [GO:0015881]; creatinine metabolic process [GO:0046449]; transport across blood-brain barrier [GO:0150104]</t>
  </si>
  <si>
    <t>GO:0005308; GO:0005886; GO:0008028; GO:0015292; GO:0015881; GO:0016323; GO:0046449; GO:0150104</t>
  </si>
  <si>
    <t>g11683</t>
  </si>
  <si>
    <t>g6162</t>
  </si>
  <si>
    <t>g1570</t>
  </si>
  <si>
    <t>Q5ZLR1</t>
  </si>
  <si>
    <t>WLS_CHICK</t>
  </si>
  <si>
    <t>Protein wntless homolog (Integral membrane protein GPR177)</t>
  </si>
  <si>
    <t>WLS GPR177 RCJMB04_5c7</t>
  </si>
  <si>
    <t>intracellular protein transport [GO:0006886]; positive regulation of Wnt protein secretion [GO:0061357]; positive regulation of Wnt signaling pathway [GO:0030177]; Wnt protein secretion [GO:0061355]; Wnt signaling pathway [GO:0016055]</t>
  </si>
  <si>
    <t>GO:0000139; GO:0006886; GO:0012505; GO:0016055; GO:0017147; GO:0030177; GO:0030659; GO:0031090; GO:0061355; GO:0061357</t>
  </si>
  <si>
    <t>g19068</t>
  </si>
  <si>
    <t>Q9VBW3</t>
  </si>
  <si>
    <t>CAD96_DROME</t>
  </si>
  <si>
    <t>Tyrosine kinase receptor Cad96Ca (EC 2.7.10.1) (Cadherin-96Ca) (Tyrosine kinase receptor HD-14)</t>
  </si>
  <si>
    <t>Cad96Ca HD-14 CG10244</t>
  </si>
  <si>
    <t>calcium-dependent cell-cell adhesion via plasma membrane cell adhesion molecules [GO:0016339]; Golgi organization [GO:0007030]; homophilic cell adhesion via plasma membrane adhesion molecules [GO:0007156]; negative regulation of cell size [GO:0045792]; positive regulation of phosphatidylinositol 3-kinase/protein kinase B signal transduction [GO:0051897]; positive regulation of wound healing [GO:0090303]; protein phosphorylation [GO:0006468]; wound healing [GO:0042060]</t>
  </si>
  <si>
    <t>GO:0004713; GO:0004714; GO:0005509; GO:0005524; GO:0005886; GO:0006468; GO:0007030; GO:0007156; GO:0016339; GO:0042060; GO:0043235; GO:0045177; GO:0045792; GO:0051897; GO:0090303</t>
  </si>
  <si>
    <t>g19832</t>
  </si>
  <si>
    <t>P52301</t>
  </si>
  <si>
    <t>RAN_XENLA</t>
  </si>
  <si>
    <t>GTP-binding nuclear protein Ran (EC 3.6.5.-) (GTPase Ran) (Ras-like protein TC4) (Ras-related nuclear protein)</t>
  </si>
  <si>
    <t>ran</t>
  </si>
  <si>
    <t>eye development [GO:0001654]; GTP metabolic process [GO:0046039]; mitotic sister chromatid segregation [GO:0000070]; protein import into nucleus [GO:0006606]; ribosomal large subunit export from nucleus [GO:0000055]; ribosomal small subunit export from nucleus [GO:0000056]; snRNA import into nucleus [GO:0061015]</t>
  </si>
  <si>
    <t>GO:0000055; GO:0000056; GO:0000070; GO:0000287; GO:0001654; GO:0003924; GO:0005525; GO:0005634; GO:0005635; GO:0005829; GO:0006606; GO:0046039; GO:0061015</t>
  </si>
  <si>
    <t>g1927</t>
  </si>
  <si>
    <t>B2GV87</t>
  </si>
  <si>
    <t>PTPRE_RAT</t>
  </si>
  <si>
    <t>Receptor-type tyrosine-protein phosphatase epsilon (Protein-tyrosine phosphatase epsilon) (R-PTP-epsilon) (EC 3.1.3.48)</t>
  </si>
  <si>
    <t>Ptpre Ptpe</t>
  </si>
  <si>
    <t>cell surface receptor protein tyrosine phosphatase signaling pathway [GO:0007185]; negative regulation of insulin receptor signaling pathway [GO:0046627]; regulation of mast cell activation [GO:0033003]</t>
  </si>
  <si>
    <t>GO:0004725; GO:0005634; GO:0005737; GO:0005886; GO:0007185; GO:0033003; GO:0042802; GO:0046627</t>
  </si>
  <si>
    <t>g1487</t>
  </si>
  <si>
    <t>P0CG36</t>
  </si>
  <si>
    <t>CFC1B_HUMAN</t>
  </si>
  <si>
    <t>Cryptic family protein 1B</t>
  </si>
  <si>
    <t>CFC1B</t>
  </si>
  <si>
    <t>anterior/posterior pattern specification [GO:0009952]; blood vessel development [GO:0001568]; determination of left/right symmetry [GO:0007368]; gastrulation [GO:0007369]; heart development [GO:0007507]; nodal signaling pathway [GO:0038092]</t>
  </si>
  <si>
    <t>GO:0001568; GO:0005576; GO:0007368; GO:0007369; GO:0007507; GO:0009952; GO:0009986; GO:0038092; GO:0038100; GO:0070697</t>
  </si>
  <si>
    <t>g18983</t>
  </si>
  <si>
    <t>O75140</t>
  </si>
  <si>
    <t>DEPD5_HUMAN</t>
  </si>
  <si>
    <t>GATOR1 complex protein DEPDC5 (DEP domain-containing protein 5)</t>
  </si>
  <si>
    <t>DEPDC5 KIAA0645</t>
  </si>
  <si>
    <t>cellular response to amino acid starvation [GO:0034198]; intracellular signal transduction [GO:0035556]; negative regulation of TORC1 signaling [GO:1904262]; positive regulation of autophagy [GO:0010508]</t>
  </si>
  <si>
    <t>GO:0005096; GO:0005764; GO:0005765; GO:0005829; GO:0010508; GO:0031267; GO:0034198; GO:0035556; GO:0044877; GO:0048471; GO:1904262; GO:1990130</t>
  </si>
  <si>
    <t>g22625</t>
  </si>
  <si>
    <t>P21783</t>
  </si>
  <si>
    <t>NOTC1_XENLA</t>
  </si>
  <si>
    <t>Neurogenic locus notch homolog protein 1 (Notch 1) (xOTCH) [Cleaved into: Notch 1 extracellular truncation (NEXT); Notch 1 intracellular domain (NICD)]</t>
  </si>
  <si>
    <t>notch1 xotch</t>
  </si>
  <si>
    <t>angiogenesis [GO:0001525]; cell differentiation [GO:0030154]; cilium assembly [GO:0060271]; negative regulation of transcription by RNA polymerase II [GO:0000122]; Notch signaling involved in heart development [GO:0061314]; regulation of developmental process [GO:0050793]</t>
  </si>
  <si>
    <t>GO:0000122; GO:0001525; GO:0005112; GO:0005509; GO:0005654; GO:0005886; GO:0030154; GO:0038023; GO:0050793; GO:0060271; GO:0061314</t>
  </si>
  <si>
    <t>g12013</t>
  </si>
  <si>
    <t>g11097</t>
  </si>
  <si>
    <t>P83609</t>
  </si>
  <si>
    <t>BMTIA_RHIMP</t>
  </si>
  <si>
    <t>Kunitz-type serine protease inhibitor A (BmTI-A)</t>
  </si>
  <si>
    <t>Rhipicephalus microplus (Cattle tick) (Boophilus microplus)</t>
  </si>
  <si>
    <t>envenomation resulting in negative regulation of voltage-gated potassium channel activity in another organism [GO:0044562]</t>
  </si>
  <si>
    <t>GO:0004867; GO:0005615; GO:0044562</t>
  </si>
  <si>
    <t>g2196</t>
  </si>
  <si>
    <t>Q0P6D2</t>
  </si>
  <si>
    <t>DIK1C_HUMAN</t>
  </si>
  <si>
    <t>Divergent protein kinase domain 1C (Protein FAM69C)</t>
  </si>
  <si>
    <t>DIPK1C C18orf51 FAM69C</t>
  </si>
  <si>
    <t>GO:0005789</t>
  </si>
  <si>
    <t>g12220</t>
  </si>
  <si>
    <t>Q5XI32</t>
  </si>
  <si>
    <t>CAPZB_RAT</t>
  </si>
  <si>
    <t>F-actin-capping protein subunit beta (CapZ beta)</t>
  </si>
  <si>
    <t>Capzb</t>
  </si>
  <si>
    <t>actin polymerization or depolymerization [GO:0008154]; barbed-end actin filament capping [GO:0051016]; cell morphogenesis [GO:0000902]; cell projection organization [GO:0030030]; cytoskeleton organization [GO:0007010]; lamellipodium assembly [GO:0030032]; negative regulation of filopodium assembly [GO:0051490]; regulation of cell morphogenesis [GO:0022604]; regulation of lamellipodium assembly [GO:0010591]</t>
  </si>
  <si>
    <t>GO:0000902; GO:0003779; GO:0005903; GO:0007010; GO:0008154; GO:0008290; GO:0010591; GO:0014069; GO:0016020; GO:0022604; GO:0030017; GO:0030027; GO:0030030; GO:0030032; GO:0030863; GO:0032279; GO:0043025; GO:0043197; GO:0051015; GO:0051016; GO:0051490; GO:0071203; GO:0098685; GO:0098686</t>
  </si>
  <si>
    <t>g1407</t>
  </si>
  <si>
    <t>Q7SYS9</t>
  </si>
  <si>
    <t>HNMTB_XENLA</t>
  </si>
  <si>
    <t>Histamine N-methyltransferase B (HMT B) (EC 2.1.1.8)</t>
  </si>
  <si>
    <t>hnmt-b</t>
  </si>
  <si>
    <t>histamine catabolic process [GO:0001695]; methylation [GO:0032259]</t>
  </si>
  <si>
    <t>GO:0001695; GO:0005737; GO:0032259; GO:0046539</t>
  </si>
  <si>
    <t>g10714</t>
  </si>
  <si>
    <t>A2ASS6</t>
  </si>
  <si>
    <t>TITIN_MOUSE</t>
  </si>
  <si>
    <t>Titin (EC 2.7.11.1) (Connectin)</t>
  </si>
  <si>
    <t>Ttn</t>
  </si>
  <si>
    <t>adult heart development [GO:0007512]; cardiac muscle tissue development [GO:0048738]; cardiac muscle tissue morphogenesis [GO:0055008]; cardiac myofibril assembly [GO:0055003]; detection of muscle stretch [GO:0035995]; forward locomotion [GO:0043056]; heart development [GO:0007507]; heart growth [GO:0060419]; heart morphogenesis [GO:0003007]; in utero embryonic development [GO:0001701]; muscle contraction [GO:0006936]; regulation of relaxation of cardiac muscle [GO:1901897]; sarcomere organization [GO:0045214]; somitogenesis [GO:0001756]; striated muscle cell development [GO:0055002]; ventricular system development [GO:0021591]</t>
  </si>
  <si>
    <t>GO:0001701; GO:0001756; GO:0003007; GO:0004674; GO:0004713; GO:0005200; GO:0005516; GO:0005524; GO:0005634; GO:0005859; GO:0006936; GO:0007507; GO:0007512; GO:0008307; GO:0021591; GO:0030017; GO:0030018; GO:0030506; GO:0031430; GO:0031672; GO:0031674; GO:0035995; GO:0043056; GO:0045214; GO:0046872; GO:0048738; GO:0055002; GO:0055003; GO:0055008; GO:0060419; GO:0106310; GO:1901897</t>
  </si>
  <si>
    <t>g10715</t>
  </si>
  <si>
    <t>O75936</t>
  </si>
  <si>
    <t>BODG_HUMAN</t>
  </si>
  <si>
    <t>Gamma-butyrobetaine dioxygenase (EC 1.14.11.1) (Gamma-butyrobetaine hydroxylase) (Gamma-BBH) (Gamma-butyrobetaine,2-oxoglutarate dioxygenase)</t>
  </si>
  <si>
    <t>BBOX1 BBH BBOX</t>
  </si>
  <si>
    <t>carnitine biosynthetic process [GO:0045329]</t>
  </si>
  <si>
    <t>GO:0005506; GO:0005739; GO:0005829; GO:0008270; GO:0008336; GO:0042802; GO:0045329; GO:0070062</t>
  </si>
  <si>
    <t>g23054</t>
  </si>
  <si>
    <t>O43909</t>
  </si>
  <si>
    <t>EXTL3_HUMAN</t>
  </si>
  <si>
    <t>Exostosin-like 3 (EC 2.4.1.223) (EXT-related protein 1) (Glucuronyl-galactosyl-proteoglycan 4-alpha-N-acetylglucosaminyltransferase) (Hereditary multiple exostoses gene isolog) (Multiple exostosis-like protein 3) (Putative tumor suppressor protein EXTL3)</t>
  </si>
  <si>
    <t>EXTL3 EXTL1L EXTR1 KIAA0519</t>
  </si>
  <si>
    <t>heparan sulfate proteoglycan biosynthetic process [GO:0015012]; negative regulation of cytokine production involved in inflammatory response [GO:1900016]; negative regulation of inflammatory response [GO:0050728]; negative regulation of inflammatory response to wounding [GO:0106015]; negative regulation of keratinocyte differentiation [GO:0045617]; positive regulation of cell growth [GO:0030307]; positive regulation of detection of glucose [GO:2000972]; positive regulation of keratinocyte proliferation [GO:0010838]; positive regulation of phosphatidylinositol 3-kinase/protein kinase B signal transduction [GO:0051897]; protein glycosylation [GO:0006486]</t>
  </si>
  <si>
    <t>GO:0000287; GO:0001888; GO:0005634; GO:0005783; GO:0005789; GO:0005794; GO:0005886; GO:0006486; GO:0010838; GO:0015012; GO:0016500; GO:0016757; GO:0030307; GO:0045617; GO:0050728; GO:0051897; GO:0106015; GO:1900016; GO:2000972</t>
  </si>
  <si>
    <t>g3165</t>
  </si>
  <si>
    <t>Q9UGM3</t>
  </si>
  <si>
    <t>DMBT1_HUMAN</t>
  </si>
  <si>
    <t>Scavenger receptor cysteine-rich domain-containing protein DMBT1 (Deleted in malignant brain tumors 1 protein) (Glycoprotein 340) (Gp-340) (Hensin) (Salivary agglutinin) (SAG) (Surfactant pulmonary-associated D-binding protein)</t>
  </si>
  <si>
    <t>DMBT1 GP340</t>
  </si>
  <si>
    <t>defense response [GO:0006952]; defense response to Gram-negative bacterium [GO:0050829]; defense response to Gram-positive bacterium [GO:0050830]; defense response to virus [GO:0051607]; epithelial cell differentiation [GO:0030855]; induction of bacterial agglutination [GO:0043152]; innate immune response [GO:0045087]; protein transport [GO:0015031]</t>
  </si>
  <si>
    <t>GO:0005044; GO:0005576; GO:0005615; GO:0005737; GO:0006952; GO:0015031; GO:0030670; GO:0030855; GO:0031012; GO:0035375; GO:0038187; GO:0042589; GO:0043152; GO:0045087; GO:0048306; GO:0050829; GO:0050830; GO:0051607; GO:0070062</t>
  </si>
  <si>
    <t>g18618</t>
  </si>
  <si>
    <t>Q96M20</t>
  </si>
  <si>
    <t>CNBD2_HUMAN</t>
  </si>
  <si>
    <t>Cyclic nucleotide-binding domain-containing protein 2</t>
  </si>
  <si>
    <t>CNBD2 C20orf152</t>
  </si>
  <si>
    <t>spermatogenesis [GO:0007283]</t>
  </si>
  <si>
    <t>GO:0005829; GO:0007283; GO:0030552</t>
  </si>
  <si>
    <t>g6443</t>
  </si>
  <si>
    <t>Q9Y2A7</t>
  </si>
  <si>
    <t>NCKP1_HUMAN</t>
  </si>
  <si>
    <t>Nck-associated protein 1 (NAP 1) (Membrane-associated protein HEM-2) (p125Nap1)</t>
  </si>
  <si>
    <t>NCKAP1 HEM2 KIAA0587 NAP1</t>
  </si>
  <si>
    <t>apoptotic process [GO:0006915]; cell migration [GO:0016477]; cell morphogenesis [GO:0000902]; cell projection assembly [GO:0030031]; central nervous system development [GO:0007417]; cortical actin cytoskeleton organization [GO:0030866]; neuron projection morphogenesis [GO:0048812]; positive regulation of actin filament polymerization [GO:0030838]; positive regulation of Arp2/3 complex-mediated actin nucleation [GO:2000601]; positive regulation of lamellipodium assembly [GO:0010592]; Rac protein signal transduction [GO:0016601]</t>
  </si>
  <si>
    <t>GO:0000902; GO:0001726; GO:0005829; GO:0005925; GO:0006915; GO:0007417; GO:0010592; GO:0016477; GO:0016601; GO:0030027; GO:0030031; GO:0030838; GO:0030866; GO:0031209; GO:0031258; GO:0031941; GO:0048812; GO:0070062; GO:2000601</t>
  </si>
  <si>
    <t>g4618</t>
  </si>
  <si>
    <t>g12303</t>
  </si>
  <si>
    <t>A0A1B4XBH3</t>
  </si>
  <si>
    <t>SDNO_SORAA</t>
  </si>
  <si>
    <t>Highly reducing polyketide synthase sdnO (EC 2.3.1.-) (Sordarin/hypoxysordarin biosynthesis cluster protein O)</t>
  </si>
  <si>
    <t>sdnO</t>
  </si>
  <si>
    <t>Sordaria araneosa (Pleurage araneosa)</t>
  </si>
  <si>
    <t>antibiotic biosynthetic process [GO:0017000]; fatty acid biosynthetic process [GO:0006633]; secondary metabolite biosynthetic process [GO:0044550]</t>
  </si>
  <si>
    <t>GO:0004312; GO:0006633; GO:0016491; GO:0017000; GO:0031177; GO:0044550</t>
  </si>
  <si>
    <t>g13776</t>
  </si>
  <si>
    <t>g2531</t>
  </si>
  <si>
    <t>g4278</t>
  </si>
  <si>
    <t>g20513</t>
  </si>
  <si>
    <t>g10621</t>
  </si>
  <si>
    <t>P08594</t>
  </si>
  <si>
    <t>AQL1_THEAQ</t>
  </si>
  <si>
    <t>Aqualysin-1 (EC 3.4.21.111) (Aqualysin-I)</t>
  </si>
  <si>
    <t>pstI</t>
  </si>
  <si>
    <t>Thermus aquaticus</t>
  </si>
  <si>
    <t>proteolysis [GO:0006508]</t>
  </si>
  <si>
    <t>GO:0004252; GO:0005615; GO:0006508</t>
  </si>
  <si>
    <t>g20029</t>
  </si>
  <si>
    <t>Q7K4Y6</t>
  </si>
  <si>
    <t>DAT_DROME</t>
  </si>
  <si>
    <t>Sodium-dependent dopamine transporter (Protein fumin)</t>
  </si>
  <si>
    <t>DAT fmn CG8380</t>
  </si>
  <si>
    <t>adult locomotory behavior [GO:0008344]; amino acid transport [GO:0006865]; circadian sleep/wake cycle [GO:0042745]; dopamine transport [GO:0015872]; dopamine uptake involved in synaptic transmission [GO:0051583]; norepinephrine transport [GO:0015874]; regulation of presynaptic cytosolic calcium ion concentration [GO:0099509]; response to odorant [GO:1990834]; sleep [GO:0030431]; sodium ion transmembrane transport [GO:0035725]</t>
  </si>
  <si>
    <t>GO:0005330; GO:0005886; GO:0006865; GO:0008344; GO:0015872; GO:0015874; GO:0019811; GO:0030424; GO:0030431; GO:0032809; GO:0035725; GO:0042734; GO:0042745; GO:0046872; GO:0051583; GO:0099509; GO:1990834</t>
  </si>
  <si>
    <t>g13037</t>
  </si>
  <si>
    <t>Q64686</t>
  </si>
  <si>
    <t>SIA7C_RAT</t>
  </si>
  <si>
    <t>Alpha-N-acetylgalactosaminide alpha-2,6-sialyltransferase 3 (EC 2.4.3.7) (GalNAc alpha-2,6-sialyltransferase III) (ST6GalNAc III) (ST6GalNAcIII) (STY) (Sialyltransferase 7C) (SIAT7-C)</t>
  </si>
  <si>
    <t>St6galnac3 Siat7c</t>
  </si>
  <si>
    <t>ganglioside biosynthetic process [GO:0001574]; glycoprotein metabolic process [GO:0009100]; glycosphingolipid metabolic process [GO:0006687]; glycosylceramide metabolic process [GO:0006677]; oligosaccharide metabolic process [GO:0009311]; protein glycosylation [GO:0006486]</t>
  </si>
  <si>
    <t>GO:0000139; GO:0001574; GO:0001665; GO:0006486; GO:0006677; GO:0006687; GO:0008373; GO:0009100; GO:0009311; GO:0047290</t>
  </si>
  <si>
    <t>g11948</t>
  </si>
  <si>
    <t>P83456</t>
  </si>
  <si>
    <t>PPB_GADMO</t>
  </si>
  <si>
    <t>Alkaline phosphatase (AP) (EC 3.1.3.1)</t>
  </si>
  <si>
    <t>Gadus morhua (Atlantic cod)</t>
  </si>
  <si>
    <t>GO:0004035; GO:0005886; GO:0046872; GO:0098552</t>
  </si>
  <si>
    <t>g5846</t>
  </si>
  <si>
    <t>Q54DK4</t>
  </si>
  <si>
    <t>AK1_DICDI</t>
  </si>
  <si>
    <t>Alpha-protein kinase 1 (AK1) (EC 2.7.11.-)</t>
  </si>
  <si>
    <t>ak1 DDB_G0292150</t>
  </si>
  <si>
    <t>myosin II filament disassembly [GO:0031037]; protein phosphorylation [GO:0006468]</t>
  </si>
  <si>
    <t>GO:0004674; GO:0005096; GO:0005524; GO:0005826; GO:0006468; GO:0016905; GO:0031037; GO:0046872</t>
  </si>
  <si>
    <t>g14137</t>
  </si>
  <si>
    <t>Q02079</t>
  </si>
  <si>
    <t>LAC3_THACU</t>
  </si>
  <si>
    <t>Laccase-3 (EC 1.10.3.2) (Benzenediol:oxygen oxidoreductase 3) (Diphenol oxidase 3) (Urishiol oxidase 3)</t>
  </si>
  <si>
    <t>LCC3</t>
  </si>
  <si>
    <t>Thanatephorus cucumeris (Black scurf of potato) (Rhizoctonia solani)</t>
  </si>
  <si>
    <t>g14135</t>
  </si>
  <si>
    <t>G5EGI7</t>
  </si>
  <si>
    <t>ZIG1_CAEEL</t>
  </si>
  <si>
    <t>Zwei Ig domain protein zig-1 (2 Ig domain protein zig-1)</t>
  </si>
  <si>
    <t>zig-1 K10C3.3</t>
  </si>
  <si>
    <t>axon guidance [GO:0007411]; dendrite self-avoidance [GO:0070593]; homophilic cell adhesion via plasma membrane adhesion molecules [GO:0007156]</t>
  </si>
  <si>
    <t>GO:0005886; GO:0007156; GO:0007411; GO:0030424; GO:0070593; GO:0098632</t>
  </si>
  <si>
    <t>g5266</t>
  </si>
  <si>
    <t>Q94515</t>
  </si>
  <si>
    <t>DEGS1_DROME</t>
  </si>
  <si>
    <t>Sphingolipid delta(4)-desaturase DES1 (EC 1.14.19.17) (Degenerative spermatocyte homolog 1) (DES-1) (Dihydroceramide desaturase-1)</t>
  </si>
  <si>
    <t>ifc CG9078</t>
  </si>
  <si>
    <t>ceramide biosynthetic process [GO:0046513]; negative regulation of lipophagy [GO:1904503]; spermatogenesis [GO:0007283]; spindle assembly involved in male meiosis [GO:0007053]</t>
  </si>
  <si>
    <t>GO:0005739; GO:0005770; GO:0005783; GO:0005789; GO:0005886; GO:0007053; GO:0007283; GO:0016006; GO:0042284; GO:0046513; GO:0070938; GO:1904503</t>
  </si>
  <si>
    <t>g350</t>
  </si>
  <si>
    <t>Q6IR74</t>
  </si>
  <si>
    <t>CTL1_XENLA</t>
  </si>
  <si>
    <t>Choline transporter-like protein 1 (Solute carrier family 44 member 1)</t>
  </si>
  <si>
    <t>slc44a1 ctl1</t>
  </si>
  <si>
    <t>choline transport [GO:0015871]; ethanolamine transport [GO:0034229]</t>
  </si>
  <si>
    <t>GO:0005741; GO:0005886; GO:0015220; GO:0015297; GO:0015871; GO:0034228; GO:0034229</t>
  </si>
  <si>
    <t>juvenile_exposed</t>
  </si>
  <si>
    <t>adult_exposed</t>
  </si>
  <si>
    <t>juvenile_control</t>
  </si>
  <si>
    <t>adult_control</t>
  </si>
  <si>
    <t>higher_juve_yes_no</t>
  </si>
  <si>
    <t>all_exposed_combined</t>
  </si>
  <si>
    <t>higher_juve_yes_no_control</t>
  </si>
  <si>
    <t>control_total</t>
  </si>
  <si>
    <t>higher_control_vs_exposed_yes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</si>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</sst>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A542-32B5-724B-BDE1-286988559925}">
  <sheetPr filterMode="1"/>
  <dimension ref="A1:AJ141"/>
  <sheetViews>
    <sheetView workbookViewId="0">
      <pane ySplit="2" topLeftCell="A40" activePane="bottomLeft" state="frozen"/>
      <selection pane="bottomLeft" activeCell="Q43" sqref="A1:AJ141"/>
    </sheetView>
  </sheetViews>
  <sheetFormatPr baseColWidth="10" defaultRowHeight="16"/>
  <cols>
    <col min="8" max="10" width="0" hidden="1" customWidth="1"/>
    <col min="13" max="15" width="0" hidden="1" customWidth="1"/>
    <col min="18" max="20" width="0" hidden="1" customWidth="1"/>
    <col min="23" max="25" width="0" hidden="1" customWidth="1"/>
    <col min="29" max="29" width="0" hidden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803</v>
      </c>
      <c r="L1" t="s">
        <v>807</v>
      </c>
      <c r="M1" t="s">
        <v>10</v>
      </c>
      <c r="N1" t="s">
        <v>11</v>
      </c>
      <c r="O1" t="s">
        <v>12</v>
      </c>
      <c r="P1" t="s">
        <v>804</v>
      </c>
      <c r="Q1" t="s">
        <v>808</v>
      </c>
      <c r="R1" t="s">
        <v>13</v>
      </c>
      <c r="S1" t="s">
        <v>14</v>
      </c>
      <c r="T1" t="s">
        <v>15</v>
      </c>
      <c r="U1" t="s">
        <v>805</v>
      </c>
      <c r="V1" t="s">
        <v>809</v>
      </c>
      <c r="W1" t="s">
        <v>16</v>
      </c>
      <c r="X1" t="s">
        <v>17</v>
      </c>
      <c r="Y1" t="s">
        <v>18</v>
      </c>
      <c r="Z1" t="s">
        <v>806</v>
      </c>
      <c r="AA1" t="s">
        <v>810</v>
      </c>
      <c r="AB1" t="s">
        <v>811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</row>
    <row r="2" spans="1:36" hidden="1">
      <c r="A2" t="s">
        <v>27</v>
      </c>
      <c r="B2">
        <v>767.35179723013505</v>
      </c>
      <c r="C2">
        <v>3.6900665732891098</v>
      </c>
      <c r="D2">
        <v>0.88645496038177296</v>
      </c>
      <c r="E2">
        <v>4.1627231367738098</v>
      </c>
      <c r="F2" s="1">
        <v>3.1447458302485398E-5</v>
      </c>
      <c r="G2">
        <v>9.8948750422421204E-3</v>
      </c>
      <c r="H2">
        <v>397</v>
      </c>
      <c r="I2">
        <v>247</v>
      </c>
      <c r="J2">
        <v>329</v>
      </c>
      <c r="K2">
        <f>SUM(H2:J2)</f>
        <v>973</v>
      </c>
      <c r="M2">
        <v>2146</v>
      </c>
      <c r="N2">
        <v>1698</v>
      </c>
      <c r="O2">
        <v>529</v>
      </c>
      <c r="P2">
        <f>SUM(M2:O2)</f>
        <v>4373</v>
      </c>
      <c r="R2">
        <v>257</v>
      </c>
      <c r="S2">
        <v>649</v>
      </c>
      <c r="T2">
        <v>381</v>
      </c>
      <c r="U2">
        <f>SUM(R2:T2)</f>
        <v>1287</v>
      </c>
      <c r="W2">
        <v>210</v>
      </c>
      <c r="X2">
        <v>168</v>
      </c>
      <c r="Y2">
        <v>280</v>
      </c>
      <c r="Z2">
        <f>SUM(W2:Y2)</f>
        <v>658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</row>
    <row r="3" spans="1:36" hidden="1">
      <c r="A3" t="s">
        <v>351</v>
      </c>
      <c r="B3">
        <v>173.59491119856901</v>
      </c>
      <c r="C3">
        <v>4.7737215619666102</v>
      </c>
      <c r="D3">
        <v>0.63048169251419495</v>
      </c>
      <c r="E3">
        <v>7.5715466739886903</v>
      </c>
      <c r="F3" s="1">
        <v>3.6880651307624299E-14</v>
      </c>
      <c r="G3" s="1">
        <v>6.1671825116609396E-10</v>
      </c>
      <c r="H3">
        <v>170</v>
      </c>
      <c r="I3">
        <v>95</v>
      </c>
      <c r="J3">
        <v>143</v>
      </c>
      <c r="K3">
        <f>SUM(H3:J3)</f>
        <v>408</v>
      </c>
      <c r="L3" t="str">
        <f>IF(K3&gt;P3,"yes","no")</f>
        <v>no</v>
      </c>
      <c r="M3">
        <v>357</v>
      </c>
      <c r="N3">
        <v>293</v>
      </c>
      <c r="O3">
        <v>349</v>
      </c>
      <c r="P3">
        <f>SUM(M3:O3)</f>
        <v>999</v>
      </c>
      <c r="Q3">
        <f>SUM(K3,P3)</f>
        <v>1407</v>
      </c>
      <c r="R3">
        <v>89</v>
      </c>
      <c r="S3">
        <v>89</v>
      </c>
      <c r="T3">
        <v>86</v>
      </c>
      <c r="U3">
        <f>SUM(R3:T3)</f>
        <v>264</v>
      </c>
      <c r="V3" t="str">
        <f>IF(U3&gt;Z3,"yes","no")</f>
        <v>yes</v>
      </c>
      <c r="W3">
        <v>11</v>
      </c>
      <c r="X3">
        <v>4</v>
      </c>
      <c r="Y3">
        <v>17</v>
      </c>
      <c r="Z3">
        <f>SUM(W3:Y3)</f>
        <v>32</v>
      </c>
      <c r="AA3">
        <f>SUM(U3+Z3)</f>
        <v>296</v>
      </c>
      <c r="AB3" t="str">
        <f>IF(AA3&gt;P3,"yes","no")</f>
        <v>no</v>
      </c>
      <c r="AC3" t="s">
        <v>352</v>
      </c>
      <c r="AD3" t="s">
        <v>353</v>
      </c>
      <c r="AE3" t="s">
        <v>353</v>
      </c>
      <c r="AF3" t="s">
        <v>354</v>
      </c>
      <c r="AG3" t="s">
        <v>355</v>
      </c>
      <c r="AH3" t="s">
        <v>50</v>
      </c>
      <c r="AI3" t="s">
        <v>356</v>
      </c>
      <c r="AJ3" t="s">
        <v>357</v>
      </c>
    </row>
    <row r="4" spans="1:36">
      <c r="A4" t="s">
        <v>157</v>
      </c>
      <c r="B4">
        <v>47.613801765023297</v>
      </c>
      <c r="C4">
        <v>-22.404347000907102</v>
      </c>
      <c r="D4">
        <v>3.5822087463675598</v>
      </c>
      <c r="E4">
        <v>-6.25433875779171</v>
      </c>
      <c r="F4" s="1">
        <v>3.9920365987549597E-10</v>
      </c>
      <c r="G4" s="1">
        <v>2.22516120014601E-6</v>
      </c>
      <c r="H4">
        <v>179</v>
      </c>
      <c r="I4">
        <v>127</v>
      </c>
      <c r="J4">
        <v>55</v>
      </c>
      <c r="K4">
        <f>SUM(H4:J4)</f>
        <v>361</v>
      </c>
      <c r="L4" t="str">
        <f>IF(K4&gt;P4,"yes","no")</f>
        <v>yes</v>
      </c>
      <c r="M4">
        <v>0</v>
      </c>
      <c r="N4">
        <v>0</v>
      </c>
      <c r="O4">
        <v>0</v>
      </c>
      <c r="P4">
        <f>SUM(M4:O4)</f>
        <v>0</v>
      </c>
      <c r="Q4">
        <f>SUM(K4,P4)</f>
        <v>361</v>
      </c>
      <c r="R4">
        <v>109</v>
      </c>
      <c r="S4">
        <v>35</v>
      </c>
      <c r="T4">
        <v>0</v>
      </c>
      <c r="U4">
        <f>SUM(R4:T4)</f>
        <v>144</v>
      </c>
      <c r="V4" t="str">
        <f>IF(U4&gt;Z4,"yes","no")</f>
        <v>no</v>
      </c>
      <c r="W4">
        <v>0</v>
      </c>
      <c r="X4">
        <v>0</v>
      </c>
      <c r="Y4">
        <v>146</v>
      </c>
      <c r="Z4">
        <f>SUM(W4:Y4)</f>
        <v>146</v>
      </c>
      <c r="AA4">
        <f>SUM(U4+Z4)</f>
        <v>290</v>
      </c>
      <c r="AB4" t="str">
        <f>IF(AA4&gt;P4,"yes","no")</f>
        <v>yes</v>
      </c>
      <c r="AC4" t="s">
        <v>158</v>
      </c>
      <c r="AD4" t="s">
        <v>159</v>
      </c>
      <c r="AE4" t="s">
        <v>159</v>
      </c>
      <c r="AF4" t="s">
        <v>160</v>
      </c>
      <c r="AG4" t="s">
        <v>161</v>
      </c>
      <c r="AH4" t="s">
        <v>122</v>
      </c>
      <c r="AI4" t="s">
        <v>162</v>
      </c>
      <c r="AJ4" t="s">
        <v>163</v>
      </c>
    </row>
    <row r="5" spans="1:36">
      <c r="A5" t="s">
        <v>714</v>
      </c>
      <c r="B5">
        <v>34.037868383483399</v>
      </c>
      <c r="C5">
        <v>-8.0049364772723006</v>
      </c>
      <c r="D5">
        <v>1.35172357857381</v>
      </c>
      <c r="E5">
        <v>-5.9220217832689102</v>
      </c>
      <c r="F5" s="1">
        <v>3.1800748724583102E-9</v>
      </c>
      <c r="G5" s="1">
        <v>1.06354424034496E-5</v>
      </c>
      <c r="H5">
        <v>39</v>
      </c>
      <c r="I5">
        <v>46</v>
      </c>
      <c r="J5">
        <v>49</v>
      </c>
      <c r="K5">
        <f>SUM(H5:J5)</f>
        <v>134</v>
      </c>
      <c r="L5" t="str">
        <f>IF(K5&gt;P5,"yes","no")</f>
        <v>yes</v>
      </c>
      <c r="M5">
        <v>0</v>
      </c>
      <c r="N5">
        <v>0</v>
      </c>
      <c r="O5">
        <v>0</v>
      </c>
      <c r="P5">
        <f>SUM(M5:O5)</f>
        <v>0</v>
      </c>
      <c r="Q5">
        <f>SUM(K5,P5)</f>
        <v>134</v>
      </c>
      <c r="R5">
        <v>55</v>
      </c>
      <c r="S5">
        <v>58</v>
      </c>
      <c r="T5">
        <v>28</v>
      </c>
      <c r="U5">
        <f>SUM(R5:T5)</f>
        <v>141</v>
      </c>
      <c r="V5" t="str">
        <f>IF(U5&gt;Z5,"yes","no")</f>
        <v>no</v>
      </c>
      <c r="W5">
        <v>60</v>
      </c>
      <c r="X5">
        <v>63</v>
      </c>
      <c r="Y5">
        <v>69</v>
      </c>
      <c r="Z5">
        <f>SUM(W5:Y5)</f>
        <v>192</v>
      </c>
      <c r="AA5">
        <f>SUM(U5+Z5)</f>
        <v>333</v>
      </c>
      <c r="AB5" t="str">
        <f>IF(AA5&gt;P5,"yes","no")</f>
        <v>yes</v>
      </c>
      <c r="AC5" t="s">
        <v>715</v>
      </c>
      <c r="AD5" t="s">
        <v>716</v>
      </c>
      <c r="AE5" t="s">
        <v>716</v>
      </c>
      <c r="AF5" t="s">
        <v>717</v>
      </c>
      <c r="AG5" t="s">
        <v>718</v>
      </c>
      <c r="AH5" t="s">
        <v>122</v>
      </c>
      <c r="AI5" t="s">
        <v>719</v>
      </c>
      <c r="AJ5" t="s">
        <v>720</v>
      </c>
    </row>
    <row r="6" spans="1:36" hidden="1">
      <c r="A6" t="s">
        <v>409</v>
      </c>
      <c r="B6">
        <v>39.560080129031903</v>
      </c>
      <c r="C6">
        <v>18.376660894710799</v>
      </c>
      <c r="D6">
        <v>3.09340187646302</v>
      </c>
      <c r="E6">
        <v>5.9405992588724299</v>
      </c>
      <c r="F6" s="1">
        <v>2.8398204786144302E-9</v>
      </c>
      <c r="G6" s="1">
        <v>1.06354424034496E-5</v>
      </c>
      <c r="H6">
        <v>44</v>
      </c>
      <c r="I6">
        <v>57</v>
      </c>
      <c r="J6">
        <v>189</v>
      </c>
      <c r="K6">
        <f>SUM(H6:J6)</f>
        <v>290</v>
      </c>
      <c r="L6" t="str">
        <f>IF(K6&gt;P6,"yes","no")</f>
        <v>yes</v>
      </c>
      <c r="M6">
        <v>0</v>
      </c>
      <c r="N6">
        <v>0</v>
      </c>
      <c r="O6">
        <v>80</v>
      </c>
      <c r="P6">
        <f>SUM(M6:O6)</f>
        <v>80</v>
      </c>
      <c r="Q6">
        <f>SUM(K6,P6)</f>
        <v>370</v>
      </c>
      <c r="R6">
        <v>5</v>
      </c>
      <c r="S6">
        <v>13</v>
      </c>
      <c r="T6">
        <v>81</v>
      </c>
      <c r="U6">
        <f>SUM(R6:T6)</f>
        <v>99</v>
      </c>
      <c r="V6" t="str">
        <f>IF(U6&gt;Z6,"yes","no")</f>
        <v>yes</v>
      </c>
      <c r="W6">
        <v>0</v>
      </c>
      <c r="X6">
        <v>0</v>
      </c>
      <c r="Y6">
        <v>0</v>
      </c>
      <c r="Z6">
        <f>SUM(W6:Y6)</f>
        <v>0</v>
      </c>
      <c r="AA6">
        <f>SUM(U6+Z6)</f>
        <v>99</v>
      </c>
      <c r="AB6" t="str">
        <f>IF(AA6&gt;P6,"yes","no")</f>
        <v>yes</v>
      </c>
      <c r="AC6" t="s">
        <v>410</v>
      </c>
      <c r="AD6" t="s">
        <v>411</v>
      </c>
      <c r="AE6" t="s">
        <v>411</v>
      </c>
      <c r="AF6" t="s">
        <v>412</v>
      </c>
      <c r="AG6" t="s">
        <v>413</v>
      </c>
      <c r="AH6" t="s">
        <v>66</v>
      </c>
      <c r="AI6" t="s">
        <v>414</v>
      </c>
      <c r="AJ6" t="s">
        <v>415</v>
      </c>
    </row>
    <row r="7" spans="1:36" hidden="1">
      <c r="A7" t="s">
        <v>436</v>
      </c>
      <c r="B7">
        <v>1436.2097133372999</v>
      </c>
      <c r="C7">
        <v>6.7995196679641499</v>
      </c>
      <c r="D7">
        <v>1.1665158284310999</v>
      </c>
      <c r="E7">
        <v>5.8289133351144597</v>
      </c>
      <c r="F7" s="1">
        <v>5.5789465573593699E-9</v>
      </c>
      <c r="G7" s="1">
        <v>1.5548524055360601E-5</v>
      </c>
      <c r="H7">
        <v>423</v>
      </c>
      <c r="I7">
        <v>563</v>
      </c>
      <c r="J7">
        <v>1507</v>
      </c>
      <c r="K7">
        <f>SUM(H7:J7)</f>
        <v>2493</v>
      </c>
      <c r="L7" t="str">
        <f>IF(K7&gt;P7,"yes","no")</f>
        <v>no</v>
      </c>
      <c r="M7">
        <v>5208</v>
      </c>
      <c r="N7">
        <v>281</v>
      </c>
      <c r="O7">
        <v>4102</v>
      </c>
      <c r="P7">
        <f>SUM(M7:O7)</f>
        <v>9591</v>
      </c>
      <c r="Q7">
        <f>SUM(K7,P7)</f>
        <v>12084</v>
      </c>
      <c r="R7">
        <v>1365</v>
      </c>
      <c r="S7">
        <v>988</v>
      </c>
      <c r="T7">
        <v>1000</v>
      </c>
      <c r="U7">
        <f>SUM(R7:T7)</f>
        <v>3353</v>
      </c>
      <c r="V7" t="str">
        <f>IF(U7&gt;Z7,"yes","no")</f>
        <v>yes</v>
      </c>
      <c r="W7">
        <v>45</v>
      </c>
      <c r="X7">
        <v>15</v>
      </c>
      <c r="Y7">
        <v>71</v>
      </c>
      <c r="Z7">
        <f>SUM(W7:Y7)</f>
        <v>131</v>
      </c>
      <c r="AA7">
        <f>SUM(U7+Z7)</f>
        <v>3484</v>
      </c>
      <c r="AB7" t="str">
        <f>IF(AA7&gt;P7,"yes","no")</f>
        <v>no</v>
      </c>
      <c r="AC7" t="s">
        <v>437</v>
      </c>
      <c r="AD7" t="s">
        <v>438</v>
      </c>
      <c r="AE7" t="s">
        <v>438</v>
      </c>
      <c r="AF7" t="s">
        <v>439</v>
      </c>
      <c r="AG7" t="s">
        <v>440</v>
      </c>
      <c r="AH7" t="s">
        <v>76</v>
      </c>
      <c r="AI7" t="s">
        <v>441</v>
      </c>
      <c r="AJ7" t="s">
        <v>442</v>
      </c>
    </row>
    <row r="8" spans="1:36" hidden="1">
      <c r="A8" t="s">
        <v>69</v>
      </c>
      <c r="B8">
        <v>32.721287902274597</v>
      </c>
      <c r="C8">
        <v>-6.8607157717251503</v>
      </c>
      <c r="D8">
        <v>1.73033696872761</v>
      </c>
      <c r="E8">
        <v>-3.96495936671232</v>
      </c>
      <c r="F8" s="1">
        <v>7.3408450729371997E-5</v>
      </c>
      <c r="G8">
        <v>1.7017760078239099E-2</v>
      </c>
      <c r="H8">
        <v>6</v>
      </c>
      <c r="I8">
        <v>44</v>
      </c>
      <c r="J8">
        <v>10</v>
      </c>
      <c r="K8">
        <f>SUM(H8:J8)</f>
        <v>60</v>
      </c>
      <c r="M8">
        <v>0</v>
      </c>
      <c r="N8">
        <v>0</v>
      </c>
      <c r="O8">
        <v>0</v>
      </c>
      <c r="P8">
        <f>SUM(M8:O8)</f>
        <v>0</v>
      </c>
      <c r="R8">
        <v>91</v>
      </c>
      <c r="S8">
        <v>50</v>
      </c>
      <c r="T8">
        <v>36</v>
      </c>
      <c r="U8">
        <f>SUM(R8:T8)</f>
        <v>177</v>
      </c>
      <c r="W8">
        <v>91</v>
      </c>
      <c r="X8">
        <v>34</v>
      </c>
      <c r="Y8">
        <v>110</v>
      </c>
      <c r="Z8">
        <f>SUM(W8:Y8)</f>
        <v>235</v>
      </c>
      <c r="AC8" t="s">
        <v>28</v>
      </c>
      <c r="AD8" t="s">
        <v>28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28</v>
      </c>
    </row>
    <row r="9" spans="1:36" hidden="1">
      <c r="A9" t="s">
        <v>70</v>
      </c>
      <c r="B9">
        <v>31.121096358269199</v>
      </c>
      <c r="C9">
        <v>-10.349671767933</v>
      </c>
      <c r="D9">
        <v>2.6408347536366699</v>
      </c>
      <c r="E9">
        <v>-3.91909101986808</v>
      </c>
      <c r="F9" s="1">
        <v>8.8883546329446197E-5</v>
      </c>
      <c r="G9">
        <v>1.9556719233171E-2</v>
      </c>
      <c r="H9">
        <v>112</v>
      </c>
      <c r="I9">
        <v>198</v>
      </c>
      <c r="J9">
        <v>23</v>
      </c>
      <c r="K9">
        <f>SUM(H9:J9)</f>
        <v>333</v>
      </c>
      <c r="M9">
        <v>6</v>
      </c>
      <c r="N9">
        <v>0</v>
      </c>
      <c r="O9">
        <v>9</v>
      </c>
      <c r="P9">
        <f>SUM(M9:O9)</f>
        <v>15</v>
      </c>
      <c r="R9">
        <v>0</v>
      </c>
      <c r="S9">
        <v>0</v>
      </c>
      <c r="T9">
        <v>0</v>
      </c>
      <c r="U9">
        <f>SUM(R9:T9)</f>
        <v>0</v>
      </c>
      <c r="W9">
        <v>0</v>
      </c>
      <c r="X9">
        <v>6</v>
      </c>
      <c r="Y9">
        <v>30</v>
      </c>
      <c r="Z9">
        <f>SUM(W9:Y9)</f>
        <v>36</v>
      </c>
      <c r="AC9" t="s">
        <v>28</v>
      </c>
      <c r="AD9" t="s">
        <v>28</v>
      </c>
      <c r="AE9" t="s">
        <v>28</v>
      </c>
      <c r="AF9" t="s">
        <v>28</v>
      </c>
      <c r="AG9" t="s">
        <v>28</v>
      </c>
      <c r="AH9" t="s">
        <v>28</v>
      </c>
      <c r="AI9" t="s">
        <v>28</v>
      </c>
      <c r="AJ9" t="s">
        <v>28</v>
      </c>
    </row>
    <row r="10" spans="1:36" hidden="1">
      <c r="A10" t="s">
        <v>483</v>
      </c>
      <c r="B10">
        <v>35.477401671268602</v>
      </c>
      <c r="C10">
        <v>3.8960735145687302</v>
      </c>
      <c r="D10">
        <v>0.745921338973625</v>
      </c>
      <c r="E10">
        <v>5.22316940272772</v>
      </c>
      <c r="F10" s="1">
        <v>1.75886344001566E-7</v>
      </c>
      <c r="G10">
        <v>2.9411714443941902E-4</v>
      </c>
      <c r="H10">
        <v>15</v>
      </c>
      <c r="I10">
        <v>8</v>
      </c>
      <c r="J10">
        <v>11</v>
      </c>
      <c r="K10">
        <f>SUM(H10:J10)</f>
        <v>34</v>
      </c>
      <c r="L10" t="str">
        <f>IF(K10&gt;P10,"yes","no")</f>
        <v>no</v>
      </c>
      <c r="M10">
        <v>67</v>
      </c>
      <c r="N10">
        <v>28</v>
      </c>
      <c r="O10">
        <v>31</v>
      </c>
      <c r="P10">
        <f>SUM(M10:O10)</f>
        <v>126</v>
      </c>
      <c r="Q10">
        <f>SUM(K10,P10)</f>
        <v>160</v>
      </c>
      <c r="R10">
        <v>92</v>
      </c>
      <c r="S10">
        <v>52</v>
      </c>
      <c r="T10">
        <v>66</v>
      </c>
      <c r="U10">
        <f>SUM(R10:T10)</f>
        <v>210</v>
      </c>
      <c r="V10" t="str">
        <f>IF(U10&gt;Z10,"yes","no")</f>
        <v>yes</v>
      </c>
      <c r="W10">
        <v>30</v>
      </c>
      <c r="X10">
        <v>24</v>
      </c>
      <c r="Y10">
        <v>12</v>
      </c>
      <c r="Z10">
        <f>SUM(W10:Y10)</f>
        <v>66</v>
      </c>
      <c r="AA10">
        <f>SUM(U10+Z10)</f>
        <v>276</v>
      </c>
      <c r="AB10" t="str">
        <f>IF(AA10&gt;P10,"yes","no")</f>
        <v>yes</v>
      </c>
      <c r="AC10" t="s">
        <v>484</v>
      </c>
      <c r="AD10" t="s">
        <v>485</v>
      </c>
      <c r="AE10" t="s">
        <v>485</v>
      </c>
      <c r="AF10" t="s">
        <v>486</v>
      </c>
      <c r="AG10" t="s">
        <v>487</v>
      </c>
      <c r="AH10" t="s">
        <v>488</v>
      </c>
      <c r="AJ10" t="s">
        <v>489</v>
      </c>
    </row>
    <row r="11" spans="1:36" hidden="1">
      <c r="A11" t="s">
        <v>61</v>
      </c>
      <c r="B11">
        <v>19.7099975776053</v>
      </c>
      <c r="C11">
        <v>17.145210273825601</v>
      </c>
      <c r="D11">
        <v>3.5326839364810598</v>
      </c>
      <c r="E11">
        <v>4.8533099994516</v>
      </c>
      <c r="F11" s="1">
        <v>1.21417667275975E-6</v>
      </c>
      <c r="G11">
        <v>8.7085630814633097E-4</v>
      </c>
      <c r="H11">
        <v>10</v>
      </c>
      <c r="I11">
        <v>73</v>
      </c>
      <c r="J11">
        <v>33</v>
      </c>
      <c r="K11">
        <f>SUM(H11:J11)</f>
        <v>116</v>
      </c>
      <c r="L11" t="str">
        <f>IF(K11&gt;P11,"yes","no")</f>
        <v>yes</v>
      </c>
      <c r="M11">
        <v>0</v>
      </c>
      <c r="N11">
        <v>0</v>
      </c>
      <c r="O11">
        <v>86</v>
      </c>
      <c r="P11">
        <f>SUM(M11:O11)</f>
        <v>86</v>
      </c>
      <c r="Q11">
        <f>SUM(K11,P11)</f>
        <v>202</v>
      </c>
      <c r="R11">
        <v>11</v>
      </c>
      <c r="S11">
        <v>8</v>
      </c>
      <c r="T11">
        <v>0</v>
      </c>
      <c r="U11">
        <f>SUM(R11:T11)</f>
        <v>19</v>
      </c>
      <c r="V11" t="str">
        <f>IF(U11&gt;Z11,"yes","no")</f>
        <v>yes</v>
      </c>
      <c r="W11">
        <v>0</v>
      </c>
      <c r="X11">
        <v>0</v>
      </c>
      <c r="Y11">
        <v>0</v>
      </c>
      <c r="Z11">
        <f>SUM(W11:Y11)</f>
        <v>0</v>
      </c>
      <c r="AA11">
        <f>SUM(U11+Z11)</f>
        <v>19</v>
      </c>
      <c r="AB11" t="str">
        <f>IF(AA11&gt;P11,"yes","no")</f>
        <v>no</v>
      </c>
      <c r="AC11" t="s">
        <v>62</v>
      </c>
      <c r="AD11" t="s">
        <v>63</v>
      </c>
      <c r="AE11" t="s">
        <v>63</v>
      </c>
      <c r="AF11" t="s">
        <v>64</v>
      </c>
      <c r="AG11" t="s">
        <v>65</v>
      </c>
      <c r="AH11" t="s">
        <v>66</v>
      </c>
      <c r="AI11" t="s">
        <v>67</v>
      </c>
      <c r="AJ11" t="s">
        <v>68</v>
      </c>
    </row>
    <row r="12" spans="1:36" hidden="1">
      <c r="A12" t="s">
        <v>255</v>
      </c>
      <c r="B12">
        <v>23.422219252815399</v>
      </c>
      <c r="C12">
        <v>16.9308317104704</v>
      </c>
      <c r="D12">
        <v>3.4540688452260899</v>
      </c>
      <c r="E12">
        <v>4.9017065001095101</v>
      </c>
      <c r="F12" s="1">
        <v>9.5007708958058002E-7</v>
      </c>
      <c r="G12">
        <v>7.5653281390316402E-4</v>
      </c>
      <c r="H12">
        <v>39</v>
      </c>
      <c r="I12">
        <v>102</v>
      </c>
      <c r="J12">
        <v>31</v>
      </c>
      <c r="K12">
        <f>SUM(H12:J12)</f>
        <v>172</v>
      </c>
      <c r="L12" t="str">
        <f>IF(K12&gt;P12,"yes","no")</f>
        <v>yes</v>
      </c>
      <c r="M12">
        <v>0</v>
      </c>
      <c r="N12">
        <v>0</v>
      </c>
      <c r="O12">
        <v>74</v>
      </c>
      <c r="P12">
        <f>SUM(M12:O12)</f>
        <v>74</v>
      </c>
      <c r="Q12">
        <f>SUM(K12,P12)</f>
        <v>246</v>
      </c>
      <c r="R12">
        <v>10</v>
      </c>
      <c r="S12">
        <v>0</v>
      </c>
      <c r="T12">
        <v>15</v>
      </c>
      <c r="U12">
        <f>SUM(R12:T12)</f>
        <v>25</v>
      </c>
      <c r="V12" t="str">
        <f>IF(U12&gt;Z12,"yes","no")</f>
        <v>yes</v>
      </c>
      <c r="W12">
        <v>0</v>
      </c>
      <c r="X12">
        <v>0</v>
      </c>
      <c r="Y12">
        <v>0</v>
      </c>
      <c r="Z12">
        <f>SUM(W12:Y12)</f>
        <v>0</v>
      </c>
      <c r="AA12">
        <f>SUM(U12+Z12)</f>
        <v>25</v>
      </c>
      <c r="AB12" t="str">
        <f>IF(AA12&gt;P12,"yes","no")</f>
        <v>no</v>
      </c>
      <c r="AC12" t="s">
        <v>256</v>
      </c>
      <c r="AD12" t="s">
        <v>257</v>
      </c>
      <c r="AE12" t="s">
        <v>257</v>
      </c>
      <c r="AF12" t="s">
        <v>258</v>
      </c>
      <c r="AG12" t="s">
        <v>259</v>
      </c>
      <c r="AH12" t="s">
        <v>122</v>
      </c>
      <c r="AI12" t="s">
        <v>260</v>
      </c>
      <c r="AJ12" t="s">
        <v>261</v>
      </c>
    </row>
    <row r="13" spans="1:36" hidden="1">
      <c r="A13" t="s">
        <v>125</v>
      </c>
      <c r="B13">
        <v>13.8230006742364</v>
      </c>
      <c r="C13">
        <v>25.738273624103002</v>
      </c>
      <c r="D13">
        <v>5.0962714366903503</v>
      </c>
      <c r="E13">
        <v>5.0504126288881599</v>
      </c>
      <c r="F13" s="1">
        <v>4.4085672027294499E-7</v>
      </c>
      <c r="G13">
        <v>5.6707739049263002E-4</v>
      </c>
      <c r="H13">
        <v>0</v>
      </c>
      <c r="I13">
        <v>0</v>
      </c>
      <c r="J13">
        <v>0</v>
      </c>
      <c r="K13">
        <f>SUM(H13:J13)</f>
        <v>0</v>
      </c>
      <c r="L13" t="str">
        <f>IF(K13&gt;P13,"yes","no")</f>
        <v>no</v>
      </c>
      <c r="M13">
        <v>0</v>
      </c>
      <c r="N13">
        <v>0</v>
      </c>
      <c r="O13">
        <v>67</v>
      </c>
      <c r="P13">
        <f>SUM(M13:O13)</f>
        <v>67</v>
      </c>
      <c r="Q13">
        <f>SUM(K13,P13)</f>
        <v>67</v>
      </c>
      <c r="R13">
        <v>124</v>
      </c>
      <c r="S13">
        <v>0</v>
      </c>
      <c r="T13">
        <v>6</v>
      </c>
      <c r="U13">
        <f>SUM(R13:T13)</f>
        <v>130</v>
      </c>
      <c r="V13" t="str">
        <f>IF(U13&gt;Z13,"yes","no")</f>
        <v>yes</v>
      </c>
      <c r="W13">
        <v>4</v>
      </c>
      <c r="X13">
        <v>0</v>
      </c>
      <c r="Y13">
        <v>0</v>
      </c>
      <c r="Z13">
        <f>SUM(W13:Y13)</f>
        <v>4</v>
      </c>
      <c r="AA13">
        <f>SUM(U13+Z13)</f>
        <v>134</v>
      </c>
      <c r="AB13" t="str">
        <f>IF(AA13&gt;P13,"yes","no")</f>
        <v>yes</v>
      </c>
      <c r="AC13" t="s">
        <v>126</v>
      </c>
      <c r="AD13" t="s">
        <v>127</v>
      </c>
      <c r="AE13" t="s">
        <v>127</v>
      </c>
      <c r="AF13" t="s">
        <v>128</v>
      </c>
      <c r="AG13" t="s">
        <v>129</v>
      </c>
      <c r="AH13" t="s">
        <v>66</v>
      </c>
      <c r="AI13" t="s">
        <v>130</v>
      </c>
      <c r="AJ13" t="s">
        <v>131</v>
      </c>
    </row>
    <row r="14" spans="1:36" hidden="1">
      <c r="A14" t="s">
        <v>103</v>
      </c>
      <c r="B14">
        <v>189.451740035113</v>
      </c>
      <c r="C14">
        <v>-4.2922914713117803</v>
      </c>
      <c r="D14">
        <v>0.97342740097639802</v>
      </c>
      <c r="E14">
        <v>-4.4094623461455802</v>
      </c>
      <c r="F14" s="1">
        <v>1.03627573815493E-5</v>
      </c>
      <c r="G14">
        <v>4.0881863348824696E-3</v>
      </c>
      <c r="H14">
        <v>929</v>
      </c>
      <c r="I14">
        <v>315</v>
      </c>
      <c r="J14">
        <v>303</v>
      </c>
      <c r="K14">
        <f>SUM(H14:J14)</f>
        <v>1547</v>
      </c>
      <c r="M14">
        <v>8</v>
      </c>
      <c r="N14">
        <v>21</v>
      </c>
      <c r="O14">
        <v>11</v>
      </c>
      <c r="P14">
        <f>SUM(M14:O14)</f>
        <v>40</v>
      </c>
      <c r="R14">
        <v>205</v>
      </c>
      <c r="S14">
        <v>235</v>
      </c>
      <c r="T14">
        <v>86</v>
      </c>
      <c r="U14">
        <f>SUM(R14:T14)</f>
        <v>526</v>
      </c>
      <c r="W14">
        <v>163</v>
      </c>
      <c r="X14">
        <v>64</v>
      </c>
      <c r="Y14">
        <v>164</v>
      </c>
      <c r="Z14">
        <f>SUM(W14:Y14)</f>
        <v>391</v>
      </c>
      <c r="AC14" t="s">
        <v>28</v>
      </c>
      <c r="AD14" t="s">
        <v>28</v>
      </c>
      <c r="AE14" t="s">
        <v>28</v>
      </c>
      <c r="AF14" t="s">
        <v>28</v>
      </c>
      <c r="AG14" t="s">
        <v>28</v>
      </c>
      <c r="AH14" t="s">
        <v>28</v>
      </c>
      <c r="AI14" t="s">
        <v>28</v>
      </c>
      <c r="AJ14" t="s">
        <v>28</v>
      </c>
    </row>
    <row r="15" spans="1:36" hidden="1">
      <c r="A15" t="s">
        <v>700</v>
      </c>
      <c r="B15">
        <v>487.82186555298898</v>
      </c>
      <c r="C15">
        <v>24.019613222414598</v>
      </c>
      <c r="D15">
        <v>4.7862555703111598</v>
      </c>
      <c r="E15">
        <v>5.0184560497368196</v>
      </c>
      <c r="F15" s="1">
        <v>5.2088406487556204E-7</v>
      </c>
      <c r="G15">
        <v>6.0259322446156805E-4</v>
      </c>
      <c r="H15">
        <v>0</v>
      </c>
      <c r="I15">
        <v>0</v>
      </c>
      <c r="J15">
        <v>0</v>
      </c>
      <c r="K15">
        <f>SUM(H15:J15)</f>
        <v>0</v>
      </c>
      <c r="L15" t="str">
        <f>IF(K15&gt;P15,"yes","no")</f>
        <v>no</v>
      </c>
      <c r="M15">
        <v>263</v>
      </c>
      <c r="N15">
        <v>0</v>
      </c>
      <c r="O15">
        <v>0</v>
      </c>
      <c r="P15">
        <f>SUM(M15:O15)</f>
        <v>263</v>
      </c>
      <c r="Q15">
        <f>SUM(K15,P15)</f>
        <v>263</v>
      </c>
      <c r="R15">
        <v>3039</v>
      </c>
      <c r="S15">
        <v>1209</v>
      </c>
      <c r="T15">
        <v>826</v>
      </c>
      <c r="U15">
        <f>SUM(R15:T15)</f>
        <v>5074</v>
      </c>
      <c r="V15" t="str">
        <f>IF(U15&gt;Z15,"yes","no")</f>
        <v>yes</v>
      </c>
      <c r="W15">
        <v>1576</v>
      </c>
      <c r="X15">
        <v>0</v>
      </c>
      <c r="Y15">
        <v>790</v>
      </c>
      <c r="Z15">
        <f>SUM(W15:Y15)</f>
        <v>2366</v>
      </c>
      <c r="AA15">
        <f>SUM(U15+Z15)</f>
        <v>7440</v>
      </c>
      <c r="AB15" t="str">
        <f>IF(AA15&gt;P15,"yes","no")</f>
        <v>yes</v>
      </c>
      <c r="AC15" t="s">
        <v>701</v>
      </c>
      <c r="AD15" t="s">
        <v>702</v>
      </c>
      <c r="AE15" t="s">
        <v>702</v>
      </c>
      <c r="AF15" t="s">
        <v>703</v>
      </c>
      <c r="AG15" t="s">
        <v>704</v>
      </c>
      <c r="AH15" t="s">
        <v>122</v>
      </c>
      <c r="AI15" t="s">
        <v>705</v>
      </c>
      <c r="AJ15" t="s">
        <v>706</v>
      </c>
    </row>
    <row r="16" spans="1:36">
      <c r="A16" t="s">
        <v>133</v>
      </c>
      <c r="B16">
        <v>24.877430313478602</v>
      </c>
      <c r="C16">
        <v>-8.0191709409062302</v>
      </c>
      <c r="D16">
        <v>1.6016834056441001</v>
      </c>
      <c r="E16">
        <v>-5.0067141312995096</v>
      </c>
      <c r="F16" s="1">
        <v>5.5367061465457098E-7</v>
      </c>
      <c r="G16">
        <v>6.0259322446156805E-4</v>
      </c>
      <c r="H16">
        <v>36</v>
      </c>
      <c r="I16">
        <v>30</v>
      </c>
      <c r="J16">
        <v>28</v>
      </c>
      <c r="K16">
        <f>SUM(H16:J16)</f>
        <v>94</v>
      </c>
      <c r="L16" t="str">
        <f>IF(K16&gt;P16,"yes","no")</f>
        <v>yes</v>
      </c>
      <c r="M16">
        <v>0</v>
      </c>
      <c r="N16">
        <v>0</v>
      </c>
      <c r="O16">
        <v>0</v>
      </c>
      <c r="P16">
        <f>SUM(M16:O16)</f>
        <v>0</v>
      </c>
      <c r="Q16">
        <f>SUM(K16,P16)</f>
        <v>94</v>
      </c>
      <c r="R16">
        <v>67</v>
      </c>
      <c r="S16">
        <v>19</v>
      </c>
      <c r="T16">
        <v>8</v>
      </c>
      <c r="U16">
        <f>SUM(R16:T16)</f>
        <v>94</v>
      </c>
      <c r="V16" t="str">
        <f>IF(U16&gt;Z16,"yes","no")</f>
        <v>no</v>
      </c>
      <c r="W16">
        <v>48</v>
      </c>
      <c r="X16">
        <v>36</v>
      </c>
      <c r="Y16">
        <v>80</v>
      </c>
      <c r="Z16">
        <f>SUM(W16:Y16)</f>
        <v>164</v>
      </c>
      <c r="AA16">
        <f>SUM(U16+Z16)</f>
        <v>258</v>
      </c>
      <c r="AB16" t="str">
        <f>IF(AA16&gt;P16,"yes","no")</f>
        <v>yes</v>
      </c>
      <c r="AC16" t="s">
        <v>134</v>
      </c>
      <c r="AD16" t="s">
        <v>135</v>
      </c>
      <c r="AE16" t="s">
        <v>135</v>
      </c>
      <c r="AF16" t="s">
        <v>136</v>
      </c>
      <c r="AG16" t="s">
        <v>137</v>
      </c>
      <c r="AH16" t="s">
        <v>138</v>
      </c>
      <c r="AI16" t="s">
        <v>139</v>
      </c>
      <c r="AJ16" t="s">
        <v>140</v>
      </c>
    </row>
    <row r="17" spans="1:36">
      <c r="A17" t="s">
        <v>469</v>
      </c>
      <c r="B17">
        <v>39.602607741753999</v>
      </c>
      <c r="C17">
        <v>-7.6129365905424597</v>
      </c>
      <c r="D17">
        <v>1.5529319942481601</v>
      </c>
      <c r="E17">
        <v>-4.9022987604993098</v>
      </c>
      <c r="F17" s="1">
        <v>9.4721630546087303E-7</v>
      </c>
      <c r="G17">
        <v>7.5653281390316402E-4</v>
      </c>
      <c r="H17">
        <v>18</v>
      </c>
      <c r="I17">
        <v>23</v>
      </c>
      <c r="J17">
        <v>65</v>
      </c>
      <c r="K17">
        <f>SUM(H17:J17)</f>
        <v>106</v>
      </c>
      <c r="L17" t="str">
        <f>IF(K17&gt;P17,"yes","no")</f>
        <v>yes</v>
      </c>
      <c r="M17">
        <v>0</v>
      </c>
      <c r="N17">
        <v>0</v>
      </c>
      <c r="O17">
        <v>0</v>
      </c>
      <c r="P17">
        <f>SUM(M17:O17)</f>
        <v>0</v>
      </c>
      <c r="Q17">
        <f>SUM(K17,P17)</f>
        <v>106</v>
      </c>
      <c r="R17">
        <v>102</v>
      </c>
      <c r="S17">
        <v>64</v>
      </c>
      <c r="T17">
        <v>36</v>
      </c>
      <c r="U17">
        <f>SUM(R17:T17)</f>
        <v>202</v>
      </c>
      <c r="V17" t="str">
        <f>IF(U17&gt;Z17,"yes","no")</f>
        <v>no</v>
      </c>
      <c r="W17">
        <v>65</v>
      </c>
      <c r="X17">
        <v>116</v>
      </c>
      <c r="Y17">
        <v>67</v>
      </c>
      <c r="Z17">
        <f>SUM(W17:Y17)</f>
        <v>248</v>
      </c>
      <c r="AA17">
        <f>SUM(U17+Z17)</f>
        <v>450</v>
      </c>
      <c r="AB17" t="str">
        <f>IF(AA17&gt;P17,"yes","no")</f>
        <v>yes</v>
      </c>
      <c r="AC17" t="s">
        <v>470</v>
      </c>
      <c r="AD17" t="s">
        <v>471</v>
      </c>
      <c r="AE17" t="s">
        <v>471</v>
      </c>
      <c r="AF17" t="s">
        <v>472</v>
      </c>
      <c r="AG17" t="s">
        <v>473</v>
      </c>
      <c r="AH17" t="s">
        <v>76</v>
      </c>
      <c r="AI17" t="s">
        <v>474</v>
      </c>
      <c r="AJ17" t="s">
        <v>475</v>
      </c>
    </row>
    <row r="18" spans="1:36" hidden="1">
      <c r="A18" t="s">
        <v>304</v>
      </c>
      <c r="B18">
        <v>33.784315519336197</v>
      </c>
      <c r="C18">
        <v>18.552405451855101</v>
      </c>
      <c r="D18">
        <v>3.6314295808538999</v>
      </c>
      <c r="E18">
        <v>5.1088435115662296</v>
      </c>
      <c r="F18" s="1">
        <v>3.2413666831752203E-7</v>
      </c>
      <c r="G18">
        <v>4.5168444730046798E-4</v>
      </c>
      <c r="H18">
        <v>30</v>
      </c>
      <c r="I18">
        <v>104</v>
      </c>
      <c r="J18">
        <v>70</v>
      </c>
      <c r="K18">
        <f>SUM(H18:J18)</f>
        <v>204</v>
      </c>
      <c r="L18" t="str">
        <f>IF(K18&gt;P18,"yes","no")</f>
        <v>yes</v>
      </c>
      <c r="M18">
        <v>0</v>
      </c>
      <c r="N18">
        <v>0</v>
      </c>
      <c r="O18">
        <v>127</v>
      </c>
      <c r="P18">
        <f>SUM(M18:O18)</f>
        <v>127</v>
      </c>
      <c r="Q18">
        <f>SUM(K18,P18)</f>
        <v>331</v>
      </c>
      <c r="R18">
        <v>0</v>
      </c>
      <c r="S18">
        <v>44</v>
      </c>
      <c r="T18">
        <v>7</v>
      </c>
      <c r="U18">
        <f>SUM(R18:T18)</f>
        <v>51</v>
      </c>
      <c r="V18" t="str">
        <f>IF(U18&gt;Z18,"yes","no")</f>
        <v>yes</v>
      </c>
      <c r="W18">
        <v>0</v>
      </c>
      <c r="X18">
        <v>0</v>
      </c>
      <c r="Y18">
        <v>0</v>
      </c>
      <c r="Z18">
        <f>SUM(W18:Y18)</f>
        <v>0</v>
      </c>
      <c r="AA18">
        <f>SUM(U18+Z18)</f>
        <v>51</v>
      </c>
      <c r="AB18" t="str">
        <f>IF(AA18&gt;P18,"yes","no")</f>
        <v>no</v>
      </c>
      <c r="AC18" t="s">
        <v>305</v>
      </c>
      <c r="AD18" t="s">
        <v>306</v>
      </c>
      <c r="AE18" t="s">
        <v>306</v>
      </c>
      <c r="AF18" t="s">
        <v>307</v>
      </c>
      <c r="AG18" t="s">
        <v>308</v>
      </c>
      <c r="AH18" t="s">
        <v>100</v>
      </c>
      <c r="AI18" t="s">
        <v>309</v>
      </c>
      <c r="AJ18" t="s">
        <v>310</v>
      </c>
    </row>
    <row r="19" spans="1:36" hidden="1">
      <c r="A19" t="s">
        <v>132</v>
      </c>
      <c r="B19">
        <v>6.0649093149467896</v>
      </c>
      <c r="C19">
        <v>-30</v>
      </c>
      <c r="D19">
        <v>6.0149787130870997</v>
      </c>
      <c r="E19">
        <v>-4.9875488228623999</v>
      </c>
      <c r="F19" s="1">
        <v>6.1150169390969495E-7</v>
      </c>
      <c r="G19">
        <v>6.0259322446156805E-4</v>
      </c>
      <c r="H19">
        <v>0</v>
      </c>
      <c r="I19">
        <v>35</v>
      </c>
      <c r="J19">
        <v>0</v>
      </c>
      <c r="K19">
        <f>SUM(H19:J19)</f>
        <v>35</v>
      </c>
      <c r="M19">
        <v>0</v>
      </c>
      <c r="N19">
        <v>0</v>
      </c>
      <c r="O19">
        <v>0</v>
      </c>
      <c r="P19">
        <f>SUM(M19:O19)</f>
        <v>0</v>
      </c>
      <c r="R19">
        <v>0</v>
      </c>
      <c r="S19">
        <v>0</v>
      </c>
      <c r="T19">
        <v>0</v>
      </c>
      <c r="U19">
        <f>SUM(R19:T19)</f>
        <v>0</v>
      </c>
      <c r="W19">
        <v>0</v>
      </c>
      <c r="X19">
        <v>0</v>
      </c>
      <c r="Y19">
        <v>42</v>
      </c>
      <c r="Z19">
        <f>SUM(W19:Y19)</f>
        <v>42</v>
      </c>
      <c r="AC19" t="s">
        <v>28</v>
      </c>
      <c r="AD19" t="s">
        <v>28</v>
      </c>
      <c r="AE19" t="s">
        <v>28</v>
      </c>
      <c r="AF19" t="s">
        <v>28</v>
      </c>
      <c r="AG19" t="s">
        <v>28</v>
      </c>
      <c r="AH19" t="s">
        <v>28</v>
      </c>
      <c r="AI19" t="s">
        <v>28</v>
      </c>
      <c r="AJ19" t="s">
        <v>28</v>
      </c>
    </row>
    <row r="20" spans="1:36">
      <c r="A20" t="s">
        <v>763</v>
      </c>
      <c r="B20">
        <v>94.576441346625103</v>
      </c>
      <c r="C20">
        <v>-3.9290770452784902</v>
      </c>
      <c r="D20">
        <v>0.80072675507033098</v>
      </c>
      <c r="E20">
        <v>-4.9068886738190498</v>
      </c>
      <c r="F20" s="1">
        <v>9.2532519110886498E-7</v>
      </c>
      <c r="G20">
        <v>7.5653281390316402E-4</v>
      </c>
      <c r="H20">
        <v>100</v>
      </c>
      <c r="I20">
        <v>113</v>
      </c>
      <c r="J20">
        <v>184</v>
      </c>
      <c r="K20">
        <f>SUM(H20:J20)</f>
        <v>397</v>
      </c>
      <c r="L20" t="str">
        <f>IF(K20&gt;P20,"yes","no")</f>
        <v>yes</v>
      </c>
      <c r="M20">
        <v>23</v>
      </c>
      <c r="N20">
        <v>4</v>
      </c>
      <c r="O20">
        <v>14</v>
      </c>
      <c r="P20">
        <f>SUM(M20:O20)</f>
        <v>41</v>
      </c>
      <c r="Q20">
        <f>SUM(K20,P20)</f>
        <v>438</v>
      </c>
      <c r="R20">
        <v>124</v>
      </c>
      <c r="S20">
        <v>106</v>
      </c>
      <c r="T20">
        <v>60</v>
      </c>
      <c r="U20">
        <f>SUM(R20:T20)</f>
        <v>290</v>
      </c>
      <c r="V20" t="str">
        <f>IF(U20&gt;Z20,"yes","no")</f>
        <v>no</v>
      </c>
      <c r="W20">
        <v>110</v>
      </c>
      <c r="X20">
        <v>246</v>
      </c>
      <c r="Y20">
        <v>168</v>
      </c>
      <c r="Z20">
        <f>SUM(W20:Y20)</f>
        <v>524</v>
      </c>
      <c r="AA20">
        <f>SUM(U20+Z20)</f>
        <v>814</v>
      </c>
      <c r="AB20" t="str">
        <f>IF(AA20&gt;P20,"yes","no")</f>
        <v>yes</v>
      </c>
      <c r="AC20" t="s">
        <v>764</v>
      </c>
      <c r="AD20" t="s">
        <v>765</v>
      </c>
      <c r="AE20" t="s">
        <v>765</v>
      </c>
      <c r="AF20" t="s">
        <v>766</v>
      </c>
      <c r="AH20" t="s">
        <v>767</v>
      </c>
      <c r="AJ20" t="s">
        <v>768</v>
      </c>
    </row>
    <row r="21" spans="1:36" hidden="1">
      <c r="A21" t="s">
        <v>141</v>
      </c>
      <c r="B21">
        <v>526.59765601658705</v>
      </c>
      <c r="C21">
        <v>8.8000248468528497</v>
      </c>
      <c r="D21">
        <v>2.2551275876606498</v>
      </c>
      <c r="E21">
        <v>3.9022292552331899</v>
      </c>
      <c r="F21" s="1">
        <v>9.5310820344547399E-5</v>
      </c>
      <c r="G21">
        <v>2.0174525794955999E-2</v>
      </c>
      <c r="H21">
        <v>0</v>
      </c>
      <c r="I21">
        <v>152</v>
      </c>
      <c r="J21">
        <v>724</v>
      </c>
      <c r="K21">
        <f>SUM(H21:J21)</f>
        <v>876</v>
      </c>
      <c r="M21">
        <v>2357</v>
      </c>
      <c r="N21">
        <v>4</v>
      </c>
      <c r="O21">
        <v>747</v>
      </c>
      <c r="P21">
        <f>SUM(M21:O21)</f>
        <v>3108</v>
      </c>
      <c r="R21">
        <v>1450</v>
      </c>
      <c r="S21">
        <v>496</v>
      </c>
      <c r="T21">
        <v>362</v>
      </c>
      <c r="U21">
        <f>SUM(R21:T21)</f>
        <v>2308</v>
      </c>
      <c r="W21">
        <v>6</v>
      </c>
      <c r="X21">
        <v>5</v>
      </c>
      <c r="Y21">
        <v>7</v>
      </c>
      <c r="Z21">
        <f>SUM(W21:Y21)</f>
        <v>18</v>
      </c>
      <c r="AC21" t="s">
        <v>28</v>
      </c>
      <c r="AD21" t="s">
        <v>28</v>
      </c>
      <c r="AE21" t="s">
        <v>28</v>
      </c>
      <c r="AF21" t="s">
        <v>28</v>
      </c>
      <c r="AG21" t="s">
        <v>28</v>
      </c>
      <c r="AH21" t="s">
        <v>28</v>
      </c>
      <c r="AI21" t="s">
        <v>28</v>
      </c>
      <c r="AJ21" t="s">
        <v>28</v>
      </c>
    </row>
    <row r="22" spans="1:36" hidden="1">
      <c r="A22" t="s">
        <v>297</v>
      </c>
      <c r="B22">
        <v>12573.870223383599</v>
      </c>
      <c r="C22">
        <v>3.8740567489332101</v>
      </c>
      <c r="D22">
        <v>0.78589016601082096</v>
      </c>
      <c r="E22">
        <v>4.9295142202859203</v>
      </c>
      <c r="F22" s="1">
        <v>8.2434335504648996E-7</v>
      </c>
      <c r="G22">
        <v>7.5653281390316402E-4</v>
      </c>
      <c r="H22">
        <v>9537</v>
      </c>
      <c r="I22">
        <v>4856</v>
      </c>
      <c r="J22">
        <v>10730</v>
      </c>
      <c r="K22">
        <f>SUM(H22:J22)</f>
        <v>25123</v>
      </c>
      <c r="L22" t="str">
        <f>IF(K22&gt;P22,"yes","no")</f>
        <v>no</v>
      </c>
      <c r="M22">
        <v>15497</v>
      </c>
      <c r="N22">
        <v>25305</v>
      </c>
      <c r="O22">
        <v>36431</v>
      </c>
      <c r="P22">
        <f>SUM(M22:O22)</f>
        <v>77233</v>
      </c>
      <c r="Q22">
        <f>SUM(K22,P22)</f>
        <v>102356</v>
      </c>
      <c r="R22">
        <v>5790</v>
      </c>
      <c r="S22">
        <v>3341</v>
      </c>
      <c r="T22">
        <v>2823</v>
      </c>
      <c r="U22">
        <f>SUM(R22:T22)</f>
        <v>11954</v>
      </c>
      <c r="V22" t="str">
        <f>IF(U22&gt;Z22,"yes","no")</f>
        <v>yes</v>
      </c>
      <c r="W22">
        <v>855</v>
      </c>
      <c r="X22">
        <v>524</v>
      </c>
      <c r="Y22">
        <v>1856</v>
      </c>
      <c r="Z22">
        <f>SUM(W22:Y22)</f>
        <v>3235</v>
      </c>
      <c r="AA22">
        <f>SUM(U22+Z22)</f>
        <v>15189</v>
      </c>
      <c r="AB22" t="str">
        <f>IF(AA22&gt;P22,"yes","no")</f>
        <v>no</v>
      </c>
      <c r="AC22" t="s">
        <v>298</v>
      </c>
      <c r="AD22" t="s">
        <v>299</v>
      </c>
      <c r="AE22" t="s">
        <v>299</v>
      </c>
      <c r="AF22" t="s">
        <v>300</v>
      </c>
      <c r="AG22" t="s">
        <v>301</v>
      </c>
      <c r="AH22" t="s">
        <v>76</v>
      </c>
      <c r="AI22" t="s">
        <v>302</v>
      </c>
      <c r="AJ22" t="s">
        <v>303</v>
      </c>
    </row>
    <row r="23" spans="1:36" hidden="1">
      <c r="A23" t="s">
        <v>149</v>
      </c>
      <c r="B23">
        <v>47.174762795245798</v>
      </c>
      <c r="C23">
        <v>2.7694229680818099</v>
      </c>
      <c r="D23">
        <v>0.73450313152406999</v>
      </c>
      <c r="E23">
        <v>3.7704712876245301</v>
      </c>
      <c r="F23">
        <v>1.6293954911903501E-4</v>
      </c>
      <c r="G23">
        <v>2.9616034134440299E-2</v>
      </c>
      <c r="H23">
        <v>16</v>
      </c>
      <c r="I23">
        <v>20</v>
      </c>
      <c r="J23">
        <v>36</v>
      </c>
      <c r="K23">
        <f>SUM(H23:J23)</f>
        <v>72</v>
      </c>
      <c r="M23">
        <v>129</v>
      </c>
      <c r="N23">
        <v>78</v>
      </c>
      <c r="O23">
        <v>62</v>
      </c>
      <c r="P23">
        <f>SUM(M23:O23)</f>
        <v>269</v>
      </c>
      <c r="R23">
        <v>32</v>
      </c>
      <c r="S23">
        <v>22</v>
      </c>
      <c r="T23">
        <v>23</v>
      </c>
      <c r="U23">
        <f>SUM(R23:T23)</f>
        <v>77</v>
      </c>
      <c r="W23">
        <v>26</v>
      </c>
      <c r="X23">
        <v>14</v>
      </c>
      <c r="Y23">
        <v>15</v>
      </c>
      <c r="Z23">
        <f>SUM(W23:Y23)</f>
        <v>55</v>
      </c>
      <c r="AC23" t="s">
        <v>28</v>
      </c>
      <c r="AD23" t="s">
        <v>28</v>
      </c>
      <c r="AE23" t="s">
        <v>28</v>
      </c>
      <c r="AF23" t="s">
        <v>28</v>
      </c>
      <c r="AG23" t="s">
        <v>28</v>
      </c>
      <c r="AH23" t="s">
        <v>28</v>
      </c>
      <c r="AI23" t="s">
        <v>28</v>
      </c>
      <c r="AJ23" t="s">
        <v>28</v>
      </c>
    </row>
    <row r="24" spans="1:36">
      <c r="A24" t="s">
        <v>224</v>
      </c>
      <c r="B24">
        <v>41.163948430726002</v>
      </c>
      <c r="C24">
        <v>-7.5337012952507401</v>
      </c>
      <c r="D24">
        <v>1.542321294602</v>
      </c>
      <c r="E24">
        <v>-4.8846510267465701</v>
      </c>
      <c r="F24" s="1">
        <v>1.0361219877012799E-6</v>
      </c>
      <c r="G24">
        <v>7.8754690356094804E-4</v>
      </c>
      <c r="H24">
        <v>9</v>
      </c>
      <c r="I24">
        <v>55</v>
      </c>
      <c r="J24">
        <v>40</v>
      </c>
      <c r="K24">
        <f>SUM(H24:J24)</f>
        <v>104</v>
      </c>
      <c r="L24" t="str">
        <f>IF(K24&gt;P24,"yes","no")</f>
        <v>yes</v>
      </c>
      <c r="M24">
        <v>0</v>
      </c>
      <c r="N24">
        <v>0</v>
      </c>
      <c r="O24">
        <v>0</v>
      </c>
      <c r="P24">
        <f>SUM(M24:O24)</f>
        <v>0</v>
      </c>
      <c r="Q24">
        <f>SUM(K24,P24)</f>
        <v>104</v>
      </c>
      <c r="R24">
        <v>104</v>
      </c>
      <c r="S24">
        <v>53</v>
      </c>
      <c r="T24">
        <v>58</v>
      </c>
      <c r="U24">
        <f>SUM(R24:T24)</f>
        <v>215</v>
      </c>
      <c r="V24" t="str">
        <f>IF(U24&gt;Z24,"yes","no")</f>
        <v>no</v>
      </c>
      <c r="W24">
        <v>112</v>
      </c>
      <c r="X24">
        <v>69</v>
      </c>
      <c r="Y24">
        <v>85</v>
      </c>
      <c r="Z24">
        <f>SUM(W24:Y24)</f>
        <v>266</v>
      </c>
      <c r="AA24">
        <f>SUM(U24+Z24)</f>
        <v>481</v>
      </c>
      <c r="AB24" t="str">
        <f>IF(AA24&gt;P24,"yes","no")</f>
        <v>yes</v>
      </c>
      <c r="AC24" t="s">
        <v>225</v>
      </c>
      <c r="AD24" t="s">
        <v>226</v>
      </c>
      <c r="AE24" t="s">
        <v>226</v>
      </c>
      <c r="AF24" t="s">
        <v>227</v>
      </c>
      <c r="AG24" t="s">
        <v>228</v>
      </c>
      <c r="AH24" t="s">
        <v>66</v>
      </c>
      <c r="AI24" t="s">
        <v>229</v>
      </c>
      <c r="AJ24" t="s">
        <v>230</v>
      </c>
    </row>
    <row r="25" spans="1:36" hidden="1">
      <c r="A25" t="s">
        <v>150</v>
      </c>
      <c r="B25">
        <v>14.4729885604585</v>
      </c>
      <c r="C25">
        <v>17.259284827961199</v>
      </c>
      <c r="D25">
        <v>3.5604056061219098</v>
      </c>
      <c r="E25">
        <v>4.8475614121842803</v>
      </c>
      <c r="F25" s="1">
        <v>1.2498834706082999E-6</v>
      </c>
      <c r="G25">
        <v>8.7085630814633097E-4</v>
      </c>
      <c r="H25">
        <v>9</v>
      </c>
      <c r="I25">
        <v>36</v>
      </c>
      <c r="J25">
        <v>22</v>
      </c>
      <c r="K25">
        <f>SUM(H25:J25)</f>
        <v>67</v>
      </c>
      <c r="L25" t="str">
        <f>IF(K25&gt;P25,"yes","no")</f>
        <v>no</v>
      </c>
      <c r="M25">
        <v>0</v>
      </c>
      <c r="N25">
        <v>0</v>
      </c>
      <c r="O25">
        <v>78</v>
      </c>
      <c r="P25">
        <f>SUM(M25:O25)</f>
        <v>78</v>
      </c>
      <c r="Q25">
        <f>SUM(K25,P25)</f>
        <v>145</v>
      </c>
      <c r="R25">
        <v>11</v>
      </c>
      <c r="S25">
        <v>3</v>
      </c>
      <c r="T25">
        <v>0</v>
      </c>
      <c r="U25">
        <f>SUM(R25:T25)</f>
        <v>14</v>
      </c>
      <c r="V25" t="str">
        <f>IF(U25&gt;Z25,"yes","no")</f>
        <v>yes</v>
      </c>
      <c r="W25">
        <v>0</v>
      </c>
      <c r="X25">
        <v>0</v>
      </c>
      <c r="Y25">
        <v>0</v>
      </c>
      <c r="Z25">
        <f>SUM(W25:Y25)</f>
        <v>0</v>
      </c>
      <c r="AA25">
        <f>SUM(U25+Z25)</f>
        <v>14</v>
      </c>
      <c r="AB25" t="str">
        <f>IF(AA25&gt;P25,"yes","no")</f>
        <v>no</v>
      </c>
      <c r="AC25" t="s">
        <v>151</v>
      </c>
      <c r="AD25" t="s">
        <v>152</v>
      </c>
      <c r="AE25" t="s">
        <v>152</v>
      </c>
      <c r="AF25" t="s">
        <v>153</v>
      </c>
      <c r="AG25" t="s">
        <v>154</v>
      </c>
      <c r="AH25" t="s">
        <v>155</v>
      </c>
      <c r="AJ25" t="s">
        <v>156</v>
      </c>
    </row>
    <row r="26" spans="1:36" hidden="1">
      <c r="A26" t="s">
        <v>600</v>
      </c>
      <c r="B26">
        <v>32.369966398079001</v>
      </c>
      <c r="C26">
        <v>15.170609622755</v>
      </c>
      <c r="D26">
        <v>3.9602305849844801</v>
      </c>
      <c r="E26">
        <v>3.8307389676438399</v>
      </c>
      <c r="F26">
        <v>1.27758985998921E-4</v>
      </c>
      <c r="G26">
        <v>2.42771109531131E-2</v>
      </c>
      <c r="H26">
        <v>26</v>
      </c>
      <c r="I26">
        <v>176</v>
      </c>
      <c r="J26">
        <v>53</v>
      </c>
      <c r="K26">
        <f>SUM(H26:J26)</f>
        <v>255</v>
      </c>
      <c r="L26" t="str">
        <f>IF(K26&gt;P26,"yes","no")</f>
        <v>yes</v>
      </c>
      <c r="M26">
        <v>0</v>
      </c>
      <c r="N26">
        <v>0</v>
      </c>
      <c r="O26">
        <v>104</v>
      </c>
      <c r="P26">
        <f>SUM(M26:O26)</f>
        <v>104</v>
      </c>
      <c r="Q26">
        <f>SUM(K26,P26)</f>
        <v>359</v>
      </c>
      <c r="R26">
        <v>0</v>
      </c>
      <c r="S26">
        <v>7</v>
      </c>
      <c r="T26">
        <v>0</v>
      </c>
      <c r="U26">
        <f>SUM(R26:T26)</f>
        <v>7</v>
      </c>
      <c r="V26" t="str">
        <f>IF(U26&gt;Z26,"yes","no")</f>
        <v>yes</v>
      </c>
      <c r="W26">
        <v>0</v>
      </c>
      <c r="X26">
        <v>0</v>
      </c>
      <c r="Y26">
        <v>0</v>
      </c>
      <c r="Z26">
        <f>SUM(W26:Y26)</f>
        <v>0</v>
      </c>
      <c r="AA26">
        <f>SUM(U26+Z26)</f>
        <v>7</v>
      </c>
      <c r="AB26" t="str">
        <f>IF(AA26&gt;P26,"yes","no")</f>
        <v>no</v>
      </c>
      <c r="AC26" t="s">
        <v>601</v>
      </c>
      <c r="AD26" t="s">
        <v>602</v>
      </c>
      <c r="AE26" t="s">
        <v>602</v>
      </c>
      <c r="AF26" t="s">
        <v>603</v>
      </c>
      <c r="AG26" t="s">
        <v>604</v>
      </c>
      <c r="AH26" t="s">
        <v>122</v>
      </c>
      <c r="AI26" t="s">
        <v>605</v>
      </c>
      <c r="AJ26" t="s">
        <v>606</v>
      </c>
    </row>
    <row r="27" spans="1:36" hidden="1">
      <c r="A27" t="s">
        <v>630</v>
      </c>
      <c r="B27">
        <v>2662.5345462341602</v>
      </c>
      <c r="C27">
        <v>1.9062080455681301</v>
      </c>
      <c r="D27">
        <v>0.39422214736315098</v>
      </c>
      <c r="E27">
        <v>4.8353651825962896</v>
      </c>
      <c r="F27" s="1">
        <v>1.32901423283506E-6</v>
      </c>
      <c r="G27">
        <v>8.8895104005871505E-4</v>
      </c>
      <c r="H27">
        <v>2310</v>
      </c>
      <c r="I27">
        <v>2524</v>
      </c>
      <c r="J27">
        <v>2832</v>
      </c>
      <c r="K27">
        <f>SUM(H27:J27)</f>
        <v>7666</v>
      </c>
      <c r="L27" t="str">
        <f>IF(K27&gt;P27,"yes","no")</f>
        <v>no</v>
      </c>
      <c r="M27">
        <v>4222</v>
      </c>
      <c r="N27">
        <v>3791</v>
      </c>
      <c r="O27">
        <v>3747</v>
      </c>
      <c r="P27">
        <f>SUM(M27:O27)</f>
        <v>11760</v>
      </c>
      <c r="Q27">
        <f>SUM(K27,P27)</f>
        <v>19426</v>
      </c>
      <c r="R27">
        <v>2405</v>
      </c>
      <c r="S27">
        <v>1355</v>
      </c>
      <c r="T27">
        <v>1993</v>
      </c>
      <c r="U27">
        <f>SUM(R27:T27)</f>
        <v>5753</v>
      </c>
      <c r="V27" t="str">
        <f>IF(U27&gt;Z27,"yes","no")</f>
        <v>yes</v>
      </c>
      <c r="W27">
        <v>1233</v>
      </c>
      <c r="X27">
        <v>934</v>
      </c>
      <c r="Y27">
        <v>965</v>
      </c>
      <c r="Z27">
        <f>SUM(W27:Y27)</f>
        <v>3132</v>
      </c>
      <c r="AA27">
        <f>SUM(U27+Z27)</f>
        <v>8885</v>
      </c>
      <c r="AB27" t="str">
        <f>IF(AA27&gt;P27,"yes","no")</f>
        <v>no</v>
      </c>
      <c r="AC27" t="s">
        <v>631</v>
      </c>
      <c r="AD27" t="s">
        <v>632</v>
      </c>
      <c r="AE27" t="s">
        <v>632</v>
      </c>
      <c r="AF27" t="s">
        <v>633</v>
      </c>
      <c r="AG27" t="s">
        <v>634</v>
      </c>
      <c r="AH27" t="s">
        <v>76</v>
      </c>
      <c r="AI27" t="s">
        <v>635</v>
      </c>
      <c r="AJ27" t="s">
        <v>636</v>
      </c>
    </row>
    <row r="28" spans="1:36">
      <c r="A28" t="s">
        <v>580</v>
      </c>
      <c r="B28">
        <v>121.530842983699</v>
      </c>
      <c r="C28">
        <v>-2.9060469421209101</v>
      </c>
      <c r="D28">
        <v>0.60720058582819303</v>
      </c>
      <c r="E28">
        <v>-4.7859751949303497</v>
      </c>
      <c r="F28" s="1">
        <v>1.7015907320423099E-6</v>
      </c>
      <c r="G28">
        <v>1.0943846238927501E-3</v>
      </c>
      <c r="H28">
        <v>166</v>
      </c>
      <c r="I28">
        <v>276</v>
      </c>
      <c r="J28">
        <v>150</v>
      </c>
      <c r="K28">
        <f>SUM(H28:J28)</f>
        <v>592</v>
      </c>
      <c r="L28" t="str">
        <f>IF(K28&gt;P28,"yes","no")</f>
        <v>yes</v>
      </c>
      <c r="M28">
        <v>32</v>
      </c>
      <c r="N28">
        <v>8</v>
      </c>
      <c r="O28">
        <v>38</v>
      </c>
      <c r="P28">
        <f>SUM(M28:O28)</f>
        <v>78</v>
      </c>
      <c r="Q28">
        <f>SUM(K28,P28)</f>
        <v>670</v>
      </c>
      <c r="R28">
        <v>210</v>
      </c>
      <c r="S28">
        <v>109</v>
      </c>
      <c r="T28">
        <v>122</v>
      </c>
      <c r="U28">
        <f>SUM(R28:T28)</f>
        <v>441</v>
      </c>
      <c r="V28" t="str">
        <f>IF(U28&gt;Z28,"yes","no")</f>
        <v>no</v>
      </c>
      <c r="W28">
        <v>175</v>
      </c>
      <c r="X28">
        <v>166</v>
      </c>
      <c r="Y28">
        <v>170</v>
      </c>
      <c r="Z28">
        <f>SUM(W28:Y28)</f>
        <v>511</v>
      </c>
      <c r="AA28">
        <f>SUM(U28+Z28)</f>
        <v>952</v>
      </c>
      <c r="AB28" t="str">
        <f>IF(AA28&gt;P28,"yes","no")</f>
        <v>yes</v>
      </c>
      <c r="AC28" t="s">
        <v>581</v>
      </c>
      <c r="AD28" t="s">
        <v>582</v>
      </c>
      <c r="AE28" t="s">
        <v>582</v>
      </c>
      <c r="AF28" t="s">
        <v>583</v>
      </c>
      <c r="AG28" t="s">
        <v>584</v>
      </c>
      <c r="AH28" t="s">
        <v>122</v>
      </c>
      <c r="AI28" t="s">
        <v>585</v>
      </c>
      <c r="AJ28" t="s">
        <v>586</v>
      </c>
    </row>
    <row r="29" spans="1:36">
      <c r="A29" t="s">
        <v>53</v>
      </c>
      <c r="B29">
        <v>485.04924237215897</v>
      </c>
      <c r="C29">
        <v>-1.8224531906780099</v>
      </c>
      <c r="D29">
        <v>0.38264952144515801</v>
      </c>
      <c r="E29">
        <v>-4.7627217297832196</v>
      </c>
      <c r="F29" s="1">
        <v>1.9099914415147598E-6</v>
      </c>
      <c r="G29">
        <v>1.1829213661114801E-3</v>
      </c>
      <c r="H29">
        <v>445</v>
      </c>
      <c r="I29">
        <v>538</v>
      </c>
      <c r="J29">
        <v>472</v>
      </c>
      <c r="K29">
        <f>SUM(H29:J29)</f>
        <v>1455</v>
      </c>
      <c r="L29" t="str">
        <f>IF(K29&gt;P29,"yes","no")</f>
        <v>yes</v>
      </c>
      <c r="M29">
        <v>137</v>
      </c>
      <c r="N29">
        <v>100</v>
      </c>
      <c r="O29">
        <v>160</v>
      </c>
      <c r="P29">
        <f>SUM(M29:O29)</f>
        <v>397</v>
      </c>
      <c r="Q29">
        <f>SUM(K29,P29)</f>
        <v>1852</v>
      </c>
      <c r="R29">
        <v>1133</v>
      </c>
      <c r="S29">
        <v>553</v>
      </c>
      <c r="T29">
        <v>488</v>
      </c>
      <c r="U29">
        <f>SUM(R29:T29)</f>
        <v>2174</v>
      </c>
      <c r="V29" t="str">
        <f>IF(U29&gt;Z29,"yes","no")</f>
        <v>no</v>
      </c>
      <c r="W29">
        <v>853</v>
      </c>
      <c r="X29">
        <v>958</v>
      </c>
      <c r="Y29">
        <v>730</v>
      </c>
      <c r="Z29">
        <f>SUM(W29:Y29)</f>
        <v>2541</v>
      </c>
      <c r="AA29">
        <f>SUM(U29+Z29)</f>
        <v>4715</v>
      </c>
      <c r="AB29" t="str">
        <f>IF(AA29&gt;P29,"yes","no")</f>
        <v>yes</v>
      </c>
      <c r="AC29" t="s">
        <v>54</v>
      </c>
      <c r="AD29" t="s">
        <v>55</v>
      </c>
      <c r="AE29" t="s">
        <v>55</v>
      </c>
      <c r="AF29" t="s">
        <v>56</v>
      </c>
      <c r="AG29" t="s">
        <v>57</v>
      </c>
      <c r="AH29" t="s">
        <v>58</v>
      </c>
      <c r="AI29" t="s">
        <v>59</v>
      </c>
      <c r="AJ29" t="s">
        <v>60</v>
      </c>
    </row>
    <row r="30" spans="1:36" hidden="1">
      <c r="A30" t="s">
        <v>193</v>
      </c>
      <c r="B30">
        <v>1991.33092012117</v>
      </c>
      <c r="C30">
        <v>2.0611433377974699</v>
      </c>
      <c r="D30">
        <v>0.57299868587023295</v>
      </c>
      <c r="E30">
        <v>3.5971170416685001</v>
      </c>
      <c r="F30">
        <v>3.2176372327903202E-4</v>
      </c>
      <c r="G30">
        <v>4.23664014226139E-2</v>
      </c>
      <c r="H30">
        <v>2641</v>
      </c>
      <c r="I30">
        <v>1449</v>
      </c>
      <c r="J30">
        <v>1678</v>
      </c>
      <c r="K30">
        <f>SUM(H30:J30)</f>
        <v>5768</v>
      </c>
      <c r="M30">
        <v>3465</v>
      </c>
      <c r="N30">
        <v>2783</v>
      </c>
      <c r="O30">
        <v>2916</v>
      </c>
      <c r="P30">
        <f>SUM(M30:O30)</f>
        <v>9164</v>
      </c>
      <c r="R30">
        <v>1241</v>
      </c>
      <c r="S30">
        <v>1256</v>
      </c>
      <c r="T30">
        <v>1446</v>
      </c>
      <c r="U30">
        <f>SUM(R30:T30)</f>
        <v>3943</v>
      </c>
      <c r="W30">
        <v>904</v>
      </c>
      <c r="X30">
        <v>369</v>
      </c>
      <c r="Y30">
        <v>831</v>
      </c>
      <c r="Z30">
        <f>SUM(W30:Y30)</f>
        <v>2104</v>
      </c>
      <c r="AC30" t="s">
        <v>28</v>
      </c>
      <c r="AD30" t="s">
        <v>28</v>
      </c>
      <c r="AE30" t="s">
        <v>28</v>
      </c>
      <c r="AF30" t="s">
        <v>28</v>
      </c>
      <c r="AG30" t="s">
        <v>28</v>
      </c>
      <c r="AH30" t="s">
        <v>28</v>
      </c>
      <c r="AI30" t="s">
        <v>28</v>
      </c>
      <c r="AJ30" t="s">
        <v>28</v>
      </c>
    </row>
    <row r="31" spans="1:36" hidden="1">
      <c r="A31" t="s">
        <v>194</v>
      </c>
      <c r="B31">
        <v>761.61529031266298</v>
      </c>
      <c r="C31">
        <v>2.5346102138273201</v>
      </c>
      <c r="D31">
        <v>0.55516975455211304</v>
      </c>
      <c r="E31">
        <v>4.5654688373146897</v>
      </c>
      <c r="F31" s="1">
        <v>4.9837923127482999E-6</v>
      </c>
      <c r="G31">
        <v>2.4272451413454399E-3</v>
      </c>
      <c r="H31">
        <v>576</v>
      </c>
      <c r="I31">
        <v>292</v>
      </c>
      <c r="J31">
        <v>567</v>
      </c>
      <c r="K31">
        <f>SUM(H31:J31)</f>
        <v>1435</v>
      </c>
      <c r="M31">
        <v>1284</v>
      </c>
      <c r="N31">
        <v>898</v>
      </c>
      <c r="O31">
        <v>628</v>
      </c>
      <c r="P31">
        <f>SUM(M31:O31)</f>
        <v>2810</v>
      </c>
      <c r="R31">
        <v>1204</v>
      </c>
      <c r="S31">
        <v>881</v>
      </c>
      <c r="T31">
        <v>1011</v>
      </c>
      <c r="U31">
        <f>SUM(R31:T31)</f>
        <v>3096</v>
      </c>
      <c r="W31">
        <v>513</v>
      </c>
      <c r="X31">
        <v>375</v>
      </c>
      <c r="Y31">
        <v>516</v>
      </c>
      <c r="Z31">
        <f>SUM(W31:Y31)</f>
        <v>1404</v>
      </c>
      <c r="AC31" t="s">
        <v>28</v>
      </c>
      <c r="AD31" t="s">
        <v>28</v>
      </c>
      <c r="AE31" t="s">
        <v>28</v>
      </c>
      <c r="AF31" t="s">
        <v>28</v>
      </c>
      <c r="AG31" t="s">
        <v>28</v>
      </c>
      <c r="AH31" t="s">
        <v>28</v>
      </c>
      <c r="AI31" t="s">
        <v>28</v>
      </c>
      <c r="AJ31" t="s">
        <v>28</v>
      </c>
    </row>
    <row r="32" spans="1:36">
      <c r="A32" t="s">
        <v>575</v>
      </c>
      <c r="B32">
        <v>33.1264197958685</v>
      </c>
      <c r="C32">
        <v>-7.7878478302278298</v>
      </c>
      <c r="D32">
        <v>1.65622049879411</v>
      </c>
      <c r="E32">
        <v>-4.70218055862619</v>
      </c>
      <c r="F32" s="1">
        <v>2.5739772412664598E-6</v>
      </c>
      <c r="G32">
        <v>1.4347349142819299E-3</v>
      </c>
      <c r="H32">
        <v>15</v>
      </c>
      <c r="I32">
        <v>21</v>
      </c>
      <c r="J32">
        <v>38</v>
      </c>
      <c r="K32">
        <f>SUM(H32:J32)</f>
        <v>74</v>
      </c>
      <c r="L32" t="str">
        <f>IF(K32&gt;P32,"yes","no")</f>
        <v>yes</v>
      </c>
      <c r="M32">
        <v>0</v>
      </c>
      <c r="N32">
        <v>0</v>
      </c>
      <c r="O32">
        <v>0</v>
      </c>
      <c r="P32">
        <f>SUM(M32:O32)</f>
        <v>0</v>
      </c>
      <c r="Q32">
        <f>SUM(K32,P32)</f>
        <v>74</v>
      </c>
      <c r="R32">
        <v>69</v>
      </c>
      <c r="S32">
        <v>23</v>
      </c>
      <c r="T32">
        <v>37</v>
      </c>
      <c r="U32">
        <f>SUM(R32:T32)</f>
        <v>129</v>
      </c>
      <c r="V32" t="str">
        <f>IF(U32&gt;Z32,"yes","no")</f>
        <v>no</v>
      </c>
      <c r="W32">
        <v>60</v>
      </c>
      <c r="X32">
        <v>159</v>
      </c>
      <c r="Y32">
        <v>34</v>
      </c>
      <c r="Z32">
        <f>SUM(W32:Y32)</f>
        <v>253</v>
      </c>
      <c r="AA32">
        <f>SUM(U32+Z32)</f>
        <v>382</v>
      </c>
      <c r="AB32" t="str">
        <f>IF(AA32&gt;P32,"yes","no")</f>
        <v>yes</v>
      </c>
      <c r="AC32" t="s">
        <v>576</v>
      </c>
      <c r="AD32" t="s">
        <v>577</v>
      </c>
      <c r="AE32" t="s">
        <v>577</v>
      </c>
      <c r="AF32" t="s">
        <v>578</v>
      </c>
      <c r="AG32" t="s">
        <v>579</v>
      </c>
      <c r="AH32" t="s">
        <v>122</v>
      </c>
    </row>
    <row r="33" spans="1:36" hidden="1">
      <c r="A33" t="s">
        <v>672</v>
      </c>
      <c r="B33">
        <v>4442.4381201923698</v>
      </c>
      <c r="C33">
        <v>1.53797965613601</v>
      </c>
      <c r="D33">
        <v>0.32807536047576702</v>
      </c>
      <c r="E33">
        <v>4.6878852892386202</v>
      </c>
      <c r="F33" s="1">
        <v>2.7604266561574101E-6</v>
      </c>
      <c r="G33">
        <v>1.4890275659440099E-3</v>
      </c>
      <c r="H33">
        <v>4247</v>
      </c>
      <c r="I33">
        <v>2808</v>
      </c>
      <c r="J33">
        <v>3546</v>
      </c>
      <c r="K33">
        <f>SUM(H33:J33)</f>
        <v>10601</v>
      </c>
      <c r="L33" t="str">
        <f>IF(K33&gt;P33,"yes","no")</f>
        <v>no</v>
      </c>
      <c r="M33">
        <v>4823</v>
      </c>
      <c r="N33">
        <v>3737</v>
      </c>
      <c r="O33">
        <v>4465</v>
      </c>
      <c r="P33">
        <f>SUM(M33:O33)</f>
        <v>13025</v>
      </c>
      <c r="Q33">
        <f>SUM(K33,P33)</f>
        <v>23626</v>
      </c>
      <c r="R33">
        <v>7789</v>
      </c>
      <c r="S33">
        <v>5948</v>
      </c>
      <c r="T33">
        <v>5542</v>
      </c>
      <c r="U33">
        <f>SUM(R33:T33)</f>
        <v>19279</v>
      </c>
      <c r="V33" t="str">
        <f>IF(U33&gt;Z33,"yes","no")</f>
        <v>yes</v>
      </c>
      <c r="W33">
        <v>4393</v>
      </c>
      <c r="X33">
        <v>2684</v>
      </c>
      <c r="Y33">
        <v>3718</v>
      </c>
      <c r="Z33">
        <f>SUM(W33:Y33)</f>
        <v>10795</v>
      </c>
      <c r="AA33">
        <f>SUM(U33+Z33)</f>
        <v>30074</v>
      </c>
      <c r="AB33" t="str">
        <f>IF(AA33&gt;P33,"yes","no")</f>
        <v>yes</v>
      </c>
      <c r="AC33" t="s">
        <v>673</v>
      </c>
      <c r="AD33" t="s">
        <v>674</v>
      </c>
      <c r="AE33" t="s">
        <v>674</v>
      </c>
      <c r="AF33" t="s">
        <v>675</v>
      </c>
      <c r="AG33" t="s">
        <v>676</v>
      </c>
      <c r="AH33" t="s">
        <v>76</v>
      </c>
      <c r="AI33" t="s">
        <v>677</v>
      </c>
      <c r="AJ33" t="s">
        <v>678</v>
      </c>
    </row>
    <row r="34" spans="1:36">
      <c r="A34" t="s">
        <v>616</v>
      </c>
      <c r="B34">
        <v>13.4664037825397</v>
      </c>
      <c r="C34">
        <v>-20.779839779974498</v>
      </c>
      <c r="D34">
        <v>4.4753499124654299</v>
      </c>
      <c r="E34">
        <v>-4.6431765529875699</v>
      </c>
      <c r="F34" s="1">
        <v>3.4309292615091102E-6</v>
      </c>
      <c r="G34">
        <v>1.7928749722173601E-3</v>
      </c>
      <c r="H34">
        <v>16</v>
      </c>
      <c r="I34">
        <v>0</v>
      </c>
      <c r="J34">
        <v>27</v>
      </c>
      <c r="K34">
        <f>SUM(H34:J34)</f>
        <v>43</v>
      </c>
      <c r="L34" t="str">
        <f>IF(K34&gt;P34,"yes","no")</f>
        <v>yes</v>
      </c>
      <c r="M34">
        <v>0</v>
      </c>
      <c r="N34">
        <v>0</v>
      </c>
      <c r="O34">
        <v>0</v>
      </c>
      <c r="P34">
        <f>SUM(M34:O34)</f>
        <v>0</v>
      </c>
      <c r="Q34">
        <f>SUM(K34,P34)</f>
        <v>43</v>
      </c>
      <c r="R34">
        <v>29</v>
      </c>
      <c r="S34">
        <v>10</v>
      </c>
      <c r="T34">
        <v>0</v>
      </c>
      <c r="U34">
        <f>SUM(R34:T34)</f>
        <v>39</v>
      </c>
      <c r="V34" t="str">
        <f>IF(U34&gt;Z34,"yes","no")</f>
        <v>no</v>
      </c>
      <c r="W34">
        <v>0</v>
      </c>
      <c r="X34">
        <v>0</v>
      </c>
      <c r="Y34">
        <v>104</v>
      </c>
      <c r="Z34">
        <f>SUM(W34:Y34)</f>
        <v>104</v>
      </c>
      <c r="AA34">
        <f>SUM(U34+Z34)</f>
        <v>143</v>
      </c>
      <c r="AB34" t="str">
        <f>IF(AA34&gt;P34,"yes","no")</f>
        <v>yes</v>
      </c>
      <c r="AC34" t="s">
        <v>617</v>
      </c>
      <c r="AD34" t="s">
        <v>618</v>
      </c>
      <c r="AE34" t="s">
        <v>618</v>
      </c>
      <c r="AF34" t="s">
        <v>619</v>
      </c>
      <c r="AG34" t="s">
        <v>620</v>
      </c>
      <c r="AH34" t="s">
        <v>92</v>
      </c>
      <c r="AI34" t="s">
        <v>621</v>
      </c>
      <c r="AJ34" t="s">
        <v>622</v>
      </c>
    </row>
    <row r="35" spans="1:36" hidden="1">
      <c r="A35" t="s">
        <v>358</v>
      </c>
      <c r="B35">
        <v>23.930979818085699</v>
      </c>
      <c r="C35">
        <v>19.585262527398701</v>
      </c>
      <c r="D35">
        <v>4.28613713287361</v>
      </c>
      <c r="E35">
        <v>4.5694437485876502</v>
      </c>
      <c r="F35" s="1">
        <v>4.8902039343485298E-6</v>
      </c>
      <c r="G35">
        <v>2.4272451413454399E-3</v>
      </c>
      <c r="H35">
        <v>7</v>
      </c>
      <c r="I35">
        <v>17</v>
      </c>
      <c r="J35">
        <v>25</v>
      </c>
      <c r="K35">
        <f>SUM(H35:J35)</f>
        <v>49</v>
      </c>
      <c r="L35" t="str">
        <f>IF(K35&gt;P35,"yes","no")</f>
        <v>no</v>
      </c>
      <c r="M35">
        <v>0</v>
      </c>
      <c r="N35">
        <v>0</v>
      </c>
      <c r="O35">
        <v>176</v>
      </c>
      <c r="P35">
        <f>SUM(M35:O35)</f>
        <v>176</v>
      </c>
      <c r="Q35">
        <f>SUM(K35,P35)</f>
        <v>225</v>
      </c>
      <c r="R35">
        <v>0</v>
      </c>
      <c r="S35">
        <v>0</v>
      </c>
      <c r="T35">
        <v>17</v>
      </c>
      <c r="U35">
        <f>SUM(R35:T35)</f>
        <v>17</v>
      </c>
      <c r="V35" t="str">
        <f>IF(U35&gt;Z35,"yes","no")</f>
        <v>yes</v>
      </c>
      <c r="W35">
        <v>0</v>
      </c>
      <c r="X35">
        <v>0</v>
      </c>
      <c r="Y35">
        <v>0</v>
      </c>
      <c r="Z35">
        <f>SUM(W35:Y35)</f>
        <v>0</v>
      </c>
      <c r="AA35">
        <f>SUM(U35+Z35)</f>
        <v>17</v>
      </c>
      <c r="AB35" t="str">
        <f>IF(AA35&gt;P35,"yes","no")</f>
        <v>no</v>
      </c>
      <c r="AC35" t="s">
        <v>359</v>
      </c>
      <c r="AD35" t="s">
        <v>360</v>
      </c>
      <c r="AE35" t="s">
        <v>360</v>
      </c>
      <c r="AF35" t="s">
        <v>361</v>
      </c>
      <c r="AG35" t="s">
        <v>362</v>
      </c>
      <c r="AH35" t="s">
        <v>252</v>
      </c>
      <c r="AI35" t="s">
        <v>363</v>
      </c>
      <c r="AJ35" t="s">
        <v>364</v>
      </c>
    </row>
    <row r="36" spans="1:36" hidden="1">
      <c r="A36" t="s">
        <v>532</v>
      </c>
      <c r="B36">
        <v>27.079984307473602</v>
      </c>
      <c r="C36">
        <v>-6.1522565143676502</v>
      </c>
      <c r="D36">
        <v>1.3491226071910201</v>
      </c>
      <c r="E36">
        <v>-4.5601908096233901</v>
      </c>
      <c r="F36" s="1">
        <v>5.1107160860285799E-6</v>
      </c>
      <c r="G36">
        <v>2.4272451413454399E-3</v>
      </c>
      <c r="H36">
        <v>28</v>
      </c>
      <c r="I36">
        <v>21</v>
      </c>
      <c r="J36">
        <v>27</v>
      </c>
      <c r="K36">
        <f>SUM(H36:J36)</f>
        <v>76</v>
      </c>
      <c r="L36" t="str">
        <f>IF(K36&gt;P36,"yes","no")</f>
        <v>yes</v>
      </c>
      <c r="M36">
        <v>0</v>
      </c>
      <c r="N36">
        <v>0</v>
      </c>
      <c r="O36">
        <v>0</v>
      </c>
      <c r="P36">
        <f>SUM(M36:O36)</f>
        <v>0</v>
      </c>
      <c r="Q36">
        <f>SUM(K36,P36)</f>
        <v>76</v>
      </c>
      <c r="R36">
        <v>90</v>
      </c>
      <c r="S36">
        <v>49</v>
      </c>
      <c r="T36">
        <v>51</v>
      </c>
      <c r="U36">
        <f>SUM(R36:T36)</f>
        <v>190</v>
      </c>
      <c r="V36" t="str">
        <f>IF(U36&gt;Z36,"yes","no")</f>
        <v>yes</v>
      </c>
      <c r="W36">
        <v>50</v>
      </c>
      <c r="X36">
        <v>27</v>
      </c>
      <c r="Y36">
        <v>49</v>
      </c>
      <c r="Z36">
        <f>SUM(W36:Y36)</f>
        <v>126</v>
      </c>
      <c r="AA36">
        <f>SUM(U36+Z36)</f>
        <v>316</v>
      </c>
      <c r="AB36" t="str">
        <f>IF(AA36&gt;P36,"yes","no")</f>
        <v>yes</v>
      </c>
      <c r="AC36" t="s">
        <v>533</v>
      </c>
      <c r="AD36" t="s">
        <v>534</v>
      </c>
      <c r="AE36" t="s">
        <v>534</v>
      </c>
      <c r="AF36" t="s">
        <v>535</v>
      </c>
      <c r="AG36" t="s">
        <v>536</v>
      </c>
      <c r="AH36" t="s">
        <v>122</v>
      </c>
      <c r="AJ36" t="s">
        <v>537</v>
      </c>
    </row>
    <row r="37" spans="1:36" hidden="1">
      <c r="A37" t="s">
        <v>659</v>
      </c>
      <c r="B37">
        <v>243.23107521200899</v>
      </c>
      <c r="C37">
        <v>-3.30941523819657</v>
      </c>
      <c r="D37">
        <v>0.72646194570377298</v>
      </c>
      <c r="E37">
        <v>-4.5555245636308097</v>
      </c>
      <c r="F37" s="1">
        <v>5.2255008425090199E-6</v>
      </c>
      <c r="G37">
        <v>2.4272451413454399E-3</v>
      </c>
      <c r="H37">
        <v>1061</v>
      </c>
      <c r="I37">
        <v>776</v>
      </c>
      <c r="J37">
        <v>555</v>
      </c>
      <c r="K37">
        <f>SUM(H37:J37)</f>
        <v>2392</v>
      </c>
      <c r="L37" t="str">
        <f>IF(K37&gt;P37,"yes","no")</f>
        <v>yes</v>
      </c>
      <c r="M37">
        <v>50</v>
      </c>
      <c r="N37">
        <v>22</v>
      </c>
      <c r="O37">
        <v>26</v>
      </c>
      <c r="P37">
        <f>SUM(M37:O37)</f>
        <v>98</v>
      </c>
      <c r="Q37">
        <f>SUM(K37,P37)</f>
        <v>2490</v>
      </c>
      <c r="R37">
        <v>247</v>
      </c>
      <c r="S37">
        <v>121</v>
      </c>
      <c r="T37">
        <v>62</v>
      </c>
      <c r="U37">
        <f>SUM(R37:T37)</f>
        <v>430</v>
      </c>
      <c r="V37" t="str">
        <f>IF(U37&gt;Z37,"yes","no")</f>
        <v>yes</v>
      </c>
      <c r="W37">
        <v>108</v>
      </c>
      <c r="X37">
        <v>33</v>
      </c>
      <c r="Y37">
        <v>71</v>
      </c>
      <c r="Z37">
        <f>SUM(W37:Y37)</f>
        <v>212</v>
      </c>
      <c r="AA37">
        <f>SUM(U37+Z37)</f>
        <v>642</v>
      </c>
      <c r="AB37" t="str">
        <f>IF(AA37&gt;P37,"yes","no")</f>
        <v>yes</v>
      </c>
      <c r="AC37" t="s">
        <v>660</v>
      </c>
      <c r="AD37" t="s">
        <v>661</v>
      </c>
      <c r="AE37" t="s">
        <v>661</v>
      </c>
      <c r="AF37" t="s">
        <v>662</v>
      </c>
      <c r="AH37" t="s">
        <v>663</v>
      </c>
      <c r="AI37" t="s">
        <v>664</v>
      </c>
      <c r="AJ37" t="s">
        <v>665</v>
      </c>
    </row>
    <row r="38" spans="1:36">
      <c r="A38" t="s">
        <v>185</v>
      </c>
      <c r="B38">
        <v>62.892256728779401</v>
      </c>
      <c r="C38">
        <v>-7.7137701704846897</v>
      </c>
      <c r="D38">
        <v>1.6988752494052599</v>
      </c>
      <c r="E38">
        <v>-4.5405159520601304</v>
      </c>
      <c r="F38" s="1">
        <v>5.61167326440712E-6</v>
      </c>
      <c r="G38">
        <v>2.53617298182205E-3</v>
      </c>
      <c r="H38">
        <v>17</v>
      </c>
      <c r="I38">
        <v>33</v>
      </c>
      <c r="J38">
        <v>43</v>
      </c>
      <c r="K38">
        <f>SUM(H38:J38)</f>
        <v>93</v>
      </c>
      <c r="L38" t="str">
        <f>IF(K38&gt;P38,"yes","no")</f>
        <v>yes</v>
      </c>
      <c r="M38">
        <v>0</v>
      </c>
      <c r="N38">
        <v>0</v>
      </c>
      <c r="O38">
        <v>0</v>
      </c>
      <c r="P38">
        <f>SUM(M38:O38)</f>
        <v>0</v>
      </c>
      <c r="Q38">
        <f>SUM(K38,P38)</f>
        <v>93</v>
      </c>
      <c r="R38">
        <v>295</v>
      </c>
      <c r="S38">
        <v>30</v>
      </c>
      <c r="T38">
        <v>38</v>
      </c>
      <c r="U38">
        <f>SUM(R38:T38)</f>
        <v>363</v>
      </c>
      <c r="V38" t="str">
        <f>IF(U38&gt;Z38,"yes","no")</f>
        <v>no</v>
      </c>
      <c r="W38">
        <v>127</v>
      </c>
      <c r="X38">
        <v>124</v>
      </c>
      <c r="Y38">
        <v>233</v>
      </c>
      <c r="Z38">
        <f>SUM(W38:Y38)</f>
        <v>484</v>
      </c>
      <c r="AA38">
        <f>SUM(U38+Z38)</f>
        <v>847</v>
      </c>
      <c r="AB38" t="str">
        <f>IF(AA38&gt;P38,"yes","no")</f>
        <v>yes</v>
      </c>
      <c r="AC38" t="s">
        <v>186</v>
      </c>
      <c r="AD38" t="s">
        <v>187</v>
      </c>
      <c r="AE38" t="s">
        <v>187</v>
      </c>
      <c r="AF38" t="s">
        <v>188</v>
      </c>
      <c r="AG38" t="s">
        <v>189</v>
      </c>
      <c r="AH38" t="s">
        <v>190</v>
      </c>
      <c r="AI38" t="s">
        <v>191</v>
      </c>
      <c r="AJ38" t="s">
        <v>192</v>
      </c>
    </row>
    <row r="39" spans="1:36" hidden="1">
      <c r="A39" t="s">
        <v>246</v>
      </c>
      <c r="B39">
        <v>38.383754102051803</v>
      </c>
      <c r="C39">
        <v>-8.2649366690798693</v>
      </c>
      <c r="D39">
        <v>2.2609957122797999</v>
      </c>
      <c r="E39">
        <v>-3.6554411068503101</v>
      </c>
      <c r="F39">
        <v>2.5674014469773501E-4</v>
      </c>
      <c r="G39">
        <v>3.7084752132375401E-2</v>
      </c>
      <c r="H39">
        <v>26</v>
      </c>
      <c r="I39">
        <v>93</v>
      </c>
      <c r="J39">
        <v>203</v>
      </c>
      <c r="K39">
        <f>SUM(H39:J39)</f>
        <v>322</v>
      </c>
      <c r="M39">
        <v>0</v>
      </c>
      <c r="N39">
        <v>0</v>
      </c>
      <c r="O39">
        <v>0</v>
      </c>
      <c r="P39">
        <f>SUM(M39:O39)</f>
        <v>0</v>
      </c>
      <c r="R39">
        <v>32</v>
      </c>
      <c r="S39">
        <v>38</v>
      </c>
      <c r="T39">
        <v>32</v>
      </c>
      <c r="U39">
        <f>SUM(R39:T39)</f>
        <v>102</v>
      </c>
      <c r="W39">
        <v>61</v>
      </c>
      <c r="X39">
        <v>0</v>
      </c>
      <c r="Y39">
        <v>16</v>
      </c>
      <c r="Z39">
        <f>SUM(W39:Y39)</f>
        <v>77</v>
      </c>
      <c r="AC39" t="s">
        <v>28</v>
      </c>
      <c r="AD39" t="s">
        <v>28</v>
      </c>
      <c r="AE39" t="s">
        <v>28</v>
      </c>
      <c r="AF39" t="s">
        <v>28</v>
      </c>
      <c r="AG39" t="s">
        <v>28</v>
      </c>
      <c r="AH39" t="s">
        <v>28</v>
      </c>
      <c r="AI39" t="s">
        <v>28</v>
      </c>
      <c r="AJ39" t="s">
        <v>28</v>
      </c>
    </row>
    <row r="40" spans="1:36" hidden="1">
      <c r="A40" t="s">
        <v>553</v>
      </c>
      <c r="B40">
        <v>20.485950139217</v>
      </c>
      <c r="C40">
        <v>19.977635561173699</v>
      </c>
      <c r="D40">
        <v>4.4359670587195996</v>
      </c>
      <c r="E40">
        <v>4.5035581411508696</v>
      </c>
      <c r="F40" s="1">
        <v>6.6825074521017798E-6</v>
      </c>
      <c r="G40">
        <v>2.9406549898433102E-3</v>
      </c>
      <c r="H40">
        <v>0</v>
      </c>
      <c r="I40">
        <v>46</v>
      </c>
      <c r="J40">
        <v>28</v>
      </c>
      <c r="K40">
        <f>SUM(H40:J40)</f>
        <v>74</v>
      </c>
      <c r="L40" t="str">
        <f>IF(K40&gt;P40,"yes","no")</f>
        <v>no</v>
      </c>
      <c r="M40">
        <v>0</v>
      </c>
      <c r="N40">
        <v>0</v>
      </c>
      <c r="O40">
        <v>77</v>
      </c>
      <c r="P40">
        <f>SUM(M40:O40)</f>
        <v>77</v>
      </c>
      <c r="Q40">
        <f>SUM(K40,P40)</f>
        <v>151</v>
      </c>
      <c r="R40">
        <v>0</v>
      </c>
      <c r="S40">
        <v>74</v>
      </c>
      <c r="T40">
        <v>12</v>
      </c>
      <c r="U40">
        <f>SUM(R40:T40)</f>
        <v>86</v>
      </c>
      <c r="V40" t="str">
        <f>IF(U40&gt;Z40,"yes","no")</f>
        <v>yes</v>
      </c>
      <c r="W40">
        <v>0</v>
      </c>
      <c r="X40">
        <v>0</v>
      </c>
      <c r="Y40">
        <v>0</v>
      </c>
      <c r="Z40">
        <f>SUM(W40:Y40)</f>
        <v>0</v>
      </c>
      <c r="AA40">
        <f>SUM(U40+Z40)</f>
        <v>86</v>
      </c>
      <c r="AB40" t="str">
        <f>IF(AA40&gt;P40,"yes","no")</f>
        <v>yes</v>
      </c>
      <c r="AC40" t="s">
        <v>554</v>
      </c>
      <c r="AD40" t="s">
        <v>555</v>
      </c>
      <c r="AE40" t="s">
        <v>555</v>
      </c>
      <c r="AF40" t="s">
        <v>556</v>
      </c>
      <c r="AG40" t="s">
        <v>557</v>
      </c>
      <c r="AH40" t="s">
        <v>558</v>
      </c>
      <c r="AI40" t="s">
        <v>559</v>
      </c>
      <c r="AJ40" t="s">
        <v>560</v>
      </c>
    </row>
    <row r="41" spans="1:36">
      <c r="A41" t="s">
        <v>679</v>
      </c>
      <c r="B41">
        <v>84.441615023463697</v>
      </c>
      <c r="C41">
        <v>-5.1767472894170901</v>
      </c>
      <c r="D41">
        <v>1.16113875935086</v>
      </c>
      <c r="E41">
        <v>-4.4583364802249799</v>
      </c>
      <c r="F41" s="1">
        <v>8.2598171965070104E-6</v>
      </c>
      <c r="G41">
        <v>3.3910920895837801E-3</v>
      </c>
      <c r="H41">
        <v>54</v>
      </c>
      <c r="I41">
        <v>85</v>
      </c>
      <c r="J41">
        <v>57</v>
      </c>
      <c r="K41">
        <f>SUM(H41:J41)</f>
        <v>196</v>
      </c>
      <c r="L41" t="str">
        <f>IF(K41&gt;P41,"yes","no")</f>
        <v>yes</v>
      </c>
      <c r="M41">
        <v>0</v>
      </c>
      <c r="N41">
        <v>0</v>
      </c>
      <c r="O41">
        <v>6</v>
      </c>
      <c r="P41">
        <f>SUM(M41:O41)</f>
        <v>6</v>
      </c>
      <c r="Q41">
        <f>SUM(K41,P41)</f>
        <v>202</v>
      </c>
      <c r="R41">
        <v>216</v>
      </c>
      <c r="S41">
        <v>173</v>
      </c>
      <c r="T41">
        <v>47</v>
      </c>
      <c r="U41">
        <f>SUM(R41:T41)</f>
        <v>436</v>
      </c>
      <c r="V41" t="str">
        <f>IF(U41&gt;Z41,"yes","no")</f>
        <v>no</v>
      </c>
      <c r="W41">
        <v>153</v>
      </c>
      <c r="X41">
        <v>246</v>
      </c>
      <c r="Y41">
        <v>154</v>
      </c>
      <c r="Z41">
        <f>SUM(W41:Y41)</f>
        <v>553</v>
      </c>
      <c r="AA41">
        <f>SUM(U41+Z41)</f>
        <v>989</v>
      </c>
      <c r="AB41" t="str">
        <f>IF(AA41&gt;P41,"yes","no")</f>
        <v>yes</v>
      </c>
      <c r="AC41" t="s">
        <v>680</v>
      </c>
      <c r="AD41" t="s">
        <v>681</v>
      </c>
      <c r="AE41" t="s">
        <v>681</v>
      </c>
      <c r="AF41" t="s">
        <v>682</v>
      </c>
      <c r="AG41" t="s">
        <v>683</v>
      </c>
      <c r="AH41" t="s">
        <v>100</v>
      </c>
      <c r="AI41" t="s">
        <v>684</v>
      </c>
      <c r="AJ41" t="s">
        <v>685</v>
      </c>
    </row>
    <row r="42" spans="1:36" hidden="1">
      <c r="A42" t="s">
        <v>741</v>
      </c>
      <c r="B42">
        <v>120.05626666149099</v>
      </c>
      <c r="C42">
        <v>-3.3328132457994402</v>
      </c>
      <c r="D42">
        <v>0.74778360922258102</v>
      </c>
      <c r="E42">
        <v>-4.4569220355930801</v>
      </c>
      <c r="F42" s="1">
        <v>8.3144824586134995E-6</v>
      </c>
      <c r="G42">
        <v>3.3910920895837801E-3</v>
      </c>
      <c r="H42">
        <v>419</v>
      </c>
      <c r="I42">
        <v>197</v>
      </c>
      <c r="J42">
        <v>166</v>
      </c>
      <c r="K42">
        <f>SUM(H42:J42)</f>
        <v>782</v>
      </c>
      <c r="L42" t="str">
        <f>IF(K42&gt;P42,"yes","no")</f>
        <v>yes</v>
      </c>
      <c r="M42">
        <v>10</v>
      </c>
      <c r="N42">
        <v>15</v>
      </c>
      <c r="O42">
        <v>25</v>
      </c>
      <c r="P42">
        <f>SUM(M42:O42)</f>
        <v>50</v>
      </c>
      <c r="Q42">
        <f>SUM(K42,P42)</f>
        <v>832</v>
      </c>
      <c r="R42">
        <v>186</v>
      </c>
      <c r="S42">
        <v>149</v>
      </c>
      <c r="T42">
        <v>83</v>
      </c>
      <c r="U42">
        <f>SUM(R42:T42)</f>
        <v>418</v>
      </c>
      <c r="V42" t="str">
        <f>IF(U42&gt;Z42,"yes","no")</f>
        <v>yes</v>
      </c>
      <c r="W42">
        <v>85</v>
      </c>
      <c r="X42">
        <v>131</v>
      </c>
      <c r="Y42">
        <v>127</v>
      </c>
      <c r="Z42">
        <f>SUM(W42:Y42)</f>
        <v>343</v>
      </c>
      <c r="AA42">
        <f>SUM(U42+Z42)</f>
        <v>761</v>
      </c>
      <c r="AB42" t="str">
        <f>IF(AA42&gt;P42,"yes","no")</f>
        <v>yes</v>
      </c>
      <c r="AC42" t="s">
        <v>742</v>
      </c>
      <c r="AD42" t="s">
        <v>743</v>
      </c>
      <c r="AE42" t="s">
        <v>743</v>
      </c>
      <c r="AF42" t="s">
        <v>744</v>
      </c>
      <c r="AG42" t="s">
        <v>745</v>
      </c>
      <c r="AH42" t="s">
        <v>746</v>
      </c>
      <c r="AI42" t="s">
        <v>747</v>
      </c>
      <c r="AJ42" t="s">
        <v>748</v>
      </c>
    </row>
    <row r="43" spans="1:36" hidden="1">
      <c r="A43" t="s">
        <v>721</v>
      </c>
      <c r="B43">
        <v>1811.7650049139099</v>
      </c>
      <c r="C43">
        <v>1.05412693377018</v>
      </c>
      <c r="D43">
        <v>0.23922895585290899</v>
      </c>
      <c r="E43">
        <v>4.4063517729781596</v>
      </c>
      <c r="F43" s="1">
        <v>1.05126188494167E-5</v>
      </c>
      <c r="G43">
        <v>4.0881863348824696E-3</v>
      </c>
      <c r="H43">
        <v>1703</v>
      </c>
      <c r="I43">
        <v>1347</v>
      </c>
      <c r="J43">
        <v>1624</v>
      </c>
      <c r="K43">
        <f>SUM(H43:J43)</f>
        <v>4674</v>
      </c>
      <c r="L43" t="str">
        <f>IF(K43&gt;P43,"yes","no")</f>
        <v>no</v>
      </c>
      <c r="M43">
        <v>2089</v>
      </c>
      <c r="N43">
        <v>1153</v>
      </c>
      <c r="O43">
        <v>1621</v>
      </c>
      <c r="P43">
        <f>SUM(M43:O43)</f>
        <v>4863</v>
      </c>
      <c r="Q43">
        <f>SUM(K43,P43)</f>
        <v>9537</v>
      </c>
      <c r="R43">
        <v>3628</v>
      </c>
      <c r="S43">
        <v>2112</v>
      </c>
      <c r="T43">
        <v>2210</v>
      </c>
      <c r="U43">
        <f>SUM(R43:T43)</f>
        <v>7950</v>
      </c>
      <c r="V43" t="str">
        <f>IF(U43&gt;Z43,"yes","no")</f>
        <v>yes</v>
      </c>
      <c r="W43">
        <v>1881</v>
      </c>
      <c r="X43">
        <v>1564</v>
      </c>
      <c r="Y43">
        <v>1537</v>
      </c>
      <c r="Z43">
        <f>SUM(W43:Y43)</f>
        <v>4982</v>
      </c>
      <c r="AA43">
        <f>SUM(U43+Z43)</f>
        <v>12932</v>
      </c>
      <c r="AB43" t="str">
        <f>IF(AA43&gt;P43,"yes","no")</f>
        <v>yes</v>
      </c>
      <c r="AC43" t="s">
        <v>722</v>
      </c>
      <c r="AD43" t="s">
        <v>723</v>
      </c>
      <c r="AE43" t="s">
        <v>723</v>
      </c>
      <c r="AF43" t="s">
        <v>724</v>
      </c>
      <c r="AG43" t="s">
        <v>725</v>
      </c>
      <c r="AH43" t="s">
        <v>122</v>
      </c>
      <c r="AI43" t="s">
        <v>726</v>
      </c>
      <c r="AJ43" t="s">
        <v>727</v>
      </c>
    </row>
    <row r="44" spans="1:36">
      <c r="A44" t="s">
        <v>321</v>
      </c>
      <c r="B44">
        <v>19.9597333551073</v>
      </c>
      <c r="C44">
        <v>-6.98686778732697</v>
      </c>
      <c r="D44">
        <v>1.59892191765527</v>
      </c>
      <c r="E44">
        <v>-4.3697367020728697</v>
      </c>
      <c r="F44" s="1">
        <v>1.2439643536246099E-5</v>
      </c>
      <c r="G44">
        <v>4.62257153806907E-3</v>
      </c>
      <c r="H44">
        <v>32</v>
      </c>
      <c r="I44">
        <v>13</v>
      </c>
      <c r="J44">
        <v>22</v>
      </c>
      <c r="K44">
        <f>SUM(H44:J44)</f>
        <v>67</v>
      </c>
      <c r="L44" t="str">
        <f>IF(K44&gt;P44,"yes","no")</f>
        <v>yes</v>
      </c>
      <c r="M44">
        <v>0</v>
      </c>
      <c r="N44">
        <v>0</v>
      </c>
      <c r="O44">
        <v>0</v>
      </c>
      <c r="P44">
        <f>SUM(M44:O44)</f>
        <v>0</v>
      </c>
      <c r="Q44">
        <f>SUM(K44,P44)</f>
        <v>67</v>
      </c>
      <c r="R44">
        <v>31</v>
      </c>
      <c r="S44">
        <v>42</v>
      </c>
      <c r="T44">
        <v>15</v>
      </c>
      <c r="U44">
        <f>SUM(R44:T44)</f>
        <v>88</v>
      </c>
      <c r="V44" t="str">
        <f>IF(U44&gt;Z44,"yes","no")</f>
        <v>no</v>
      </c>
      <c r="W44">
        <v>68</v>
      </c>
      <c r="X44">
        <v>18</v>
      </c>
      <c r="Y44">
        <v>40</v>
      </c>
      <c r="Z44">
        <f>SUM(W44:Y44)</f>
        <v>126</v>
      </c>
      <c r="AA44">
        <f>SUM(U44+Z44)</f>
        <v>214</v>
      </c>
      <c r="AB44" t="str">
        <f>IF(AA44&gt;P44,"yes","no")</f>
        <v>yes</v>
      </c>
      <c r="AC44" t="s">
        <v>322</v>
      </c>
      <c r="AD44" t="s">
        <v>323</v>
      </c>
      <c r="AE44" t="s">
        <v>323</v>
      </c>
      <c r="AF44" t="s">
        <v>324</v>
      </c>
      <c r="AG44" t="s">
        <v>325</v>
      </c>
      <c r="AH44" t="s">
        <v>122</v>
      </c>
      <c r="AI44" t="s">
        <v>326</v>
      </c>
      <c r="AJ44" t="s">
        <v>327</v>
      </c>
    </row>
    <row r="45" spans="1:36">
      <c r="A45" t="s">
        <v>453</v>
      </c>
      <c r="B45">
        <v>747.43100503092603</v>
      </c>
      <c r="C45">
        <v>-1.6348151555544299</v>
      </c>
      <c r="D45">
        <v>0.37386168944739301</v>
      </c>
      <c r="E45">
        <v>-4.37278063438609</v>
      </c>
      <c r="F45" s="1">
        <v>1.2267397271007599E-5</v>
      </c>
      <c r="G45">
        <v>4.62257153806907E-3</v>
      </c>
      <c r="H45">
        <v>531</v>
      </c>
      <c r="I45">
        <v>527</v>
      </c>
      <c r="J45">
        <v>530</v>
      </c>
      <c r="K45">
        <f>SUM(H45:J45)</f>
        <v>1588</v>
      </c>
      <c r="L45" t="str">
        <f>IF(K45&gt;P45,"yes","no")</f>
        <v>yes</v>
      </c>
      <c r="M45">
        <v>294</v>
      </c>
      <c r="N45">
        <v>115</v>
      </c>
      <c r="O45">
        <v>253</v>
      </c>
      <c r="P45">
        <f>SUM(M45:O45)</f>
        <v>662</v>
      </c>
      <c r="Q45">
        <f>SUM(K45,P45)</f>
        <v>2250</v>
      </c>
      <c r="R45">
        <v>1590</v>
      </c>
      <c r="S45">
        <v>816</v>
      </c>
      <c r="T45">
        <v>725</v>
      </c>
      <c r="U45">
        <f>SUM(R45:T45)</f>
        <v>3131</v>
      </c>
      <c r="V45" t="str">
        <f>IF(U45&gt;Z45,"yes","no")</f>
        <v>no</v>
      </c>
      <c r="W45">
        <v>1529</v>
      </c>
      <c r="X45">
        <v>1718</v>
      </c>
      <c r="Y45">
        <v>1509</v>
      </c>
      <c r="Z45">
        <f>SUM(W45:Y45)</f>
        <v>4756</v>
      </c>
      <c r="AA45">
        <f>SUM(U45+Z45)</f>
        <v>7887</v>
      </c>
      <c r="AB45" t="str">
        <f>IF(AA45&gt;P45,"yes","no")</f>
        <v>yes</v>
      </c>
      <c r="AC45" t="s">
        <v>454</v>
      </c>
      <c r="AD45" t="s">
        <v>455</v>
      </c>
      <c r="AE45" t="s">
        <v>455</v>
      </c>
      <c r="AF45" t="s">
        <v>456</v>
      </c>
      <c r="AG45" t="s">
        <v>457</v>
      </c>
      <c r="AH45" t="s">
        <v>42</v>
      </c>
      <c r="AI45" t="s">
        <v>458</v>
      </c>
      <c r="AJ45" t="s">
        <v>459</v>
      </c>
    </row>
    <row r="46" spans="1:36">
      <c r="A46" t="s">
        <v>424</v>
      </c>
      <c r="B46">
        <v>13.89294218103</v>
      </c>
      <c r="C46">
        <v>-8.0256176138069506</v>
      </c>
      <c r="D46">
        <v>1.85530066630473</v>
      </c>
      <c r="E46">
        <v>-4.3257773575815497</v>
      </c>
      <c r="F46" s="1">
        <v>1.5199488478272999E-5</v>
      </c>
      <c r="G46">
        <v>5.5253444855148104E-3</v>
      </c>
      <c r="H46">
        <v>50</v>
      </c>
      <c r="I46">
        <v>16</v>
      </c>
      <c r="J46">
        <v>5</v>
      </c>
      <c r="K46">
        <f>SUM(H46:J46)</f>
        <v>71</v>
      </c>
      <c r="L46" t="str">
        <f>IF(K46&gt;P46,"yes","no")</f>
        <v>yes</v>
      </c>
      <c r="M46">
        <v>6</v>
      </c>
      <c r="N46">
        <v>9</v>
      </c>
      <c r="O46">
        <v>10</v>
      </c>
      <c r="P46">
        <f>SUM(M46:O46)</f>
        <v>25</v>
      </c>
      <c r="Q46">
        <f>SUM(K46,P46)</f>
        <v>96</v>
      </c>
      <c r="R46">
        <v>0</v>
      </c>
      <c r="S46">
        <v>0</v>
      </c>
      <c r="T46">
        <v>0</v>
      </c>
      <c r="U46">
        <f>SUM(R46:T46)</f>
        <v>0</v>
      </c>
      <c r="V46" t="str">
        <f>IF(U46&gt;Z46,"yes","no")</f>
        <v>no</v>
      </c>
      <c r="W46">
        <v>15</v>
      </c>
      <c r="X46">
        <v>23</v>
      </c>
      <c r="Y46">
        <v>31</v>
      </c>
      <c r="Z46">
        <f>SUM(W46:Y46)</f>
        <v>69</v>
      </c>
      <c r="AA46">
        <f>SUM(U46+Z46)</f>
        <v>69</v>
      </c>
      <c r="AB46" t="str">
        <f>IF(AA46&gt;P46,"yes","no")</f>
        <v>yes</v>
      </c>
      <c r="AC46" t="s">
        <v>425</v>
      </c>
      <c r="AD46" t="s">
        <v>426</v>
      </c>
      <c r="AE46" t="s">
        <v>426</v>
      </c>
      <c r="AF46" t="s">
        <v>427</v>
      </c>
      <c r="AG46" t="s">
        <v>428</v>
      </c>
      <c r="AH46" t="s">
        <v>92</v>
      </c>
      <c r="AJ46" t="s">
        <v>429</v>
      </c>
    </row>
    <row r="47" spans="1:36" hidden="1">
      <c r="A47" t="s">
        <v>291</v>
      </c>
      <c r="B47">
        <v>2761.6364048815499</v>
      </c>
      <c r="C47">
        <v>2.7356122361156299</v>
      </c>
      <c r="D47">
        <v>0.76519680639256304</v>
      </c>
      <c r="E47">
        <v>3.5750439798780298</v>
      </c>
      <c r="F47">
        <v>3.5016902768698899E-4</v>
      </c>
      <c r="G47">
        <v>4.4026514894600202E-2</v>
      </c>
      <c r="H47">
        <v>1748</v>
      </c>
      <c r="I47">
        <v>1190</v>
      </c>
      <c r="J47">
        <v>1216</v>
      </c>
      <c r="K47">
        <f>SUM(H47:J47)</f>
        <v>4154</v>
      </c>
      <c r="M47">
        <v>5568</v>
      </c>
      <c r="N47">
        <v>5291</v>
      </c>
      <c r="O47">
        <v>1616</v>
      </c>
      <c r="P47">
        <f>SUM(M47:O47)</f>
        <v>12475</v>
      </c>
      <c r="R47">
        <v>3078</v>
      </c>
      <c r="S47">
        <v>2445</v>
      </c>
      <c r="T47">
        <v>1994</v>
      </c>
      <c r="U47">
        <f>SUM(R47:T47)</f>
        <v>7517</v>
      </c>
      <c r="W47">
        <v>2581</v>
      </c>
      <c r="X47">
        <v>1070</v>
      </c>
      <c r="Y47">
        <v>1201</v>
      </c>
      <c r="Z47">
        <f>SUM(W47:Y47)</f>
        <v>4852</v>
      </c>
      <c r="AC47" t="s">
        <v>28</v>
      </c>
      <c r="AD47" t="s">
        <v>28</v>
      </c>
      <c r="AE47" t="s">
        <v>28</v>
      </c>
      <c r="AF47" t="s">
        <v>28</v>
      </c>
      <c r="AG47" t="s">
        <v>28</v>
      </c>
      <c r="AH47" t="s">
        <v>28</v>
      </c>
      <c r="AI47" t="s">
        <v>28</v>
      </c>
      <c r="AJ47" t="s">
        <v>28</v>
      </c>
    </row>
    <row r="48" spans="1:36" hidden="1">
      <c r="A48" t="s">
        <v>749</v>
      </c>
      <c r="B48">
        <v>1521.2576460104899</v>
      </c>
      <c r="C48">
        <v>2.9431610742916701</v>
      </c>
      <c r="D48">
        <v>0.68739943511953305</v>
      </c>
      <c r="E48">
        <v>4.2815878569639496</v>
      </c>
      <c r="F48" s="1">
        <v>1.8556443165800301E-5</v>
      </c>
      <c r="G48">
        <v>6.6021455876279101E-3</v>
      </c>
      <c r="H48">
        <v>49</v>
      </c>
      <c r="I48">
        <v>33</v>
      </c>
      <c r="J48">
        <v>23</v>
      </c>
      <c r="K48">
        <f>SUM(H48:J48)</f>
        <v>105</v>
      </c>
      <c r="L48" t="str">
        <f>IF(K48&gt;P48,"yes","no")</f>
        <v>no</v>
      </c>
      <c r="M48">
        <v>168</v>
      </c>
      <c r="N48">
        <v>72</v>
      </c>
      <c r="O48">
        <v>46</v>
      </c>
      <c r="P48">
        <f>SUM(M48:O48)</f>
        <v>286</v>
      </c>
      <c r="Q48">
        <f>SUM(K48,P48)</f>
        <v>391</v>
      </c>
      <c r="R48">
        <v>6505</v>
      </c>
      <c r="S48">
        <v>5827</v>
      </c>
      <c r="T48">
        <v>3084</v>
      </c>
      <c r="U48">
        <f>SUM(R48:T48)</f>
        <v>15416</v>
      </c>
      <c r="V48" t="str">
        <f>IF(U48&gt;Z48,"yes","no")</f>
        <v>yes</v>
      </c>
      <c r="W48">
        <v>2705</v>
      </c>
      <c r="X48">
        <v>2371</v>
      </c>
      <c r="Y48">
        <v>1849</v>
      </c>
      <c r="Z48">
        <f>SUM(W48:Y48)</f>
        <v>6925</v>
      </c>
      <c r="AA48">
        <f>SUM(U48+Z48)</f>
        <v>22341</v>
      </c>
      <c r="AB48" t="str">
        <f>IF(AA48&gt;P48,"yes","no")</f>
        <v>yes</v>
      </c>
      <c r="AC48" t="s">
        <v>750</v>
      </c>
      <c r="AD48" t="s">
        <v>751</v>
      </c>
      <c r="AE48" t="s">
        <v>751</v>
      </c>
      <c r="AF48" t="s">
        <v>752</v>
      </c>
      <c r="AG48" t="s">
        <v>753</v>
      </c>
      <c r="AH48" t="s">
        <v>92</v>
      </c>
      <c r="AI48" t="s">
        <v>754</v>
      </c>
      <c r="AJ48" t="s">
        <v>755</v>
      </c>
    </row>
    <row r="49" spans="1:36">
      <c r="A49" t="s">
        <v>693</v>
      </c>
      <c r="B49">
        <v>320.38870752493602</v>
      </c>
      <c r="C49">
        <v>-6.7203774855316096</v>
      </c>
      <c r="D49">
        <v>1.5888116452447001</v>
      </c>
      <c r="E49">
        <v>-4.2298138395735201</v>
      </c>
      <c r="F49" s="1">
        <v>2.3388477785393999E-5</v>
      </c>
      <c r="G49">
        <v>7.9816760311705696E-3</v>
      </c>
      <c r="H49">
        <v>428</v>
      </c>
      <c r="I49">
        <v>3001</v>
      </c>
      <c r="J49">
        <v>156</v>
      </c>
      <c r="K49">
        <f>SUM(H49:J49)</f>
        <v>3585</v>
      </c>
      <c r="L49" t="str">
        <f>IF(K49&gt;P49,"yes","no")</f>
        <v>yes</v>
      </c>
      <c r="M49">
        <v>37</v>
      </c>
      <c r="N49">
        <v>20</v>
      </c>
      <c r="O49">
        <v>56</v>
      </c>
      <c r="P49">
        <f>SUM(M49:O49)</f>
        <v>113</v>
      </c>
      <c r="Q49">
        <f>SUM(K49,P49)</f>
        <v>3698</v>
      </c>
      <c r="R49">
        <v>15</v>
      </c>
      <c r="S49">
        <v>15</v>
      </c>
      <c r="T49">
        <v>10</v>
      </c>
      <c r="U49">
        <f>SUM(R49:T49)</f>
        <v>40</v>
      </c>
      <c r="V49" t="str">
        <f>IF(U49&gt;Z49,"yes","no")</f>
        <v>no</v>
      </c>
      <c r="W49">
        <v>3</v>
      </c>
      <c r="X49">
        <v>36</v>
      </c>
      <c r="Y49">
        <v>118</v>
      </c>
      <c r="Z49">
        <f>SUM(W49:Y49)</f>
        <v>157</v>
      </c>
      <c r="AA49">
        <f>SUM(U49+Z49)</f>
        <v>197</v>
      </c>
      <c r="AB49" t="str">
        <f>IF(AA49&gt;P49,"yes","no")</f>
        <v>yes</v>
      </c>
      <c r="AC49" t="s">
        <v>694</v>
      </c>
      <c r="AD49" t="s">
        <v>695</v>
      </c>
      <c r="AE49" t="s">
        <v>695</v>
      </c>
      <c r="AF49" t="s">
        <v>696</v>
      </c>
      <c r="AG49" t="s">
        <v>697</v>
      </c>
      <c r="AH49" t="s">
        <v>122</v>
      </c>
      <c r="AI49" t="s">
        <v>698</v>
      </c>
      <c r="AJ49" t="s">
        <v>699</v>
      </c>
    </row>
    <row r="50" spans="1:36" hidden="1">
      <c r="A50" t="s">
        <v>416</v>
      </c>
      <c r="B50">
        <v>14.790543665514701</v>
      </c>
      <c r="C50">
        <v>-6.0879278261027201</v>
      </c>
      <c r="D50">
        <v>1.4460290867324599</v>
      </c>
      <c r="E50">
        <v>-4.2101005311444997</v>
      </c>
      <c r="F50" s="1">
        <v>2.5525708015475801E-5</v>
      </c>
      <c r="G50">
        <v>8.5368177886957202E-3</v>
      </c>
      <c r="H50">
        <v>16</v>
      </c>
      <c r="I50">
        <v>23</v>
      </c>
      <c r="J50">
        <v>22</v>
      </c>
      <c r="K50">
        <f>SUM(H50:J50)</f>
        <v>61</v>
      </c>
      <c r="L50" t="str">
        <f>IF(K50&gt;P50,"yes","no")</f>
        <v>yes</v>
      </c>
      <c r="M50">
        <v>0</v>
      </c>
      <c r="N50">
        <v>0</v>
      </c>
      <c r="O50">
        <v>0</v>
      </c>
      <c r="P50">
        <f>SUM(M50:O50)</f>
        <v>0</v>
      </c>
      <c r="Q50">
        <f>SUM(K50,P50)</f>
        <v>61</v>
      </c>
      <c r="R50">
        <v>38</v>
      </c>
      <c r="S50">
        <v>18</v>
      </c>
      <c r="T50">
        <v>26</v>
      </c>
      <c r="U50">
        <f>SUM(R50:T50)</f>
        <v>82</v>
      </c>
      <c r="V50" t="str">
        <f>IF(U50&gt;Z50,"yes","no")</f>
        <v>yes</v>
      </c>
      <c r="W50">
        <v>27</v>
      </c>
      <c r="X50">
        <v>14</v>
      </c>
      <c r="Y50">
        <v>24</v>
      </c>
      <c r="Z50">
        <f>SUM(W50:Y50)</f>
        <v>65</v>
      </c>
      <c r="AA50">
        <f>SUM(U50+Z50)</f>
        <v>147</v>
      </c>
      <c r="AB50" t="str">
        <f>IF(AA50&gt;P50,"yes","no")</f>
        <v>yes</v>
      </c>
      <c r="AC50" t="s">
        <v>417</v>
      </c>
      <c r="AD50" t="s">
        <v>418</v>
      </c>
      <c r="AE50" t="s">
        <v>418</v>
      </c>
      <c r="AF50" t="s">
        <v>419</v>
      </c>
      <c r="AG50" t="s">
        <v>420</v>
      </c>
      <c r="AH50" t="s">
        <v>66</v>
      </c>
      <c r="AI50" t="s">
        <v>421</v>
      </c>
      <c r="AJ50" t="s">
        <v>422</v>
      </c>
    </row>
    <row r="51" spans="1:36">
      <c r="A51" t="s">
        <v>239</v>
      </c>
      <c r="B51">
        <v>6.2452975785495299</v>
      </c>
      <c r="C51">
        <v>-11.913183479449099</v>
      </c>
      <c r="D51">
        <v>2.8672711405511002</v>
      </c>
      <c r="E51">
        <v>-4.1548855673130696</v>
      </c>
      <c r="F51" s="1">
        <v>3.2545038112864299E-5</v>
      </c>
      <c r="G51">
        <v>9.8948750422421204E-3</v>
      </c>
      <c r="H51">
        <v>10</v>
      </c>
      <c r="I51">
        <v>33</v>
      </c>
      <c r="J51">
        <v>5</v>
      </c>
      <c r="K51">
        <f>SUM(H51:J51)</f>
        <v>48</v>
      </c>
      <c r="L51" t="str">
        <f>IF(K51&gt;P51,"yes","no")</f>
        <v>yes</v>
      </c>
      <c r="M51">
        <v>0</v>
      </c>
      <c r="N51">
        <v>0</v>
      </c>
      <c r="O51">
        <v>0</v>
      </c>
      <c r="P51">
        <f>SUM(M51:O51)</f>
        <v>0</v>
      </c>
      <c r="Q51">
        <f>SUM(K51,P51)</f>
        <v>48</v>
      </c>
      <c r="R51">
        <v>0</v>
      </c>
      <c r="S51">
        <v>0</v>
      </c>
      <c r="T51">
        <v>0</v>
      </c>
      <c r="U51">
        <f>SUM(R51:T51)</f>
        <v>0</v>
      </c>
      <c r="V51" t="str">
        <f>IF(U51&gt;Z51,"yes","no")</f>
        <v>no</v>
      </c>
      <c r="W51">
        <v>9</v>
      </c>
      <c r="X51">
        <v>3</v>
      </c>
      <c r="Y51">
        <v>20</v>
      </c>
      <c r="Z51">
        <f>SUM(W51:Y51)</f>
        <v>32</v>
      </c>
      <c r="AA51">
        <f>SUM(U51+Z51)</f>
        <v>32</v>
      </c>
      <c r="AB51" t="str">
        <f>IF(AA51&gt;P51,"yes","no")</f>
        <v>yes</v>
      </c>
      <c r="AC51" t="s">
        <v>240</v>
      </c>
      <c r="AD51" t="s">
        <v>241</v>
      </c>
      <c r="AE51" t="s">
        <v>241</v>
      </c>
      <c r="AF51" t="s">
        <v>242</v>
      </c>
      <c r="AG51" t="s">
        <v>243</v>
      </c>
      <c r="AH51" t="s">
        <v>66</v>
      </c>
      <c r="AI51" t="s">
        <v>244</v>
      </c>
      <c r="AJ51" t="s">
        <v>245</v>
      </c>
    </row>
    <row r="52" spans="1:36" hidden="1">
      <c r="A52" t="s">
        <v>318</v>
      </c>
      <c r="B52">
        <v>48.8859765163483</v>
      </c>
      <c r="C52">
        <v>-6.1674638538727198</v>
      </c>
      <c r="D52">
        <v>1.58432499041569</v>
      </c>
      <c r="E52">
        <v>-3.89280222882461</v>
      </c>
      <c r="F52" s="1">
        <v>9.9092932805636003E-5</v>
      </c>
      <c r="G52">
        <v>2.0712900279698101E-2</v>
      </c>
      <c r="H52">
        <v>5</v>
      </c>
      <c r="I52">
        <v>25</v>
      </c>
      <c r="J52">
        <v>31</v>
      </c>
      <c r="K52">
        <f>SUM(H52:J52)</f>
        <v>61</v>
      </c>
      <c r="M52">
        <v>0</v>
      </c>
      <c r="N52">
        <v>0</v>
      </c>
      <c r="O52">
        <v>0</v>
      </c>
      <c r="P52">
        <f>SUM(M52:O52)</f>
        <v>0</v>
      </c>
      <c r="R52">
        <v>115</v>
      </c>
      <c r="S52">
        <v>157</v>
      </c>
      <c r="T52">
        <v>72</v>
      </c>
      <c r="U52">
        <f>SUM(R52:T52)</f>
        <v>344</v>
      </c>
      <c r="W52">
        <v>99</v>
      </c>
      <c r="X52">
        <v>117</v>
      </c>
      <c r="Y52">
        <v>74</v>
      </c>
      <c r="Z52">
        <f>SUM(W52:Y52)</f>
        <v>290</v>
      </c>
      <c r="AC52" t="s">
        <v>28</v>
      </c>
      <c r="AD52" t="s">
        <v>28</v>
      </c>
      <c r="AE52" t="s">
        <v>28</v>
      </c>
      <c r="AF52" t="s">
        <v>28</v>
      </c>
      <c r="AG52" t="s">
        <v>28</v>
      </c>
      <c r="AH52" t="s">
        <v>28</v>
      </c>
      <c r="AI52" t="s">
        <v>28</v>
      </c>
      <c r="AJ52" t="s">
        <v>28</v>
      </c>
    </row>
    <row r="53" spans="1:36" hidden="1">
      <c r="A53" t="s">
        <v>319</v>
      </c>
      <c r="B53">
        <v>113.900594950787</v>
      </c>
      <c r="C53">
        <v>20.019417924583902</v>
      </c>
      <c r="D53">
        <v>4.7684357204743897</v>
      </c>
      <c r="E53">
        <v>4.1983197631512299</v>
      </c>
      <c r="F53" s="1">
        <v>2.6890275126810601E-5</v>
      </c>
      <c r="G53">
        <v>8.8168466798142393E-3</v>
      </c>
      <c r="H53">
        <v>35</v>
      </c>
      <c r="I53">
        <v>384</v>
      </c>
      <c r="J53">
        <v>95</v>
      </c>
      <c r="K53">
        <f>SUM(H53:J53)</f>
        <v>514</v>
      </c>
      <c r="M53">
        <v>27</v>
      </c>
      <c r="N53">
        <v>0</v>
      </c>
      <c r="O53">
        <v>600</v>
      </c>
      <c r="P53">
        <f>SUM(M53:O53)</f>
        <v>627</v>
      </c>
      <c r="R53">
        <v>0</v>
      </c>
      <c r="S53">
        <v>77</v>
      </c>
      <c r="T53">
        <v>0</v>
      </c>
      <c r="U53">
        <f>SUM(R53:T53)</f>
        <v>77</v>
      </c>
      <c r="W53">
        <v>0</v>
      </c>
      <c r="X53">
        <v>0</v>
      </c>
      <c r="Y53">
        <v>0</v>
      </c>
      <c r="Z53">
        <f>SUM(W53:Y53)</f>
        <v>0</v>
      </c>
      <c r="AC53" t="s">
        <v>28</v>
      </c>
      <c r="AD53" t="s">
        <v>28</v>
      </c>
      <c r="AE53" t="s">
        <v>28</v>
      </c>
      <c r="AF53" t="s">
        <v>28</v>
      </c>
      <c r="AG53" t="s">
        <v>28</v>
      </c>
      <c r="AH53" t="s">
        <v>28</v>
      </c>
      <c r="AI53" t="s">
        <v>28</v>
      </c>
      <c r="AJ53" t="s">
        <v>28</v>
      </c>
    </row>
    <row r="54" spans="1:36" hidden="1">
      <c r="A54" t="s">
        <v>320</v>
      </c>
      <c r="B54">
        <v>94.382517600876696</v>
      </c>
      <c r="C54">
        <v>-7.3894806733146901</v>
      </c>
      <c r="D54">
        <v>1.41214713883327</v>
      </c>
      <c r="E54">
        <v>-5.2327979642545799</v>
      </c>
      <c r="F54" s="1">
        <v>1.6696320257408799E-7</v>
      </c>
      <c r="G54">
        <v>2.9411714443941902E-4</v>
      </c>
      <c r="H54">
        <v>419</v>
      </c>
      <c r="I54">
        <v>146</v>
      </c>
      <c r="J54">
        <v>101</v>
      </c>
      <c r="K54">
        <f>SUM(H54:J54)</f>
        <v>666</v>
      </c>
      <c r="M54">
        <v>36</v>
      </c>
      <c r="N54">
        <v>15</v>
      </c>
      <c r="O54">
        <v>17</v>
      </c>
      <c r="P54">
        <f>SUM(M54:O54)</f>
        <v>68</v>
      </c>
      <c r="R54">
        <v>21</v>
      </c>
      <c r="S54">
        <v>0</v>
      </c>
      <c r="T54">
        <v>3</v>
      </c>
      <c r="U54">
        <f>SUM(R54:T54)</f>
        <v>24</v>
      </c>
      <c r="W54">
        <v>262</v>
      </c>
      <c r="X54">
        <v>157</v>
      </c>
      <c r="Y54">
        <v>38</v>
      </c>
      <c r="Z54">
        <f>SUM(W54:Y54)</f>
        <v>457</v>
      </c>
      <c r="AC54" t="s">
        <v>28</v>
      </c>
      <c r="AD54" t="s">
        <v>28</v>
      </c>
      <c r="AE54" t="s">
        <v>28</v>
      </c>
      <c r="AF54" t="s">
        <v>28</v>
      </c>
      <c r="AG54" t="s">
        <v>28</v>
      </c>
      <c r="AH54" t="s">
        <v>28</v>
      </c>
      <c r="AI54" t="s">
        <v>28</v>
      </c>
      <c r="AJ54" t="s">
        <v>28</v>
      </c>
    </row>
    <row r="55" spans="1:36" hidden="1">
      <c r="A55" t="s">
        <v>111</v>
      </c>
      <c r="B55">
        <v>4959.69495230338</v>
      </c>
      <c r="C55">
        <v>4.2045496765125696</v>
      </c>
      <c r="D55">
        <v>1.0115473598110301</v>
      </c>
      <c r="E55">
        <v>4.1565524695729898</v>
      </c>
      <c r="F55" s="1">
        <v>3.2308599696392903E-5</v>
      </c>
      <c r="G55">
        <v>9.8948750422421204E-3</v>
      </c>
      <c r="H55">
        <v>857</v>
      </c>
      <c r="I55">
        <v>730</v>
      </c>
      <c r="J55">
        <v>1019</v>
      </c>
      <c r="K55">
        <f>SUM(H55:J55)</f>
        <v>2606</v>
      </c>
      <c r="L55" t="str">
        <f>IF(K55&gt;P55,"yes","no")</f>
        <v>no</v>
      </c>
      <c r="M55">
        <v>7760</v>
      </c>
      <c r="N55">
        <v>2075</v>
      </c>
      <c r="O55">
        <v>556</v>
      </c>
      <c r="P55">
        <f>SUM(M55:O55)</f>
        <v>10391</v>
      </c>
      <c r="Q55">
        <f>SUM(K55,P55)</f>
        <v>12997</v>
      </c>
      <c r="R55">
        <v>18203</v>
      </c>
      <c r="S55">
        <v>14562</v>
      </c>
      <c r="T55">
        <v>10363</v>
      </c>
      <c r="U55">
        <f>SUM(R55:T55)</f>
        <v>43128</v>
      </c>
      <c r="V55" t="str">
        <f>IF(U55&gt;Z55,"yes","no")</f>
        <v>yes</v>
      </c>
      <c r="W55">
        <v>6307</v>
      </c>
      <c r="X55">
        <v>3173</v>
      </c>
      <c r="Y55">
        <v>2208</v>
      </c>
      <c r="Z55">
        <f>SUM(W55:Y55)</f>
        <v>11688</v>
      </c>
      <c r="AA55">
        <f>SUM(U55+Z55)</f>
        <v>54816</v>
      </c>
      <c r="AB55" t="str">
        <f>IF(AA55&gt;P55,"yes","no")</f>
        <v>yes</v>
      </c>
      <c r="AC55" t="s">
        <v>112</v>
      </c>
      <c r="AD55" t="s">
        <v>113</v>
      </c>
      <c r="AE55" t="s">
        <v>113</v>
      </c>
      <c r="AF55" t="s">
        <v>114</v>
      </c>
      <c r="AG55" t="s">
        <v>115</v>
      </c>
      <c r="AH55" t="s">
        <v>100</v>
      </c>
      <c r="AJ55" t="s">
        <v>116</v>
      </c>
    </row>
    <row r="56" spans="1:36" hidden="1">
      <c r="A56" t="s">
        <v>328</v>
      </c>
      <c r="B56">
        <v>18968.1326925988</v>
      </c>
      <c r="C56">
        <v>3.5218353760120298</v>
      </c>
      <c r="D56">
        <v>0.95379479038394299</v>
      </c>
      <c r="E56">
        <v>3.6924455989053402</v>
      </c>
      <c r="F56">
        <v>2.2210786183167401E-4</v>
      </c>
      <c r="G56">
        <v>3.5038562882540099E-2</v>
      </c>
      <c r="H56">
        <v>9654</v>
      </c>
      <c r="I56">
        <v>6484</v>
      </c>
      <c r="J56">
        <v>4207</v>
      </c>
      <c r="K56">
        <f>SUM(H56:J56)</f>
        <v>20345</v>
      </c>
      <c r="M56">
        <v>95928</v>
      </c>
      <c r="N56">
        <v>37624</v>
      </c>
      <c r="O56">
        <v>9528</v>
      </c>
      <c r="P56">
        <f>SUM(M56:O56)</f>
        <v>143080</v>
      </c>
      <c r="R56">
        <v>1851</v>
      </c>
      <c r="S56">
        <v>1106</v>
      </c>
      <c r="T56">
        <v>666</v>
      </c>
      <c r="U56">
        <f>SUM(R56:T56)</f>
        <v>3623</v>
      </c>
      <c r="W56">
        <v>1334</v>
      </c>
      <c r="X56">
        <v>609</v>
      </c>
      <c r="Y56">
        <v>841</v>
      </c>
      <c r="Z56">
        <f>SUM(W56:Y56)</f>
        <v>2784</v>
      </c>
      <c r="AC56" t="s">
        <v>28</v>
      </c>
      <c r="AD56" t="s">
        <v>28</v>
      </c>
      <c r="AE56" t="s">
        <v>28</v>
      </c>
      <c r="AF56" t="s">
        <v>28</v>
      </c>
      <c r="AG56" t="s">
        <v>28</v>
      </c>
      <c r="AH56" t="s">
        <v>28</v>
      </c>
      <c r="AI56" t="s">
        <v>28</v>
      </c>
      <c r="AJ56" t="s">
        <v>28</v>
      </c>
    </row>
    <row r="57" spans="1:36">
      <c r="A57" t="s">
        <v>776</v>
      </c>
      <c r="B57">
        <v>791.24326209425499</v>
      </c>
      <c r="C57">
        <v>-6.6989924339490203</v>
      </c>
      <c r="D57">
        <v>1.61101823977883</v>
      </c>
      <c r="E57">
        <v>-4.1582350022732797</v>
      </c>
      <c r="F57" s="1">
        <v>3.2071599728366603E-5</v>
      </c>
      <c r="G57">
        <v>9.8948750422421204E-3</v>
      </c>
      <c r="H57">
        <v>4401</v>
      </c>
      <c r="I57">
        <v>2462</v>
      </c>
      <c r="J57">
        <v>1341</v>
      </c>
      <c r="K57">
        <f>SUM(H57:J57)</f>
        <v>8204</v>
      </c>
      <c r="L57" t="str">
        <f>IF(K57&gt;P57,"yes","no")</f>
        <v>yes</v>
      </c>
      <c r="M57">
        <v>25</v>
      </c>
      <c r="N57">
        <v>59</v>
      </c>
      <c r="O57">
        <v>175</v>
      </c>
      <c r="P57">
        <f>SUM(M57:O57)</f>
        <v>259</v>
      </c>
      <c r="Q57">
        <f>SUM(K57,P57)</f>
        <v>8463</v>
      </c>
      <c r="R57">
        <v>235</v>
      </c>
      <c r="S57">
        <v>65</v>
      </c>
      <c r="T57">
        <v>31</v>
      </c>
      <c r="U57">
        <f>SUM(R57:T57)</f>
        <v>331</v>
      </c>
      <c r="V57" t="str">
        <f>IF(U57&gt;Z57,"yes","no")</f>
        <v>no</v>
      </c>
      <c r="W57">
        <v>36</v>
      </c>
      <c r="X57">
        <v>52</v>
      </c>
      <c r="Y57">
        <v>1108</v>
      </c>
      <c r="Z57">
        <f>SUM(W57:Y57)</f>
        <v>1196</v>
      </c>
      <c r="AA57">
        <f>SUM(U57+Z57)</f>
        <v>1527</v>
      </c>
      <c r="AB57" t="str">
        <f>IF(AA57&gt;P57,"yes","no")</f>
        <v>yes</v>
      </c>
      <c r="AC57" t="s">
        <v>777</v>
      </c>
      <c r="AD57" t="s">
        <v>778</v>
      </c>
      <c r="AE57" t="s">
        <v>778</v>
      </c>
      <c r="AF57" t="s">
        <v>779</v>
      </c>
      <c r="AG57" t="s">
        <v>780</v>
      </c>
      <c r="AH57" t="s">
        <v>781</v>
      </c>
      <c r="AI57" t="s">
        <v>85</v>
      </c>
      <c r="AJ57" t="s">
        <v>86</v>
      </c>
    </row>
    <row r="58" spans="1:36">
      <c r="A58" t="s">
        <v>142</v>
      </c>
      <c r="B58">
        <v>33.663498892710003</v>
      </c>
      <c r="C58">
        <v>-4.0113164460311204</v>
      </c>
      <c r="D58">
        <v>0.96794971635179805</v>
      </c>
      <c r="E58">
        <v>-4.1441372193896298</v>
      </c>
      <c r="F58" s="1">
        <v>3.4109546513428901E-5</v>
      </c>
      <c r="G58">
        <v>1.01853542285278E-2</v>
      </c>
      <c r="H58">
        <v>43</v>
      </c>
      <c r="I58">
        <v>62</v>
      </c>
      <c r="J58">
        <v>33</v>
      </c>
      <c r="K58">
        <f>SUM(H58:J58)</f>
        <v>138</v>
      </c>
      <c r="L58" t="str">
        <f>IF(K58&gt;P58,"yes","no")</f>
        <v>yes</v>
      </c>
      <c r="M58">
        <v>4</v>
      </c>
      <c r="N58">
        <v>0</v>
      </c>
      <c r="O58">
        <v>4</v>
      </c>
      <c r="P58">
        <f>SUM(M58:O58)</f>
        <v>8</v>
      </c>
      <c r="Q58">
        <f>SUM(K58,P58)</f>
        <v>146</v>
      </c>
      <c r="R58">
        <v>105</v>
      </c>
      <c r="S58">
        <v>28</v>
      </c>
      <c r="T58">
        <v>29</v>
      </c>
      <c r="U58">
        <f>SUM(R58:T58)</f>
        <v>162</v>
      </c>
      <c r="V58" t="str">
        <f>IF(U58&gt;Z58,"yes","no")</f>
        <v>no</v>
      </c>
      <c r="W58">
        <v>66</v>
      </c>
      <c r="X58">
        <v>52</v>
      </c>
      <c r="Y58">
        <v>51</v>
      </c>
      <c r="Z58">
        <f>SUM(W58:Y58)</f>
        <v>169</v>
      </c>
      <c r="AA58">
        <f>SUM(U58+Z58)</f>
        <v>331</v>
      </c>
      <c r="AB58" t="str">
        <f>IF(AA58&gt;P58,"yes","no")</f>
        <v>yes</v>
      </c>
      <c r="AC58" t="s">
        <v>143</v>
      </c>
      <c r="AD58" t="s">
        <v>144</v>
      </c>
      <c r="AE58" t="s">
        <v>144</v>
      </c>
      <c r="AF58" t="s">
        <v>145</v>
      </c>
      <c r="AG58" t="s">
        <v>146</v>
      </c>
      <c r="AH58" t="s">
        <v>122</v>
      </c>
      <c r="AI58" t="s">
        <v>147</v>
      </c>
      <c r="AJ58" t="s">
        <v>148</v>
      </c>
    </row>
    <row r="59" spans="1:36" hidden="1">
      <c r="A59" t="s">
        <v>343</v>
      </c>
      <c r="B59">
        <v>51.451400446912999</v>
      </c>
      <c r="C59">
        <v>6.9399024787338703</v>
      </c>
      <c r="D59">
        <v>1.7192637010618299</v>
      </c>
      <c r="E59">
        <v>4.0365549941220298</v>
      </c>
      <c r="F59" s="1">
        <v>5.4241815403628398E-5</v>
      </c>
      <c r="G59">
        <v>1.3913175393762099E-2</v>
      </c>
      <c r="H59">
        <v>23</v>
      </c>
      <c r="I59">
        <v>227</v>
      </c>
      <c r="J59">
        <v>81</v>
      </c>
      <c r="K59">
        <f>SUM(H59:J59)</f>
        <v>331</v>
      </c>
      <c r="L59" t="str">
        <f>IF(K59&gt;P59,"yes","no")</f>
        <v>yes</v>
      </c>
      <c r="M59">
        <v>33</v>
      </c>
      <c r="N59">
        <v>36</v>
      </c>
      <c r="O59">
        <v>60</v>
      </c>
      <c r="P59">
        <f>SUM(M59:O59)</f>
        <v>129</v>
      </c>
      <c r="Q59">
        <f>SUM(K59,P59)</f>
        <v>460</v>
      </c>
      <c r="R59">
        <v>33</v>
      </c>
      <c r="S59">
        <v>56</v>
      </c>
      <c r="T59">
        <v>40</v>
      </c>
      <c r="U59">
        <f>SUM(R59:T59)</f>
        <v>129</v>
      </c>
      <c r="V59" t="str">
        <f>IF(U59&gt;Z59,"yes","no")</f>
        <v>yes</v>
      </c>
      <c r="W59">
        <v>0</v>
      </c>
      <c r="X59">
        <v>0</v>
      </c>
      <c r="Y59">
        <v>0</v>
      </c>
      <c r="Z59">
        <f>SUM(W59:Y59)</f>
        <v>0</v>
      </c>
      <c r="AA59">
        <f>SUM(U59+Z59)</f>
        <v>129</v>
      </c>
      <c r="AB59" t="str">
        <f>IF(AA59&gt;P59,"yes","no")</f>
        <v>no</v>
      </c>
      <c r="AC59" t="s">
        <v>344</v>
      </c>
      <c r="AD59" t="s">
        <v>345</v>
      </c>
      <c r="AE59" t="s">
        <v>345</v>
      </c>
      <c r="AF59" t="s">
        <v>346</v>
      </c>
      <c r="AG59" t="s">
        <v>347</v>
      </c>
      <c r="AH59" t="s">
        <v>66</v>
      </c>
      <c r="AI59" t="s">
        <v>348</v>
      </c>
      <c r="AJ59" t="s">
        <v>349</v>
      </c>
    </row>
    <row r="60" spans="1:36" hidden="1">
      <c r="A60" t="s">
        <v>350</v>
      </c>
      <c r="B60">
        <v>10.2158252629944</v>
      </c>
      <c r="C60">
        <v>6.1871572562858601</v>
      </c>
      <c r="D60">
        <v>1.7196023034709</v>
      </c>
      <c r="E60">
        <v>3.59801638076287</v>
      </c>
      <c r="F60">
        <v>3.2065342790463898E-4</v>
      </c>
      <c r="G60">
        <v>4.23664014226139E-2</v>
      </c>
      <c r="H60">
        <v>2</v>
      </c>
      <c r="I60">
        <v>3</v>
      </c>
      <c r="J60">
        <v>6</v>
      </c>
      <c r="K60">
        <f>SUM(H60:J60)</f>
        <v>11</v>
      </c>
      <c r="M60">
        <v>30</v>
      </c>
      <c r="N60">
        <v>14</v>
      </c>
      <c r="O60">
        <v>16</v>
      </c>
      <c r="P60">
        <f>SUM(M60:O60)</f>
        <v>60</v>
      </c>
      <c r="R60">
        <v>17</v>
      </c>
      <c r="S60">
        <v>15</v>
      </c>
      <c r="T60">
        <v>2</v>
      </c>
      <c r="U60">
        <f>SUM(R60:T60)</f>
        <v>34</v>
      </c>
      <c r="W60">
        <v>0</v>
      </c>
      <c r="X60">
        <v>0</v>
      </c>
      <c r="Y60">
        <v>3</v>
      </c>
      <c r="Z60">
        <f>SUM(W60:Y60)</f>
        <v>3</v>
      </c>
      <c r="AC60" t="s">
        <v>28</v>
      </c>
      <c r="AD60" t="s">
        <v>28</v>
      </c>
      <c r="AE60" t="s">
        <v>28</v>
      </c>
      <c r="AF60" t="s">
        <v>28</v>
      </c>
      <c r="AG60" t="s">
        <v>28</v>
      </c>
      <c r="AH60" t="s">
        <v>28</v>
      </c>
      <c r="AI60" t="s">
        <v>28</v>
      </c>
      <c r="AJ60" t="s">
        <v>28</v>
      </c>
    </row>
    <row r="61" spans="1:36">
      <c r="A61" t="s">
        <v>644</v>
      </c>
      <c r="B61">
        <v>15.5576105579516</v>
      </c>
      <c r="C61">
        <v>-6.5233595985694102</v>
      </c>
      <c r="D61">
        <v>1.5859155907918401</v>
      </c>
      <c r="E61">
        <v>-4.1133081965051597</v>
      </c>
      <c r="F61" s="1">
        <v>3.9002911569326198E-5</v>
      </c>
      <c r="G61">
        <v>1.08701114543712E-2</v>
      </c>
      <c r="H61">
        <v>9</v>
      </c>
      <c r="I61">
        <v>24</v>
      </c>
      <c r="J61">
        <v>28</v>
      </c>
      <c r="K61">
        <f>SUM(H61:J61)</f>
        <v>61</v>
      </c>
      <c r="L61" t="str">
        <f>IF(K61&gt;P61,"yes","no")</f>
        <v>yes</v>
      </c>
      <c r="M61">
        <v>0</v>
      </c>
      <c r="N61">
        <v>0</v>
      </c>
      <c r="O61">
        <v>0</v>
      </c>
      <c r="P61">
        <f>SUM(M61:O61)</f>
        <v>0</v>
      </c>
      <c r="Q61">
        <f>SUM(K61,P61)</f>
        <v>61</v>
      </c>
      <c r="R61">
        <v>30</v>
      </c>
      <c r="S61">
        <v>20</v>
      </c>
      <c r="T61">
        <v>24</v>
      </c>
      <c r="U61">
        <f>SUM(R61:T61)</f>
        <v>74</v>
      </c>
      <c r="V61" t="str">
        <f>IF(U61&gt;Z61,"yes","no")</f>
        <v>no</v>
      </c>
      <c r="W61">
        <v>22</v>
      </c>
      <c r="X61">
        <v>17</v>
      </c>
      <c r="Y61">
        <v>40</v>
      </c>
      <c r="Z61">
        <f>SUM(W61:Y61)</f>
        <v>79</v>
      </c>
      <c r="AA61">
        <f>SUM(U61+Z61)</f>
        <v>153</v>
      </c>
      <c r="AB61" t="str">
        <f>IF(AA61&gt;P61,"yes","no")</f>
        <v>yes</v>
      </c>
      <c r="AC61" t="s">
        <v>645</v>
      </c>
      <c r="AD61" t="s">
        <v>646</v>
      </c>
      <c r="AE61" t="s">
        <v>646</v>
      </c>
      <c r="AF61" t="s">
        <v>647</v>
      </c>
      <c r="AG61" t="s">
        <v>648</v>
      </c>
      <c r="AH61" t="s">
        <v>122</v>
      </c>
      <c r="AI61" t="s">
        <v>649</v>
      </c>
      <c r="AJ61" t="s">
        <v>650</v>
      </c>
    </row>
    <row r="62" spans="1:36">
      <c r="A62" t="s">
        <v>446</v>
      </c>
      <c r="B62">
        <v>22.200393443118699</v>
      </c>
      <c r="C62">
        <v>-7.9373774334054996</v>
      </c>
      <c r="D62">
        <v>1.92804745454236</v>
      </c>
      <c r="E62">
        <v>-4.1167956808871802</v>
      </c>
      <c r="F62" s="1">
        <v>3.8417636629271803E-5</v>
      </c>
      <c r="G62">
        <v>1.08701114543712E-2</v>
      </c>
      <c r="H62">
        <v>29</v>
      </c>
      <c r="I62">
        <v>13</v>
      </c>
      <c r="J62">
        <v>58</v>
      </c>
      <c r="K62">
        <f>SUM(H62:J62)</f>
        <v>100</v>
      </c>
      <c r="L62" t="str">
        <f>IF(K62&gt;P62,"yes","no")</f>
        <v>yes</v>
      </c>
      <c r="M62">
        <v>0</v>
      </c>
      <c r="N62">
        <v>0</v>
      </c>
      <c r="O62">
        <v>0</v>
      </c>
      <c r="P62">
        <f>SUM(M62:O62)</f>
        <v>0</v>
      </c>
      <c r="Q62">
        <f>SUM(K62,P62)</f>
        <v>100</v>
      </c>
      <c r="R62">
        <v>68</v>
      </c>
      <c r="S62">
        <v>7</v>
      </c>
      <c r="T62">
        <v>11</v>
      </c>
      <c r="U62">
        <f>SUM(R62:T62)</f>
        <v>86</v>
      </c>
      <c r="V62" t="str">
        <f>IF(U62&gt;Z62,"yes","no")</f>
        <v>no</v>
      </c>
      <c r="W62">
        <v>13</v>
      </c>
      <c r="X62">
        <v>63</v>
      </c>
      <c r="Y62">
        <v>47</v>
      </c>
      <c r="Z62">
        <f>SUM(W62:Y62)</f>
        <v>123</v>
      </c>
      <c r="AA62">
        <f>SUM(U62+Z62)</f>
        <v>209</v>
      </c>
      <c r="AB62" t="str">
        <f>IF(AA62&gt;P62,"yes","no")</f>
        <v>yes</v>
      </c>
      <c r="AC62" t="s">
        <v>447</v>
      </c>
      <c r="AD62" t="s">
        <v>448</v>
      </c>
      <c r="AE62" t="s">
        <v>448</v>
      </c>
      <c r="AF62" t="s">
        <v>449</v>
      </c>
      <c r="AG62" t="s">
        <v>450</v>
      </c>
      <c r="AH62" t="s">
        <v>100</v>
      </c>
      <c r="AI62" t="s">
        <v>451</v>
      </c>
      <c r="AJ62" t="s">
        <v>452</v>
      </c>
    </row>
    <row r="63" spans="1:36" hidden="1">
      <c r="A63" t="s">
        <v>329</v>
      </c>
      <c r="B63">
        <v>16.8196543114673</v>
      </c>
      <c r="C63">
        <v>-5.9136031471284101</v>
      </c>
      <c r="D63">
        <v>1.44564109278038</v>
      </c>
      <c r="E63">
        <v>-4.0906440586541803</v>
      </c>
      <c r="F63" s="1">
        <v>4.3017690906113203E-5</v>
      </c>
      <c r="G63">
        <v>1.17818993451094E-2</v>
      </c>
      <c r="H63">
        <v>21</v>
      </c>
      <c r="I63">
        <v>9</v>
      </c>
      <c r="J63">
        <v>18</v>
      </c>
      <c r="K63">
        <f>SUM(H63:J63)</f>
        <v>48</v>
      </c>
      <c r="L63" t="str">
        <f>IF(K63&gt;P63,"yes","no")</f>
        <v>yes</v>
      </c>
      <c r="M63">
        <v>0</v>
      </c>
      <c r="N63">
        <v>0</v>
      </c>
      <c r="O63">
        <v>0</v>
      </c>
      <c r="P63">
        <f>SUM(M63:O63)</f>
        <v>0</v>
      </c>
      <c r="Q63">
        <f>SUM(K63,P63)</f>
        <v>48</v>
      </c>
      <c r="R63">
        <v>45</v>
      </c>
      <c r="S63">
        <v>30</v>
      </c>
      <c r="T63">
        <v>26</v>
      </c>
      <c r="U63">
        <f>SUM(R63:T63)</f>
        <v>101</v>
      </c>
      <c r="V63" t="str">
        <f>IF(U63&gt;Z63,"yes","no")</f>
        <v>yes</v>
      </c>
      <c r="W63">
        <v>25</v>
      </c>
      <c r="X63">
        <v>34</v>
      </c>
      <c r="Y63">
        <v>30</v>
      </c>
      <c r="Z63">
        <f>SUM(W63:Y63)</f>
        <v>89</v>
      </c>
      <c r="AA63">
        <f>SUM(U63+Z63)</f>
        <v>190</v>
      </c>
      <c r="AB63" t="str">
        <f>IF(AA63&gt;P63,"yes","no")</f>
        <v>yes</v>
      </c>
      <c r="AC63" t="s">
        <v>330</v>
      </c>
      <c r="AD63" t="s">
        <v>331</v>
      </c>
      <c r="AE63" t="s">
        <v>331</v>
      </c>
      <c r="AF63" t="s">
        <v>332</v>
      </c>
      <c r="AG63" t="s">
        <v>333</v>
      </c>
      <c r="AH63" t="s">
        <v>66</v>
      </c>
      <c r="AI63" t="s">
        <v>334</v>
      </c>
      <c r="AJ63" t="s">
        <v>335</v>
      </c>
    </row>
    <row r="64" spans="1:36">
      <c r="A64" t="s">
        <v>201</v>
      </c>
      <c r="B64">
        <v>60.944327644296401</v>
      </c>
      <c r="C64">
        <v>-5.6506502234414997</v>
      </c>
      <c r="D64">
        <v>1.3825641058282101</v>
      </c>
      <c r="E64">
        <v>-4.0870800851990401</v>
      </c>
      <c r="F64" s="1">
        <v>4.3683635892643197E-5</v>
      </c>
      <c r="G64">
        <v>1.17818993451094E-2</v>
      </c>
      <c r="H64">
        <v>207</v>
      </c>
      <c r="I64">
        <v>78</v>
      </c>
      <c r="J64">
        <v>87</v>
      </c>
      <c r="K64">
        <f>SUM(H64:J64)</f>
        <v>372</v>
      </c>
      <c r="L64" t="str">
        <f>IF(K64&gt;P64,"yes","no")</f>
        <v>yes</v>
      </c>
      <c r="M64">
        <v>23</v>
      </c>
      <c r="N64">
        <v>3</v>
      </c>
      <c r="O64">
        <v>6</v>
      </c>
      <c r="P64">
        <f>SUM(M64:O64)</f>
        <v>32</v>
      </c>
      <c r="Q64">
        <f>SUM(K64,P64)</f>
        <v>404</v>
      </c>
      <c r="R64">
        <v>48</v>
      </c>
      <c r="S64">
        <v>6</v>
      </c>
      <c r="T64">
        <v>16</v>
      </c>
      <c r="U64">
        <f>SUM(R64:T64)</f>
        <v>70</v>
      </c>
      <c r="V64" t="str">
        <f>IF(U64&gt;Z64,"yes","no")</f>
        <v>no</v>
      </c>
      <c r="W64">
        <v>274</v>
      </c>
      <c r="X64">
        <v>53</v>
      </c>
      <c r="Y64">
        <v>23</v>
      </c>
      <c r="Z64">
        <f>SUM(W64:Y64)</f>
        <v>350</v>
      </c>
      <c r="AA64">
        <f>SUM(U64+Z64)</f>
        <v>420</v>
      </c>
      <c r="AB64" t="str">
        <f>IF(AA64&gt;P64,"yes","no")</f>
        <v>yes</v>
      </c>
      <c r="AC64" t="s">
        <v>202</v>
      </c>
      <c r="AD64" t="s">
        <v>203</v>
      </c>
      <c r="AE64" t="s">
        <v>203</v>
      </c>
      <c r="AF64" t="s">
        <v>204</v>
      </c>
      <c r="AG64" t="s">
        <v>205</v>
      </c>
      <c r="AH64" t="s">
        <v>206</v>
      </c>
      <c r="AI64" t="s">
        <v>207</v>
      </c>
      <c r="AJ64" t="s">
        <v>208</v>
      </c>
    </row>
    <row r="65" spans="1:36">
      <c r="A65" t="s">
        <v>651</v>
      </c>
      <c r="B65">
        <v>11.883707281078999</v>
      </c>
      <c r="C65">
        <v>-12.488232857542901</v>
      </c>
      <c r="D65">
        <v>3.08465817138095</v>
      </c>
      <c r="E65">
        <v>-4.0484981361653096</v>
      </c>
      <c r="F65" s="1">
        <v>5.1547344615645299E-5</v>
      </c>
      <c r="G65">
        <v>1.3682138042267001E-2</v>
      </c>
      <c r="H65">
        <v>20</v>
      </c>
      <c r="I65">
        <v>80</v>
      </c>
      <c r="J65">
        <v>30</v>
      </c>
      <c r="K65">
        <f>SUM(H65:J65)</f>
        <v>130</v>
      </c>
      <c r="L65" t="str">
        <f>IF(K65&gt;P65,"yes","no")</f>
        <v>yes</v>
      </c>
      <c r="M65">
        <v>0</v>
      </c>
      <c r="N65">
        <v>0</v>
      </c>
      <c r="O65">
        <v>0</v>
      </c>
      <c r="P65">
        <f>SUM(M65:O65)</f>
        <v>0</v>
      </c>
      <c r="Q65">
        <f>SUM(K65,P65)</f>
        <v>130</v>
      </c>
      <c r="R65">
        <v>0</v>
      </c>
      <c r="S65">
        <v>0</v>
      </c>
      <c r="T65">
        <v>0</v>
      </c>
      <c r="U65">
        <f>SUM(R65:T65)</f>
        <v>0</v>
      </c>
      <c r="V65" t="str">
        <f>IF(U65&gt;Z65,"yes","no")</f>
        <v>no</v>
      </c>
      <c r="W65">
        <v>8</v>
      </c>
      <c r="X65">
        <v>0</v>
      </c>
      <c r="Y65">
        <v>10</v>
      </c>
      <c r="Z65">
        <f>SUM(W65:Y65)</f>
        <v>18</v>
      </c>
      <c r="AA65">
        <f>SUM(U65+Z65)</f>
        <v>18</v>
      </c>
      <c r="AB65" t="str">
        <f>IF(AA65&gt;P65,"yes","no")</f>
        <v>yes</v>
      </c>
      <c r="AC65" t="s">
        <v>652</v>
      </c>
      <c r="AD65" t="s">
        <v>653</v>
      </c>
      <c r="AE65" t="s">
        <v>653</v>
      </c>
      <c r="AF65" t="s">
        <v>654</v>
      </c>
      <c r="AG65" t="s">
        <v>655</v>
      </c>
      <c r="AH65" t="s">
        <v>100</v>
      </c>
      <c r="AI65" t="s">
        <v>656</v>
      </c>
      <c r="AJ65" t="s">
        <v>657</v>
      </c>
    </row>
    <row r="66" spans="1:36" hidden="1">
      <c r="A66" t="s">
        <v>496</v>
      </c>
      <c r="B66">
        <v>62.644966529502398</v>
      </c>
      <c r="C66">
        <v>18.888350164736099</v>
      </c>
      <c r="D66">
        <v>3.6530420371151702</v>
      </c>
      <c r="E66">
        <v>5.1705811137208801</v>
      </c>
      <c r="F66" s="1">
        <v>2.3336714933310199E-7</v>
      </c>
      <c r="G66">
        <v>3.5476049737710302E-4</v>
      </c>
      <c r="H66">
        <v>21</v>
      </c>
      <c r="I66">
        <v>179</v>
      </c>
      <c r="J66">
        <v>158</v>
      </c>
      <c r="K66">
        <f>SUM(H66:J66)</f>
        <v>358</v>
      </c>
      <c r="L66" t="str">
        <f>IF(K66&gt;P66,"yes","no")</f>
        <v>yes</v>
      </c>
      <c r="M66">
        <v>0</v>
      </c>
      <c r="N66">
        <v>0</v>
      </c>
      <c r="O66">
        <v>278</v>
      </c>
      <c r="P66">
        <f>SUM(M66:O66)</f>
        <v>278</v>
      </c>
      <c r="Q66">
        <f>SUM(K66,P66)</f>
        <v>636</v>
      </c>
      <c r="R66">
        <v>0</v>
      </c>
      <c r="S66">
        <v>18</v>
      </c>
      <c r="T66">
        <v>33</v>
      </c>
      <c r="U66">
        <f>SUM(R66:T66)</f>
        <v>51</v>
      </c>
      <c r="V66" t="str">
        <f>IF(U66&gt;Z66,"yes","no")</f>
        <v>yes</v>
      </c>
      <c r="W66">
        <v>0</v>
      </c>
      <c r="X66">
        <v>0</v>
      </c>
      <c r="Y66">
        <v>0</v>
      </c>
      <c r="Z66">
        <f>SUM(W66:Y66)</f>
        <v>0</v>
      </c>
      <c r="AA66">
        <f>SUM(U66+Z66)</f>
        <v>51</v>
      </c>
      <c r="AB66" t="str">
        <f>IF(AA66&gt;P66,"yes","no")</f>
        <v>no</v>
      </c>
      <c r="AC66" t="s">
        <v>497</v>
      </c>
      <c r="AD66" t="s">
        <v>498</v>
      </c>
      <c r="AE66" t="s">
        <v>498</v>
      </c>
      <c r="AF66" t="s">
        <v>499</v>
      </c>
      <c r="AG66" t="s">
        <v>500</v>
      </c>
      <c r="AH66" t="s">
        <v>501</v>
      </c>
      <c r="AI66" t="s">
        <v>502</v>
      </c>
      <c r="AJ66" t="s">
        <v>503</v>
      </c>
    </row>
    <row r="67" spans="1:36" hidden="1">
      <c r="A67" t="s">
        <v>769</v>
      </c>
      <c r="B67">
        <v>965.15494628724502</v>
      </c>
      <c r="C67">
        <v>3.3646374541700301</v>
      </c>
      <c r="D67">
        <v>0.83457621976364105</v>
      </c>
      <c r="E67">
        <v>4.03155203142851</v>
      </c>
      <c r="F67" s="1">
        <v>5.5409725908353397E-5</v>
      </c>
      <c r="G67">
        <v>1.3913175393762099E-2</v>
      </c>
      <c r="H67">
        <v>954</v>
      </c>
      <c r="I67">
        <v>761</v>
      </c>
      <c r="J67">
        <v>595</v>
      </c>
      <c r="K67">
        <f>SUM(H67:J67)</f>
        <v>2310</v>
      </c>
      <c r="L67" t="str">
        <f>IF(K67&gt;P67,"yes","no")</f>
        <v>no</v>
      </c>
      <c r="M67">
        <v>3341</v>
      </c>
      <c r="N67">
        <v>957</v>
      </c>
      <c r="O67">
        <v>974</v>
      </c>
      <c r="P67">
        <f>SUM(M67:O67)</f>
        <v>5272</v>
      </c>
      <c r="Q67">
        <f>SUM(K67,P67)</f>
        <v>7582</v>
      </c>
      <c r="R67">
        <v>1046</v>
      </c>
      <c r="S67">
        <v>486</v>
      </c>
      <c r="T67">
        <v>673</v>
      </c>
      <c r="U67">
        <f>SUM(R67:T67)</f>
        <v>2205</v>
      </c>
      <c r="V67" t="str">
        <f>IF(U67&gt;Z67,"yes","no")</f>
        <v>yes</v>
      </c>
      <c r="W67">
        <v>251</v>
      </c>
      <c r="X67">
        <v>61</v>
      </c>
      <c r="Y67">
        <v>288</v>
      </c>
      <c r="Z67">
        <f>SUM(W67:Y67)</f>
        <v>600</v>
      </c>
      <c r="AA67">
        <f>SUM(U67+Z67)</f>
        <v>2805</v>
      </c>
      <c r="AB67" t="str">
        <f>IF(AA67&gt;P67,"yes","no")</f>
        <v>no</v>
      </c>
      <c r="AC67" t="s">
        <v>770</v>
      </c>
      <c r="AD67" t="s">
        <v>771</v>
      </c>
      <c r="AE67" t="s">
        <v>771</v>
      </c>
      <c r="AF67" t="s">
        <v>772</v>
      </c>
      <c r="AG67" t="s">
        <v>773</v>
      </c>
      <c r="AH67" t="s">
        <v>501</v>
      </c>
      <c r="AI67" t="s">
        <v>774</v>
      </c>
      <c r="AJ67" t="s">
        <v>775</v>
      </c>
    </row>
    <row r="68" spans="1:36" hidden="1">
      <c r="A68" t="s">
        <v>400</v>
      </c>
      <c r="B68">
        <v>121.52215640519699</v>
      </c>
      <c r="C68">
        <v>-6.5963079527521096</v>
      </c>
      <c r="D68">
        <v>1.8428331021692199</v>
      </c>
      <c r="E68">
        <v>-3.5794386073201698</v>
      </c>
      <c r="F68">
        <v>3.4433312741722803E-4</v>
      </c>
      <c r="G68">
        <v>4.4026514894600202E-2</v>
      </c>
      <c r="H68">
        <v>170</v>
      </c>
      <c r="I68">
        <v>75</v>
      </c>
      <c r="J68">
        <v>108</v>
      </c>
      <c r="K68">
        <f>SUM(H68:J68)</f>
        <v>353</v>
      </c>
      <c r="M68">
        <v>12</v>
      </c>
      <c r="N68">
        <v>0</v>
      </c>
      <c r="O68">
        <v>50</v>
      </c>
      <c r="P68">
        <f>SUM(M68:O68)</f>
        <v>62</v>
      </c>
      <c r="R68">
        <v>51</v>
      </c>
      <c r="S68">
        <v>6</v>
      </c>
      <c r="T68">
        <v>10</v>
      </c>
      <c r="U68">
        <f>SUM(R68:T68)</f>
        <v>67</v>
      </c>
      <c r="W68">
        <v>40</v>
      </c>
      <c r="X68">
        <v>101</v>
      </c>
      <c r="Y68">
        <v>956</v>
      </c>
      <c r="Z68">
        <f>SUM(W68:Y68)</f>
        <v>1097</v>
      </c>
      <c r="AC68" t="s">
        <v>28</v>
      </c>
      <c r="AD68" t="s">
        <v>28</v>
      </c>
      <c r="AE68" t="s">
        <v>28</v>
      </c>
      <c r="AF68" t="s">
        <v>28</v>
      </c>
      <c r="AG68" t="s">
        <v>28</v>
      </c>
      <c r="AH68" t="s">
        <v>28</v>
      </c>
      <c r="AI68" t="s">
        <v>28</v>
      </c>
      <c r="AJ68" t="s">
        <v>28</v>
      </c>
    </row>
    <row r="69" spans="1:36" hidden="1">
      <c r="A69" t="s">
        <v>401</v>
      </c>
      <c r="B69">
        <v>34.161796002777997</v>
      </c>
      <c r="C69">
        <v>16.2275251175524</v>
      </c>
      <c r="D69">
        <v>2.8962768810170498</v>
      </c>
      <c r="E69">
        <v>5.60289149974294</v>
      </c>
      <c r="F69" s="1">
        <v>2.108051925844E-8</v>
      </c>
      <c r="G69" s="1">
        <v>4.4063555379954199E-5</v>
      </c>
      <c r="H69">
        <v>44</v>
      </c>
      <c r="I69">
        <v>178</v>
      </c>
      <c r="J69">
        <v>80</v>
      </c>
      <c r="K69">
        <f>SUM(H69:J69)</f>
        <v>302</v>
      </c>
      <c r="M69">
        <v>0</v>
      </c>
      <c r="N69">
        <v>0</v>
      </c>
      <c r="O69">
        <v>73</v>
      </c>
      <c r="P69">
        <f>SUM(M69:O69)</f>
        <v>73</v>
      </c>
      <c r="R69">
        <v>7</v>
      </c>
      <c r="S69">
        <v>16</v>
      </c>
      <c r="T69">
        <v>4</v>
      </c>
      <c r="U69">
        <f>SUM(R69:T69)</f>
        <v>27</v>
      </c>
      <c r="W69">
        <v>0</v>
      </c>
      <c r="X69">
        <v>0</v>
      </c>
      <c r="Y69">
        <v>0</v>
      </c>
      <c r="Z69">
        <f>SUM(W69:Y69)</f>
        <v>0</v>
      </c>
      <c r="AC69" t="s">
        <v>28</v>
      </c>
      <c r="AD69" t="s">
        <v>28</v>
      </c>
      <c r="AE69" t="s">
        <v>28</v>
      </c>
      <c r="AF69" t="s">
        <v>28</v>
      </c>
      <c r="AG69" t="s">
        <v>28</v>
      </c>
      <c r="AH69" t="s">
        <v>28</v>
      </c>
      <c r="AI69" t="s">
        <v>28</v>
      </c>
      <c r="AJ69" t="s">
        <v>28</v>
      </c>
    </row>
    <row r="70" spans="1:36" hidden="1">
      <c r="A70" t="s">
        <v>209</v>
      </c>
      <c r="B70">
        <v>7373.1640910695796</v>
      </c>
      <c r="C70">
        <v>1.9139556500341199</v>
      </c>
      <c r="D70">
        <v>0.474659792076562</v>
      </c>
      <c r="E70">
        <v>4.0322683361505396</v>
      </c>
      <c r="F70" s="1">
        <v>5.5241059971563199E-5</v>
      </c>
      <c r="G70">
        <v>1.3913175393762099E-2</v>
      </c>
      <c r="H70">
        <v>7539</v>
      </c>
      <c r="I70">
        <v>3603</v>
      </c>
      <c r="J70">
        <v>5674</v>
      </c>
      <c r="K70">
        <f>SUM(H70:J70)</f>
        <v>16816</v>
      </c>
      <c r="L70" t="str">
        <f>IF(K70&gt;P70,"yes","no")</f>
        <v>no</v>
      </c>
      <c r="M70">
        <v>10875</v>
      </c>
      <c r="N70">
        <v>7243</v>
      </c>
      <c r="O70">
        <v>8963</v>
      </c>
      <c r="P70">
        <f>SUM(M70:O70)</f>
        <v>27081</v>
      </c>
      <c r="Q70">
        <f>SUM(K70,P70)</f>
        <v>43897</v>
      </c>
      <c r="R70">
        <v>8216</v>
      </c>
      <c r="S70">
        <v>8825</v>
      </c>
      <c r="T70">
        <v>8677</v>
      </c>
      <c r="U70">
        <f>SUM(R70:T70)</f>
        <v>25718</v>
      </c>
      <c r="V70" t="str">
        <f>IF(U70&gt;Z70,"yes","no")</f>
        <v>yes</v>
      </c>
      <c r="W70">
        <v>4541</v>
      </c>
      <c r="X70">
        <v>5087</v>
      </c>
      <c r="Y70">
        <v>5035</v>
      </c>
      <c r="Z70">
        <f>SUM(W70:Y70)</f>
        <v>14663</v>
      </c>
      <c r="AA70">
        <f>SUM(U70+Z70)</f>
        <v>40381</v>
      </c>
      <c r="AB70" t="str">
        <f>IF(AA70&gt;P70,"yes","no")</f>
        <v>yes</v>
      </c>
      <c r="AC70" t="s">
        <v>210</v>
      </c>
      <c r="AD70" t="s">
        <v>211</v>
      </c>
      <c r="AE70" t="s">
        <v>211</v>
      </c>
      <c r="AF70" t="s">
        <v>212</v>
      </c>
      <c r="AG70" t="s">
        <v>213</v>
      </c>
      <c r="AH70" t="s">
        <v>76</v>
      </c>
      <c r="AI70" t="s">
        <v>214</v>
      </c>
      <c r="AJ70" t="s">
        <v>215</v>
      </c>
    </row>
    <row r="71" spans="1:36" hidden="1">
      <c r="A71" t="s">
        <v>380</v>
      </c>
      <c r="B71">
        <v>60219.409717169801</v>
      </c>
      <c r="C71">
        <v>1.7633930880887201</v>
      </c>
      <c r="D71">
        <v>0.437552351302471</v>
      </c>
      <c r="E71">
        <v>4.0301305268720196</v>
      </c>
      <c r="F71" s="1">
        <v>5.5745888732332297E-5</v>
      </c>
      <c r="G71">
        <v>1.3913175393762099E-2</v>
      </c>
      <c r="H71">
        <v>20887</v>
      </c>
      <c r="I71">
        <v>11266</v>
      </c>
      <c r="J71">
        <v>17184</v>
      </c>
      <c r="K71">
        <f>SUM(H71:J71)</f>
        <v>49337</v>
      </c>
      <c r="L71" t="str">
        <f>IF(K71&gt;P71,"yes","no")</f>
        <v>no</v>
      </c>
      <c r="M71">
        <v>45209</v>
      </c>
      <c r="N71">
        <v>23517</v>
      </c>
      <c r="O71">
        <v>28558</v>
      </c>
      <c r="P71">
        <f>SUM(M71:O71)</f>
        <v>97284</v>
      </c>
      <c r="Q71">
        <f>SUM(K71,P71)</f>
        <v>146621</v>
      </c>
      <c r="R71">
        <v>134583</v>
      </c>
      <c r="S71">
        <v>110162</v>
      </c>
      <c r="T71">
        <v>126134</v>
      </c>
      <c r="U71">
        <f>SUM(R71:T71)</f>
        <v>370879</v>
      </c>
      <c r="V71" t="str">
        <f>IF(U71&gt;Z71,"yes","no")</f>
        <v>yes</v>
      </c>
      <c r="W71">
        <v>99300</v>
      </c>
      <c r="X71">
        <v>100362</v>
      </c>
      <c r="Y71">
        <v>80273</v>
      </c>
      <c r="Z71">
        <f>SUM(W71:Y71)</f>
        <v>279935</v>
      </c>
      <c r="AA71">
        <f>SUM(U71+Z71)</f>
        <v>650814</v>
      </c>
      <c r="AB71" t="str">
        <f>IF(AA71&gt;P71,"yes","no")</f>
        <v>yes</v>
      </c>
      <c r="AC71" t="s">
        <v>381</v>
      </c>
      <c r="AD71" t="s">
        <v>382</v>
      </c>
      <c r="AE71" t="s">
        <v>382</v>
      </c>
      <c r="AF71" t="s">
        <v>383</v>
      </c>
      <c r="AG71" t="s">
        <v>384</v>
      </c>
      <c r="AH71" t="s">
        <v>66</v>
      </c>
      <c r="AI71" t="s">
        <v>385</v>
      </c>
      <c r="AJ71" t="s">
        <v>386</v>
      </c>
    </row>
    <row r="72" spans="1:36" hidden="1">
      <c r="A72" t="s">
        <v>504</v>
      </c>
      <c r="B72">
        <v>94.237764253552299</v>
      </c>
      <c r="C72">
        <v>18.6646088966544</v>
      </c>
      <c r="D72">
        <v>4.81878561912065</v>
      </c>
      <c r="E72">
        <v>3.87330136094754</v>
      </c>
      <c r="F72">
        <v>1.07370924018485E-4</v>
      </c>
      <c r="G72">
        <v>2.18958120906965E-2</v>
      </c>
      <c r="H72">
        <v>29</v>
      </c>
      <c r="I72">
        <v>41</v>
      </c>
      <c r="J72">
        <v>515</v>
      </c>
      <c r="K72">
        <f>SUM(H72:J72)</f>
        <v>585</v>
      </c>
      <c r="L72" t="str">
        <f>IF(K72&gt;P72,"yes","no")</f>
        <v>yes</v>
      </c>
      <c r="M72">
        <v>0</v>
      </c>
      <c r="N72">
        <v>11</v>
      </c>
      <c r="O72">
        <v>383</v>
      </c>
      <c r="P72">
        <f>SUM(M72:O72)</f>
        <v>394</v>
      </c>
      <c r="Q72">
        <f>SUM(K72,P72)</f>
        <v>979</v>
      </c>
      <c r="R72">
        <v>0</v>
      </c>
      <c r="S72">
        <v>0</v>
      </c>
      <c r="T72">
        <v>49</v>
      </c>
      <c r="U72">
        <f>SUM(R72:T72)</f>
        <v>49</v>
      </c>
      <c r="V72" t="str">
        <f>IF(U72&gt;Z72,"yes","no")</f>
        <v>yes</v>
      </c>
      <c r="W72">
        <v>0</v>
      </c>
      <c r="X72">
        <v>0</v>
      </c>
      <c r="Y72">
        <v>0</v>
      </c>
      <c r="Z72">
        <f>SUM(W72:Y72)</f>
        <v>0</v>
      </c>
      <c r="AA72">
        <f>SUM(U72+Z72)</f>
        <v>49</v>
      </c>
      <c r="AB72" t="str">
        <f>IF(AA72&gt;P72,"yes","no")</f>
        <v>no</v>
      </c>
      <c r="AC72" t="s">
        <v>505</v>
      </c>
      <c r="AD72" t="s">
        <v>506</v>
      </c>
      <c r="AE72" t="s">
        <v>506</v>
      </c>
      <c r="AF72" t="s">
        <v>507</v>
      </c>
      <c r="AG72" t="s">
        <v>508</v>
      </c>
      <c r="AH72" t="s">
        <v>501</v>
      </c>
      <c r="AJ72" t="s">
        <v>509</v>
      </c>
    </row>
    <row r="73" spans="1:36" hidden="1">
      <c r="A73" t="s">
        <v>423</v>
      </c>
      <c r="B73">
        <v>1808.9072688157501</v>
      </c>
      <c r="C73">
        <v>2.2437497411657801</v>
      </c>
      <c r="D73">
        <v>0.49898214735884699</v>
      </c>
      <c r="E73">
        <v>4.4966533432951996</v>
      </c>
      <c r="F73" s="1">
        <v>6.9031398840288197E-6</v>
      </c>
      <c r="G73">
        <v>2.9598539779674398E-3</v>
      </c>
      <c r="H73">
        <v>915</v>
      </c>
      <c r="I73">
        <v>1237</v>
      </c>
      <c r="J73">
        <v>1155</v>
      </c>
      <c r="K73">
        <f>SUM(H73:J73)</f>
        <v>3307</v>
      </c>
      <c r="M73">
        <v>3583</v>
      </c>
      <c r="N73">
        <v>2280</v>
      </c>
      <c r="O73">
        <v>2678</v>
      </c>
      <c r="P73">
        <f>SUM(M73:O73)</f>
        <v>8541</v>
      </c>
      <c r="R73">
        <v>2570</v>
      </c>
      <c r="S73">
        <v>1300</v>
      </c>
      <c r="T73">
        <v>909</v>
      </c>
      <c r="U73">
        <f>SUM(R73:T73)</f>
        <v>4779</v>
      </c>
      <c r="W73">
        <v>790</v>
      </c>
      <c r="X73">
        <v>972</v>
      </c>
      <c r="Y73">
        <v>1351</v>
      </c>
      <c r="Z73">
        <f>SUM(W73:Y73)</f>
        <v>3113</v>
      </c>
      <c r="AC73" t="s">
        <v>28</v>
      </c>
      <c r="AD73" t="s">
        <v>28</v>
      </c>
      <c r="AE73" t="s">
        <v>28</v>
      </c>
      <c r="AF73" t="s">
        <v>28</v>
      </c>
      <c r="AG73" t="s">
        <v>28</v>
      </c>
      <c r="AH73" t="s">
        <v>28</v>
      </c>
      <c r="AI73" t="s">
        <v>28</v>
      </c>
      <c r="AJ73" t="s">
        <v>28</v>
      </c>
    </row>
    <row r="74" spans="1:36" hidden="1">
      <c r="A74" t="s">
        <v>87</v>
      </c>
      <c r="B74">
        <v>658.47371408298295</v>
      </c>
      <c r="C74">
        <v>2.3223206273777302</v>
      </c>
      <c r="D74">
        <v>0.58431883623698999</v>
      </c>
      <c r="E74">
        <v>3.9744065796910801</v>
      </c>
      <c r="F74" s="1">
        <v>7.0554948394118205E-5</v>
      </c>
      <c r="G74">
        <v>1.66171809443161E-2</v>
      </c>
      <c r="H74">
        <v>768</v>
      </c>
      <c r="I74">
        <v>315</v>
      </c>
      <c r="J74">
        <v>723</v>
      </c>
      <c r="K74">
        <f>SUM(H74:J74)</f>
        <v>1806</v>
      </c>
      <c r="L74" t="str">
        <f>IF(K74&gt;P74,"yes","no")</f>
        <v>no</v>
      </c>
      <c r="M74">
        <v>1193</v>
      </c>
      <c r="N74">
        <v>1012</v>
      </c>
      <c r="O74">
        <v>1126</v>
      </c>
      <c r="P74">
        <f>SUM(M74:O74)</f>
        <v>3331</v>
      </c>
      <c r="Q74">
        <f>SUM(K74,P74)</f>
        <v>5137</v>
      </c>
      <c r="R74">
        <v>388</v>
      </c>
      <c r="S74">
        <v>353</v>
      </c>
      <c r="T74">
        <v>321</v>
      </c>
      <c r="U74">
        <f>SUM(R74:T74)</f>
        <v>1062</v>
      </c>
      <c r="V74" t="str">
        <f>IF(U74&gt;Z74,"yes","no")</f>
        <v>yes</v>
      </c>
      <c r="W74">
        <v>165</v>
      </c>
      <c r="X74">
        <v>122</v>
      </c>
      <c r="Y74">
        <v>238</v>
      </c>
      <c r="Z74">
        <f>SUM(W74:Y74)</f>
        <v>525</v>
      </c>
      <c r="AA74">
        <f>SUM(U74+Z74)</f>
        <v>1587</v>
      </c>
      <c r="AB74" t="str">
        <f>IF(AA74&gt;P74,"yes","no")</f>
        <v>no</v>
      </c>
      <c r="AC74" t="s">
        <v>88</v>
      </c>
      <c r="AD74" t="s">
        <v>89</v>
      </c>
      <c r="AE74" t="s">
        <v>89</v>
      </c>
      <c r="AF74" t="s">
        <v>90</v>
      </c>
      <c r="AG74" t="s">
        <v>91</v>
      </c>
      <c r="AH74" t="s">
        <v>92</v>
      </c>
      <c r="AI74" t="s">
        <v>93</v>
      </c>
      <c r="AJ74" t="s">
        <v>94</v>
      </c>
    </row>
    <row r="75" spans="1:36" hidden="1">
      <c r="A75" t="s">
        <v>29</v>
      </c>
      <c r="B75">
        <v>3634.4802630818399</v>
      </c>
      <c r="C75">
        <v>2.76604048314897</v>
      </c>
      <c r="D75">
        <v>0.69522604367510699</v>
      </c>
      <c r="E75">
        <v>3.9786203470271602</v>
      </c>
      <c r="F75" s="1">
        <v>6.9316322859909596E-5</v>
      </c>
      <c r="G75">
        <v>1.66171809443161E-2</v>
      </c>
      <c r="H75">
        <v>4733</v>
      </c>
      <c r="I75">
        <v>1800</v>
      </c>
      <c r="J75">
        <v>2347</v>
      </c>
      <c r="K75">
        <f>SUM(H75:J75)</f>
        <v>8880</v>
      </c>
      <c r="L75" t="str">
        <f>IF(K75&gt;P75,"yes","no")</f>
        <v>no</v>
      </c>
      <c r="M75">
        <v>4379</v>
      </c>
      <c r="N75">
        <v>8950</v>
      </c>
      <c r="O75">
        <v>8834</v>
      </c>
      <c r="P75">
        <f>SUM(M75:O75)</f>
        <v>22163</v>
      </c>
      <c r="Q75">
        <f>SUM(K75,P75)</f>
        <v>31043</v>
      </c>
      <c r="R75">
        <v>312</v>
      </c>
      <c r="S75">
        <v>290</v>
      </c>
      <c r="T75">
        <v>199</v>
      </c>
      <c r="U75">
        <f>SUM(R75:T75)</f>
        <v>801</v>
      </c>
      <c r="V75" t="str">
        <f>IF(U75&gt;Z75,"yes","no")</f>
        <v>yes</v>
      </c>
      <c r="W75">
        <v>161</v>
      </c>
      <c r="X75">
        <v>133</v>
      </c>
      <c r="Y75">
        <v>121</v>
      </c>
      <c r="Z75">
        <f>SUM(W75:Y75)</f>
        <v>415</v>
      </c>
      <c r="AA75">
        <f>SUM(U75+Z75)</f>
        <v>1216</v>
      </c>
      <c r="AB75" t="str">
        <f>IF(AA75&gt;P75,"yes","no")</f>
        <v>no</v>
      </c>
      <c r="AC75" t="s">
        <v>30</v>
      </c>
      <c r="AD75" t="s">
        <v>31</v>
      </c>
      <c r="AE75" t="s">
        <v>31</v>
      </c>
      <c r="AF75" t="s">
        <v>32</v>
      </c>
      <c r="AG75" t="s">
        <v>33</v>
      </c>
      <c r="AH75" t="s">
        <v>34</v>
      </c>
      <c r="AI75" t="s">
        <v>35</v>
      </c>
      <c r="AJ75" t="s">
        <v>36</v>
      </c>
    </row>
    <row r="76" spans="1:36">
      <c r="A76" t="s">
        <v>637</v>
      </c>
      <c r="B76">
        <v>20.619459957467701</v>
      </c>
      <c r="C76">
        <v>-7.2211162402770697</v>
      </c>
      <c r="D76">
        <v>1.8225443497584</v>
      </c>
      <c r="E76">
        <v>-3.96210728218181</v>
      </c>
      <c r="F76" s="1">
        <v>7.4291142549423096E-5</v>
      </c>
      <c r="G76">
        <v>1.7017760078239099E-2</v>
      </c>
      <c r="H76">
        <v>7</v>
      </c>
      <c r="I76">
        <v>18</v>
      </c>
      <c r="J76">
        <v>46</v>
      </c>
      <c r="K76">
        <f>SUM(H76:J76)</f>
        <v>71</v>
      </c>
      <c r="L76" t="str">
        <f>IF(K76&gt;P76,"yes","no")</f>
        <v>yes</v>
      </c>
      <c r="M76">
        <v>0</v>
      </c>
      <c r="N76">
        <v>0</v>
      </c>
      <c r="O76">
        <v>0</v>
      </c>
      <c r="P76">
        <f>SUM(M76:O76)</f>
        <v>0</v>
      </c>
      <c r="Q76">
        <f>SUM(K76,P76)</f>
        <v>71</v>
      </c>
      <c r="R76">
        <v>52</v>
      </c>
      <c r="S76">
        <v>30</v>
      </c>
      <c r="T76">
        <v>10</v>
      </c>
      <c r="U76">
        <f>SUM(R76:T76)</f>
        <v>92</v>
      </c>
      <c r="V76" t="str">
        <f>IF(U76&gt;Z76,"yes","no")</f>
        <v>no</v>
      </c>
      <c r="W76">
        <v>34</v>
      </c>
      <c r="X76">
        <v>69</v>
      </c>
      <c r="Y76">
        <v>21</v>
      </c>
      <c r="Z76">
        <f>SUM(W76:Y76)</f>
        <v>124</v>
      </c>
      <c r="AA76">
        <f>SUM(U76+Z76)</f>
        <v>216</v>
      </c>
      <c r="AB76" t="str">
        <f>IF(AA76&gt;P76,"yes","no")</f>
        <v>yes</v>
      </c>
      <c r="AC76" t="s">
        <v>638</v>
      </c>
      <c r="AD76" t="s">
        <v>639</v>
      </c>
      <c r="AE76" t="s">
        <v>639</v>
      </c>
      <c r="AF76" t="s">
        <v>640</v>
      </c>
      <c r="AG76" t="s">
        <v>641</v>
      </c>
      <c r="AH76" t="s">
        <v>122</v>
      </c>
      <c r="AI76" t="s">
        <v>642</v>
      </c>
      <c r="AJ76" t="s">
        <v>643</v>
      </c>
    </row>
    <row r="77" spans="1:36" hidden="1">
      <c r="A77" t="s">
        <v>443</v>
      </c>
      <c r="B77">
        <v>2374.8495692036099</v>
      </c>
      <c r="C77">
        <v>3.0266239954866299</v>
      </c>
      <c r="D77">
        <v>0.83375131286008997</v>
      </c>
      <c r="E77">
        <v>3.6301280115579502</v>
      </c>
      <c r="F77">
        <v>2.8328069239936501E-4</v>
      </c>
      <c r="G77">
        <v>3.8828030641821103E-2</v>
      </c>
      <c r="H77">
        <v>4386</v>
      </c>
      <c r="I77">
        <v>1273</v>
      </c>
      <c r="J77">
        <v>1584</v>
      </c>
      <c r="K77">
        <f>SUM(H77:J77)</f>
        <v>7243</v>
      </c>
      <c r="M77">
        <v>4062</v>
      </c>
      <c r="N77">
        <v>5364</v>
      </c>
      <c r="O77">
        <v>2990</v>
      </c>
      <c r="P77">
        <f>SUM(M77:O77)</f>
        <v>12416</v>
      </c>
      <c r="R77">
        <v>1037</v>
      </c>
      <c r="S77">
        <v>457</v>
      </c>
      <c r="T77">
        <v>791</v>
      </c>
      <c r="U77">
        <f>SUM(R77:T77)</f>
        <v>2285</v>
      </c>
      <c r="W77">
        <v>249</v>
      </c>
      <c r="X77">
        <v>123</v>
      </c>
      <c r="Y77">
        <v>309</v>
      </c>
      <c r="Z77">
        <f>SUM(W77:Y77)</f>
        <v>681</v>
      </c>
      <c r="AC77" t="s">
        <v>28</v>
      </c>
      <c r="AD77" t="s">
        <v>28</v>
      </c>
      <c r="AE77" t="s">
        <v>28</v>
      </c>
      <c r="AF77" t="s">
        <v>28</v>
      </c>
      <c r="AG77" t="s">
        <v>28</v>
      </c>
      <c r="AH77" t="s">
        <v>28</v>
      </c>
      <c r="AI77" t="s">
        <v>28</v>
      </c>
      <c r="AJ77" t="s">
        <v>28</v>
      </c>
    </row>
    <row r="78" spans="1:36" hidden="1">
      <c r="A78" t="s">
        <v>444</v>
      </c>
      <c r="B78">
        <v>38.554550376253701</v>
      </c>
      <c r="C78">
        <v>16.875630901869702</v>
      </c>
      <c r="D78">
        <v>3.5620306396223098</v>
      </c>
      <c r="E78">
        <v>4.7376433863744296</v>
      </c>
      <c r="F78" s="1">
        <v>2.16217865208541E-6</v>
      </c>
      <c r="G78">
        <v>1.2912839792918701E-3</v>
      </c>
      <c r="H78">
        <v>25</v>
      </c>
      <c r="I78">
        <v>35</v>
      </c>
      <c r="J78">
        <v>216</v>
      </c>
      <c r="K78">
        <f>SUM(H78:J78)</f>
        <v>276</v>
      </c>
      <c r="M78">
        <v>0</v>
      </c>
      <c r="N78">
        <v>0</v>
      </c>
      <c r="O78">
        <v>137</v>
      </c>
      <c r="P78">
        <f>SUM(M78:O78)</f>
        <v>137</v>
      </c>
      <c r="R78">
        <v>7</v>
      </c>
      <c r="S78">
        <v>0</v>
      </c>
      <c r="T78">
        <v>14</v>
      </c>
      <c r="U78">
        <f>SUM(R78:T78)</f>
        <v>21</v>
      </c>
      <c r="W78">
        <v>0</v>
      </c>
      <c r="X78">
        <v>0</v>
      </c>
      <c r="Y78">
        <v>0</v>
      </c>
      <c r="Z78">
        <f>SUM(W78:Y78)</f>
        <v>0</v>
      </c>
      <c r="AC78" t="s">
        <v>28</v>
      </c>
      <c r="AD78" t="s">
        <v>28</v>
      </c>
      <c r="AE78" t="s">
        <v>28</v>
      </c>
      <c r="AF78" t="s">
        <v>28</v>
      </c>
      <c r="AG78" t="s">
        <v>28</v>
      </c>
      <c r="AH78" t="s">
        <v>28</v>
      </c>
      <c r="AI78" t="s">
        <v>28</v>
      </c>
      <c r="AJ78" t="s">
        <v>28</v>
      </c>
    </row>
    <row r="79" spans="1:36" hidden="1">
      <c r="A79" t="s">
        <v>445</v>
      </c>
      <c r="B79">
        <v>270.13711054893997</v>
      </c>
      <c r="C79">
        <v>-4.4046508696134401</v>
      </c>
      <c r="D79">
        <v>1.2202176049728399</v>
      </c>
      <c r="E79">
        <v>-3.6097257174973301</v>
      </c>
      <c r="F79">
        <v>3.0652094816922999E-4</v>
      </c>
      <c r="G79">
        <v>4.10660443964731E-2</v>
      </c>
      <c r="H79">
        <v>1057</v>
      </c>
      <c r="I79">
        <v>737</v>
      </c>
      <c r="J79">
        <v>745</v>
      </c>
      <c r="K79">
        <f>SUM(H79:J79)</f>
        <v>2539</v>
      </c>
      <c r="M79">
        <v>15</v>
      </c>
      <c r="N79">
        <v>15</v>
      </c>
      <c r="O79">
        <v>61</v>
      </c>
      <c r="P79">
        <f>SUM(M79:O79)</f>
        <v>91</v>
      </c>
      <c r="R79">
        <v>219</v>
      </c>
      <c r="S79">
        <v>178</v>
      </c>
      <c r="T79">
        <v>46</v>
      </c>
      <c r="U79">
        <f>SUM(R79:T79)</f>
        <v>443</v>
      </c>
      <c r="W79">
        <v>297</v>
      </c>
      <c r="X79">
        <v>15</v>
      </c>
      <c r="Y79">
        <v>114</v>
      </c>
      <c r="Z79">
        <f>SUM(W79:Y79)</f>
        <v>426</v>
      </c>
      <c r="AC79" t="s">
        <v>28</v>
      </c>
      <c r="AD79" t="s">
        <v>28</v>
      </c>
      <c r="AE79" t="s">
        <v>28</v>
      </c>
      <c r="AF79" t="s">
        <v>28</v>
      </c>
      <c r="AG79" t="s">
        <v>28</v>
      </c>
      <c r="AH79" t="s">
        <v>28</v>
      </c>
      <c r="AI79" t="s">
        <v>28</v>
      </c>
      <c r="AJ79" t="s">
        <v>28</v>
      </c>
    </row>
    <row r="80" spans="1:36" hidden="1">
      <c r="A80" t="s">
        <v>283</v>
      </c>
      <c r="B80">
        <v>2136.2027766450701</v>
      </c>
      <c r="C80">
        <v>4.1659292341154899</v>
      </c>
      <c r="D80">
        <v>1.05461730779512</v>
      </c>
      <c r="E80">
        <v>3.9501809834935799</v>
      </c>
      <c r="F80" s="1">
        <v>7.8092120882947204E-5</v>
      </c>
      <c r="G80">
        <v>1.76467087216844E-2</v>
      </c>
      <c r="H80">
        <v>1737</v>
      </c>
      <c r="I80">
        <v>638</v>
      </c>
      <c r="J80">
        <v>799</v>
      </c>
      <c r="K80">
        <f>SUM(H80:J80)</f>
        <v>3174</v>
      </c>
      <c r="L80" t="str">
        <f>IF(K80&gt;P80,"yes","no")</f>
        <v>no</v>
      </c>
      <c r="M80">
        <v>5922</v>
      </c>
      <c r="N80">
        <v>5317</v>
      </c>
      <c r="O80">
        <v>914</v>
      </c>
      <c r="P80">
        <f>SUM(M80:O80)</f>
        <v>12153</v>
      </c>
      <c r="Q80">
        <f>SUM(K80,P80)</f>
        <v>15327</v>
      </c>
      <c r="R80">
        <v>713</v>
      </c>
      <c r="S80">
        <v>1670</v>
      </c>
      <c r="T80">
        <v>1020</v>
      </c>
      <c r="U80">
        <f>SUM(R80:T80)</f>
        <v>3403</v>
      </c>
      <c r="V80" t="str">
        <f>IF(U80&gt;Z80,"yes","no")</f>
        <v>yes</v>
      </c>
      <c r="W80">
        <v>598</v>
      </c>
      <c r="X80">
        <v>263</v>
      </c>
      <c r="Y80">
        <v>271</v>
      </c>
      <c r="Z80">
        <f>SUM(W80:Y80)</f>
        <v>1132</v>
      </c>
      <c r="AA80">
        <f>SUM(U80+Z80)</f>
        <v>4535</v>
      </c>
      <c r="AB80" t="str">
        <f>IF(AA80&gt;P80,"yes","no")</f>
        <v>no</v>
      </c>
      <c r="AC80" t="s">
        <v>284</v>
      </c>
      <c r="AD80" t="s">
        <v>285</v>
      </c>
      <c r="AE80" t="s">
        <v>285</v>
      </c>
      <c r="AF80" t="s">
        <v>286</v>
      </c>
      <c r="AG80" t="s">
        <v>287</v>
      </c>
      <c r="AH80" t="s">
        <v>252</v>
      </c>
      <c r="AI80" t="s">
        <v>288</v>
      </c>
      <c r="AJ80" t="s">
        <v>289</v>
      </c>
    </row>
    <row r="81" spans="1:36" hidden="1">
      <c r="A81" t="s">
        <v>546</v>
      </c>
      <c r="B81">
        <v>332.49081761120999</v>
      </c>
      <c r="C81">
        <v>2.8261618285882601</v>
      </c>
      <c r="D81">
        <v>0.71952849337306601</v>
      </c>
      <c r="E81">
        <v>3.9277969595610398</v>
      </c>
      <c r="F81" s="1">
        <v>8.5727536470665797E-5</v>
      </c>
      <c r="G81">
        <v>1.91138115314997E-2</v>
      </c>
      <c r="H81">
        <v>240</v>
      </c>
      <c r="I81">
        <v>145</v>
      </c>
      <c r="J81">
        <v>178</v>
      </c>
      <c r="K81">
        <f>SUM(H81:J81)</f>
        <v>563</v>
      </c>
      <c r="L81" t="str">
        <f>IF(K81&gt;P81,"yes","no")</f>
        <v>no</v>
      </c>
      <c r="M81">
        <v>643</v>
      </c>
      <c r="N81">
        <v>376</v>
      </c>
      <c r="O81">
        <v>304</v>
      </c>
      <c r="P81">
        <f>SUM(M81:O81)</f>
        <v>1323</v>
      </c>
      <c r="Q81">
        <f>SUM(K81,P81)</f>
        <v>1886</v>
      </c>
      <c r="R81">
        <v>345</v>
      </c>
      <c r="S81">
        <v>354</v>
      </c>
      <c r="T81">
        <v>565</v>
      </c>
      <c r="U81">
        <f>SUM(R81:T81)</f>
        <v>1264</v>
      </c>
      <c r="V81" t="str">
        <f>IF(U81&gt;Z81,"yes","no")</f>
        <v>yes</v>
      </c>
      <c r="W81">
        <v>183</v>
      </c>
      <c r="X81">
        <v>272</v>
      </c>
      <c r="Y81">
        <v>116</v>
      </c>
      <c r="Z81">
        <f>SUM(W81:Y81)</f>
        <v>571</v>
      </c>
      <c r="AA81">
        <f>SUM(U81+Z81)</f>
        <v>1835</v>
      </c>
      <c r="AB81" t="str">
        <f>IF(AA81&gt;P81,"yes","no")</f>
        <v>yes</v>
      </c>
      <c r="AC81" t="s">
        <v>547</v>
      </c>
      <c r="AD81" t="s">
        <v>548</v>
      </c>
      <c r="AE81" t="s">
        <v>548</v>
      </c>
      <c r="AF81" t="s">
        <v>549</v>
      </c>
      <c r="AG81" t="s">
        <v>550</v>
      </c>
      <c r="AH81" t="s">
        <v>252</v>
      </c>
      <c r="AI81" t="s">
        <v>551</v>
      </c>
      <c r="AJ81" t="s">
        <v>552</v>
      </c>
    </row>
    <row r="82" spans="1:36" hidden="1">
      <c r="A82" t="s">
        <v>460</v>
      </c>
      <c r="B82">
        <v>25.784121363112501</v>
      </c>
      <c r="C82">
        <v>-9.00909836100994</v>
      </c>
      <c r="D82">
        <v>2.10667721752659</v>
      </c>
      <c r="E82">
        <v>-4.27644932316083</v>
      </c>
      <c r="F82" s="1">
        <v>1.89897759505859E-5</v>
      </c>
      <c r="G82">
        <v>6.6155631967853498E-3</v>
      </c>
      <c r="H82">
        <v>85</v>
      </c>
      <c r="I82">
        <v>38</v>
      </c>
      <c r="J82">
        <v>124</v>
      </c>
      <c r="K82">
        <f>SUM(H82:J82)</f>
        <v>247</v>
      </c>
      <c r="M82">
        <v>0</v>
      </c>
      <c r="N82">
        <v>0</v>
      </c>
      <c r="O82">
        <v>0</v>
      </c>
      <c r="P82">
        <f>SUM(M82:O82)</f>
        <v>0</v>
      </c>
      <c r="R82">
        <v>20</v>
      </c>
      <c r="S82">
        <v>9</v>
      </c>
      <c r="T82">
        <v>7</v>
      </c>
      <c r="U82">
        <f>SUM(R82:T82)</f>
        <v>36</v>
      </c>
      <c r="W82">
        <v>21</v>
      </c>
      <c r="X82">
        <v>0</v>
      </c>
      <c r="Y82">
        <v>31</v>
      </c>
      <c r="Z82">
        <f>SUM(W82:Y82)</f>
        <v>52</v>
      </c>
      <c r="AC82" t="s">
        <v>28</v>
      </c>
      <c r="AD82" t="s">
        <v>28</v>
      </c>
      <c r="AE82" t="s">
        <v>28</v>
      </c>
      <c r="AF82" t="s">
        <v>28</v>
      </c>
      <c r="AG82" t="s">
        <v>28</v>
      </c>
      <c r="AH82" t="s">
        <v>28</v>
      </c>
      <c r="AI82" t="s">
        <v>28</v>
      </c>
      <c r="AJ82" t="s">
        <v>28</v>
      </c>
    </row>
    <row r="83" spans="1:36" hidden="1">
      <c r="A83" t="s">
        <v>45</v>
      </c>
      <c r="B83">
        <v>328.74070363657302</v>
      </c>
      <c r="C83">
        <v>-3.2945306593466599</v>
      </c>
      <c r="D83">
        <v>0.84136311120589002</v>
      </c>
      <c r="E83">
        <v>-3.9157060910654198</v>
      </c>
      <c r="F83" s="1">
        <v>9.0140005932316596E-5</v>
      </c>
      <c r="G83">
        <v>1.95755997298727E-2</v>
      </c>
      <c r="H83">
        <v>184</v>
      </c>
      <c r="I83">
        <v>875</v>
      </c>
      <c r="J83">
        <v>387</v>
      </c>
      <c r="K83">
        <f>SUM(H83:J83)</f>
        <v>1446</v>
      </c>
      <c r="L83" t="str">
        <f>IF(K83&gt;P83,"yes","no")</f>
        <v>yes</v>
      </c>
      <c r="M83">
        <v>39</v>
      </c>
      <c r="N83">
        <v>19</v>
      </c>
      <c r="O83">
        <v>61</v>
      </c>
      <c r="P83">
        <f>SUM(M83:O83)</f>
        <v>119</v>
      </c>
      <c r="Q83">
        <f>SUM(K83,P83)</f>
        <v>1565</v>
      </c>
      <c r="R83">
        <v>758</v>
      </c>
      <c r="S83">
        <v>510</v>
      </c>
      <c r="T83">
        <v>249</v>
      </c>
      <c r="U83">
        <f>SUM(R83:T83)</f>
        <v>1517</v>
      </c>
      <c r="V83" t="str">
        <f>IF(U83&gt;Z83,"yes","no")</f>
        <v>yes</v>
      </c>
      <c r="W83">
        <v>620</v>
      </c>
      <c r="X83">
        <v>347</v>
      </c>
      <c r="Y83">
        <v>475</v>
      </c>
      <c r="Z83">
        <f>SUM(W83:Y83)</f>
        <v>1442</v>
      </c>
      <c r="AA83">
        <f>SUM(U83+Z83)</f>
        <v>2959</v>
      </c>
      <c r="AB83" t="str">
        <f>IF(AA83&gt;P83,"yes","no")</f>
        <v>yes</v>
      </c>
      <c r="AC83" t="s">
        <v>46</v>
      </c>
      <c r="AD83" t="s">
        <v>47</v>
      </c>
      <c r="AE83" t="s">
        <v>47</v>
      </c>
      <c r="AF83" t="s">
        <v>48</v>
      </c>
      <c r="AG83" t="s">
        <v>49</v>
      </c>
      <c r="AH83" t="s">
        <v>50</v>
      </c>
      <c r="AI83" t="s">
        <v>51</v>
      </c>
      <c r="AJ83" t="s">
        <v>52</v>
      </c>
    </row>
    <row r="84" spans="1:36" hidden="1">
      <c r="A84" t="s">
        <v>468</v>
      </c>
      <c r="B84">
        <v>5.9841409166375303</v>
      </c>
      <c r="C84">
        <v>-30</v>
      </c>
      <c r="D84">
        <v>6.0154012577330596</v>
      </c>
      <c r="E84">
        <v>-4.9871984784778398</v>
      </c>
      <c r="F84" s="1">
        <v>6.1261121970139104E-7</v>
      </c>
      <c r="G84">
        <v>6.0259322446156805E-4</v>
      </c>
      <c r="H84">
        <v>0</v>
      </c>
      <c r="I84">
        <v>0</v>
      </c>
      <c r="J84">
        <v>44</v>
      </c>
      <c r="K84">
        <f>SUM(H84:J84)</f>
        <v>44</v>
      </c>
      <c r="M84">
        <v>0</v>
      </c>
      <c r="N84">
        <v>0</v>
      </c>
      <c r="O84">
        <v>0</v>
      </c>
      <c r="P84">
        <f>SUM(M84:O84)</f>
        <v>0</v>
      </c>
      <c r="R84">
        <v>0</v>
      </c>
      <c r="S84">
        <v>0</v>
      </c>
      <c r="T84">
        <v>0</v>
      </c>
      <c r="U84">
        <f>SUM(R84:T84)</f>
        <v>0</v>
      </c>
      <c r="W84">
        <v>0</v>
      </c>
      <c r="X84">
        <v>0</v>
      </c>
      <c r="Y84">
        <v>31</v>
      </c>
      <c r="Z84">
        <f>SUM(W84:Y84)</f>
        <v>31</v>
      </c>
      <c r="AC84" t="s">
        <v>28</v>
      </c>
      <c r="AD84" t="s">
        <v>28</v>
      </c>
      <c r="AE84" t="s">
        <v>28</v>
      </c>
      <c r="AF84" t="s">
        <v>28</v>
      </c>
      <c r="AG84" t="s">
        <v>28</v>
      </c>
      <c r="AH84" t="s">
        <v>28</v>
      </c>
      <c r="AI84" t="s">
        <v>28</v>
      </c>
      <c r="AJ84" t="s">
        <v>28</v>
      </c>
    </row>
    <row r="85" spans="1:36" hidden="1">
      <c r="A85" t="s">
        <v>373</v>
      </c>
      <c r="B85">
        <v>942.65046480886099</v>
      </c>
      <c r="C85">
        <v>2.16773098307393</v>
      </c>
      <c r="D85">
        <v>0.55476216039661796</v>
      </c>
      <c r="E85">
        <v>3.90749610882642</v>
      </c>
      <c r="F85" s="1">
        <v>9.3257542931226106E-5</v>
      </c>
      <c r="G85">
        <v>1.9992982473025198E-2</v>
      </c>
      <c r="H85">
        <v>660</v>
      </c>
      <c r="I85">
        <v>332</v>
      </c>
      <c r="J85">
        <v>607</v>
      </c>
      <c r="K85">
        <f>SUM(H85:J85)</f>
        <v>1599</v>
      </c>
      <c r="L85" t="str">
        <f>IF(K85&gt;P85,"yes","no")</f>
        <v>no</v>
      </c>
      <c r="M85">
        <v>1635</v>
      </c>
      <c r="N85">
        <v>623</v>
      </c>
      <c r="O85">
        <v>721</v>
      </c>
      <c r="P85">
        <f>SUM(M85:O85)</f>
        <v>2979</v>
      </c>
      <c r="Q85">
        <f>SUM(K85,P85)</f>
        <v>4578</v>
      </c>
      <c r="R85">
        <v>1580</v>
      </c>
      <c r="S85">
        <v>1644</v>
      </c>
      <c r="T85">
        <v>1290</v>
      </c>
      <c r="U85">
        <f>SUM(R85:T85)</f>
        <v>4514</v>
      </c>
      <c r="V85" t="str">
        <f>IF(U85&gt;Z85,"yes","no")</f>
        <v>yes</v>
      </c>
      <c r="W85">
        <v>855</v>
      </c>
      <c r="X85">
        <v>838</v>
      </c>
      <c r="Y85">
        <v>694</v>
      </c>
      <c r="Z85">
        <f>SUM(W85:Y85)</f>
        <v>2387</v>
      </c>
      <c r="AA85">
        <f>SUM(U85+Z85)</f>
        <v>6901</v>
      </c>
      <c r="AB85" t="str">
        <f>IF(AA85&gt;P85,"yes","no")</f>
        <v>yes</v>
      </c>
      <c r="AC85" t="s">
        <v>374</v>
      </c>
      <c r="AD85" t="s">
        <v>375</v>
      </c>
      <c r="AE85" t="s">
        <v>375</v>
      </c>
      <c r="AF85" t="s">
        <v>376</v>
      </c>
      <c r="AG85" t="s">
        <v>377</v>
      </c>
      <c r="AH85" t="s">
        <v>122</v>
      </c>
      <c r="AI85" t="s">
        <v>378</v>
      </c>
      <c r="AJ85" t="s">
        <v>379</v>
      </c>
    </row>
    <row r="86" spans="1:36">
      <c r="A86" t="s">
        <v>365</v>
      </c>
      <c r="B86">
        <v>10.433998218232899</v>
      </c>
      <c r="C86">
        <v>-12.722143586289899</v>
      </c>
      <c r="D86">
        <v>3.2828120775085798</v>
      </c>
      <c r="E86">
        <v>-3.8753797920547002</v>
      </c>
      <c r="F86">
        <v>1.0645852482224599E-4</v>
      </c>
      <c r="G86">
        <v>2.18958120906965E-2</v>
      </c>
      <c r="H86">
        <v>75</v>
      </c>
      <c r="I86">
        <v>20</v>
      </c>
      <c r="J86">
        <v>14</v>
      </c>
      <c r="K86">
        <f>SUM(H86:J86)</f>
        <v>109</v>
      </c>
      <c r="L86" t="str">
        <f>IF(K86&gt;P86,"yes","no")</f>
        <v>yes</v>
      </c>
      <c r="M86">
        <v>0</v>
      </c>
      <c r="N86">
        <v>0</v>
      </c>
      <c r="O86">
        <v>0</v>
      </c>
      <c r="P86">
        <f>SUM(M86:O86)</f>
        <v>0</v>
      </c>
      <c r="Q86">
        <f>SUM(K86,P86)</f>
        <v>109</v>
      </c>
      <c r="R86">
        <v>0</v>
      </c>
      <c r="S86">
        <v>0</v>
      </c>
      <c r="T86">
        <v>0</v>
      </c>
      <c r="U86">
        <f>SUM(R86:T86)</f>
        <v>0</v>
      </c>
      <c r="V86" t="str">
        <f>IF(U86&gt;Z86,"yes","no")</f>
        <v>no</v>
      </c>
      <c r="W86">
        <v>10</v>
      </c>
      <c r="X86">
        <v>0</v>
      </c>
      <c r="Y86">
        <v>16</v>
      </c>
      <c r="Z86">
        <f>SUM(W86:Y86)</f>
        <v>26</v>
      </c>
      <c r="AA86">
        <f>SUM(U86+Z86)</f>
        <v>26</v>
      </c>
      <c r="AB86" t="str">
        <f>IF(AA86&gt;P86,"yes","no")</f>
        <v>yes</v>
      </c>
      <c r="AC86" t="s">
        <v>366</v>
      </c>
      <c r="AD86" t="s">
        <v>367</v>
      </c>
      <c r="AE86" t="s">
        <v>367</v>
      </c>
      <c r="AF86" t="s">
        <v>368</v>
      </c>
      <c r="AG86" t="s">
        <v>369</v>
      </c>
      <c r="AH86" t="s">
        <v>370</v>
      </c>
      <c r="AI86" t="s">
        <v>371</v>
      </c>
      <c r="AJ86" t="s">
        <v>372</v>
      </c>
    </row>
    <row r="87" spans="1:36" hidden="1">
      <c r="A87" t="s">
        <v>79</v>
      </c>
      <c r="B87">
        <v>116.343076266002</v>
      </c>
      <c r="C87">
        <v>18.196309146336301</v>
      </c>
      <c r="D87">
        <v>4.9670387126152002</v>
      </c>
      <c r="E87">
        <v>3.6634119843120301</v>
      </c>
      <c r="F87">
        <v>2.4887775973588498E-4</v>
      </c>
      <c r="G87">
        <v>3.6829503524809397E-2</v>
      </c>
      <c r="H87">
        <v>9</v>
      </c>
      <c r="I87">
        <v>51</v>
      </c>
      <c r="J87">
        <v>611</v>
      </c>
      <c r="K87">
        <f>SUM(H87:J87)</f>
        <v>671</v>
      </c>
      <c r="L87" t="str">
        <f>IF(K87&gt;P87,"yes","no")</f>
        <v>yes</v>
      </c>
      <c r="M87">
        <v>0</v>
      </c>
      <c r="N87">
        <v>0</v>
      </c>
      <c r="O87">
        <v>555</v>
      </c>
      <c r="P87">
        <f>SUM(M87:O87)</f>
        <v>555</v>
      </c>
      <c r="Q87">
        <f>SUM(K87,P87)</f>
        <v>1226</v>
      </c>
      <c r="R87">
        <v>0</v>
      </c>
      <c r="S87">
        <v>8</v>
      </c>
      <c r="T87">
        <v>22</v>
      </c>
      <c r="U87">
        <f>SUM(R87:T87)</f>
        <v>30</v>
      </c>
      <c r="V87" t="str">
        <f>IF(U87&gt;Z87,"yes","no")</f>
        <v>yes</v>
      </c>
      <c r="W87">
        <v>0</v>
      </c>
      <c r="X87">
        <v>0</v>
      </c>
      <c r="Y87">
        <v>0</v>
      </c>
      <c r="Z87">
        <f>SUM(W87:Y87)</f>
        <v>0</v>
      </c>
      <c r="AA87">
        <f>SUM(U87+Z87)</f>
        <v>30</v>
      </c>
      <c r="AB87" t="str">
        <f>IF(AA87&gt;P87,"yes","no")</f>
        <v>no</v>
      </c>
      <c r="AC87" t="s">
        <v>80</v>
      </c>
      <c r="AD87" t="s">
        <v>81</v>
      </c>
      <c r="AE87" t="s">
        <v>81</v>
      </c>
      <c r="AF87" t="s">
        <v>82</v>
      </c>
      <c r="AG87" t="s">
        <v>83</v>
      </c>
      <c r="AH87" t="s">
        <v>84</v>
      </c>
      <c r="AI87" t="s">
        <v>85</v>
      </c>
      <c r="AJ87" t="s">
        <v>86</v>
      </c>
    </row>
    <row r="88" spans="1:36">
      <c r="A88" t="s">
        <v>609</v>
      </c>
      <c r="B88">
        <v>27.596432496717</v>
      </c>
      <c r="C88">
        <v>-8.7926418371737096</v>
      </c>
      <c r="D88">
        <v>2.2756240953365898</v>
      </c>
      <c r="E88">
        <v>-3.86383755348362</v>
      </c>
      <c r="F88">
        <v>1.1161946660484199E-4</v>
      </c>
      <c r="G88">
        <v>2.1958832006660899E-2</v>
      </c>
      <c r="H88">
        <v>62</v>
      </c>
      <c r="I88">
        <v>68</v>
      </c>
      <c r="J88">
        <v>35</v>
      </c>
      <c r="K88">
        <f>SUM(H88:J88)</f>
        <v>165</v>
      </c>
      <c r="L88" t="str">
        <f>IF(K88&gt;P88,"yes","no")</f>
        <v>yes</v>
      </c>
      <c r="M88">
        <v>0</v>
      </c>
      <c r="N88">
        <v>0</v>
      </c>
      <c r="O88">
        <v>0</v>
      </c>
      <c r="P88">
        <f>SUM(M88:O88)</f>
        <v>0</v>
      </c>
      <c r="Q88">
        <f>SUM(K88,P88)</f>
        <v>165</v>
      </c>
      <c r="R88">
        <v>53</v>
      </c>
      <c r="S88">
        <v>12</v>
      </c>
      <c r="T88">
        <v>13</v>
      </c>
      <c r="U88">
        <f>SUM(R88:T88)</f>
        <v>78</v>
      </c>
      <c r="V88" t="str">
        <f>IF(U88&gt;Z88,"yes","no")</f>
        <v>no</v>
      </c>
      <c r="W88">
        <v>54</v>
      </c>
      <c r="X88">
        <v>0</v>
      </c>
      <c r="Y88">
        <v>84</v>
      </c>
      <c r="Z88">
        <f>SUM(W88:Y88)</f>
        <v>138</v>
      </c>
      <c r="AA88">
        <f>SUM(U88+Z88)</f>
        <v>216</v>
      </c>
      <c r="AB88" t="str">
        <f>IF(AA88&gt;P88,"yes","no")</f>
        <v>yes</v>
      </c>
      <c r="AC88" t="s">
        <v>610</v>
      </c>
      <c r="AD88" t="s">
        <v>611</v>
      </c>
      <c r="AE88" t="s">
        <v>611</v>
      </c>
      <c r="AF88" t="s">
        <v>612</v>
      </c>
      <c r="AG88" t="s">
        <v>613</v>
      </c>
      <c r="AH88" t="s">
        <v>50</v>
      </c>
      <c r="AI88" t="s">
        <v>614</v>
      </c>
      <c r="AJ88" t="s">
        <v>615</v>
      </c>
    </row>
    <row r="89" spans="1:36" hidden="1">
      <c r="A89" t="s">
        <v>490</v>
      </c>
      <c r="B89">
        <v>469590.33321807103</v>
      </c>
      <c r="C89">
        <v>2.0019225445254598</v>
      </c>
      <c r="D89">
        <v>0.517850509479448</v>
      </c>
      <c r="E89">
        <v>3.86583098380618</v>
      </c>
      <c r="F89">
        <v>1.10711591802897E-4</v>
      </c>
      <c r="G89">
        <v>2.1958832006660899E-2</v>
      </c>
      <c r="H89">
        <v>362611</v>
      </c>
      <c r="I89">
        <v>133076</v>
      </c>
      <c r="J89">
        <v>266959</v>
      </c>
      <c r="K89">
        <f>SUM(H89:J89)</f>
        <v>762646</v>
      </c>
      <c r="L89" t="str">
        <f>IF(K89&gt;P89,"yes","no")</f>
        <v>no</v>
      </c>
      <c r="M89">
        <v>491956</v>
      </c>
      <c r="N89">
        <v>401671</v>
      </c>
      <c r="O89">
        <v>497372</v>
      </c>
      <c r="P89">
        <f>SUM(M89:O89)</f>
        <v>1390999</v>
      </c>
      <c r="Q89">
        <f>SUM(K89,P89)</f>
        <v>2153645</v>
      </c>
      <c r="R89">
        <v>774690</v>
      </c>
      <c r="S89">
        <v>746624</v>
      </c>
      <c r="T89">
        <v>660950</v>
      </c>
      <c r="U89">
        <f>SUM(R89:T89)</f>
        <v>2182264</v>
      </c>
      <c r="V89" t="str">
        <f>IF(U89&gt;Z89,"yes","no")</f>
        <v>yes</v>
      </c>
      <c r="W89">
        <v>437586</v>
      </c>
      <c r="X89">
        <v>410454</v>
      </c>
      <c r="Y89">
        <v>482249</v>
      </c>
      <c r="Z89">
        <f>SUM(W89:Y89)</f>
        <v>1330289</v>
      </c>
      <c r="AA89">
        <f>SUM(U89+Z89)</f>
        <v>3512553</v>
      </c>
      <c r="AB89" t="str">
        <f>IF(AA89&gt;P89,"yes","no")</f>
        <v>yes</v>
      </c>
      <c r="AC89" t="s">
        <v>491</v>
      </c>
      <c r="AD89" t="s">
        <v>492</v>
      </c>
      <c r="AE89" t="s">
        <v>492</v>
      </c>
      <c r="AF89" t="s">
        <v>493</v>
      </c>
      <c r="AH89" t="s">
        <v>494</v>
      </c>
      <c r="AJ89" t="s">
        <v>495</v>
      </c>
    </row>
    <row r="90" spans="1:36" hidden="1">
      <c r="A90" t="s">
        <v>95</v>
      </c>
      <c r="B90">
        <v>1890.70320133873</v>
      </c>
      <c r="C90">
        <v>1.28278252611231</v>
      </c>
      <c r="D90">
        <v>0.33252577989762799</v>
      </c>
      <c r="E90">
        <v>3.8576934591574501</v>
      </c>
      <c r="F90">
        <v>1.14462074771416E-4</v>
      </c>
      <c r="G90">
        <v>2.2256218771251401E-2</v>
      </c>
      <c r="H90">
        <v>1692</v>
      </c>
      <c r="I90">
        <v>1998</v>
      </c>
      <c r="J90">
        <v>1528</v>
      </c>
      <c r="K90">
        <f>SUM(H90:J90)</f>
        <v>5218</v>
      </c>
      <c r="L90" t="str">
        <f>IF(K90&gt;P90,"yes","no")</f>
        <v>no</v>
      </c>
      <c r="M90">
        <v>2484</v>
      </c>
      <c r="N90">
        <v>1376</v>
      </c>
      <c r="O90">
        <v>1933</v>
      </c>
      <c r="P90">
        <f>SUM(M90:O90)</f>
        <v>5793</v>
      </c>
      <c r="Q90">
        <f>SUM(K90,P90)</f>
        <v>11011</v>
      </c>
      <c r="R90">
        <v>3031</v>
      </c>
      <c r="S90">
        <v>2393</v>
      </c>
      <c r="T90">
        <v>1996</v>
      </c>
      <c r="U90">
        <f>SUM(R90:T90)</f>
        <v>7420</v>
      </c>
      <c r="V90" t="str">
        <f>IF(U90&gt;Z90,"yes","no")</f>
        <v>yes</v>
      </c>
      <c r="W90">
        <v>1858</v>
      </c>
      <c r="X90">
        <v>1015</v>
      </c>
      <c r="Y90">
        <v>1473</v>
      </c>
      <c r="Z90">
        <f>SUM(W90:Y90)</f>
        <v>4346</v>
      </c>
      <c r="AA90">
        <f>SUM(U90+Z90)</f>
        <v>11766</v>
      </c>
      <c r="AB90" t="str">
        <f>IF(AA90&gt;P90,"yes","no")</f>
        <v>yes</v>
      </c>
      <c r="AC90" t="s">
        <v>96</v>
      </c>
      <c r="AD90" t="s">
        <v>97</v>
      </c>
      <c r="AE90" t="s">
        <v>97</v>
      </c>
      <c r="AF90" t="s">
        <v>98</v>
      </c>
      <c r="AG90" t="s">
        <v>99</v>
      </c>
      <c r="AH90" t="s">
        <v>100</v>
      </c>
      <c r="AI90" t="s">
        <v>101</v>
      </c>
      <c r="AJ90" t="s">
        <v>102</v>
      </c>
    </row>
    <row r="91" spans="1:36" hidden="1">
      <c r="A91" t="s">
        <v>729</v>
      </c>
      <c r="B91">
        <v>26062.663556729502</v>
      </c>
      <c r="C91">
        <v>2.9756519471515399</v>
      </c>
      <c r="D91">
        <v>0.77214332682296805</v>
      </c>
      <c r="E91">
        <v>3.8537559592660702</v>
      </c>
      <c r="F91">
        <v>1.1631953919401001E-4</v>
      </c>
      <c r="G91">
        <v>2.2357417636807299E-2</v>
      </c>
      <c r="H91">
        <v>45962</v>
      </c>
      <c r="I91">
        <v>19087</v>
      </c>
      <c r="J91">
        <v>30720</v>
      </c>
      <c r="K91">
        <f>SUM(H91:J91)</f>
        <v>95769</v>
      </c>
      <c r="L91" t="str">
        <f>IF(K91&gt;P91,"yes","no")</f>
        <v>no</v>
      </c>
      <c r="M91">
        <v>21930</v>
      </c>
      <c r="N91">
        <v>55160</v>
      </c>
      <c r="O91">
        <v>65140</v>
      </c>
      <c r="P91">
        <f>SUM(M91:O91)</f>
        <v>142230</v>
      </c>
      <c r="Q91">
        <f>SUM(K91,P91)</f>
        <v>237999</v>
      </c>
      <c r="R91">
        <v>1150</v>
      </c>
      <c r="S91">
        <v>887</v>
      </c>
      <c r="T91">
        <v>1022</v>
      </c>
      <c r="U91">
        <f>SUM(R91:T91)</f>
        <v>3059</v>
      </c>
      <c r="V91" t="str">
        <f>IF(U91&gt;Z91,"yes","no")</f>
        <v>yes</v>
      </c>
      <c r="W91">
        <v>181</v>
      </c>
      <c r="X91">
        <v>306</v>
      </c>
      <c r="Y91">
        <v>310</v>
      </c>
      <c r="Z91">
        <f>SUM(W91:Y91)</f>
        <v>797</v>
      </c>
      <c r="AA91">
        <f>SUM(U91+Z91)</f>
        <v>3856</v>
      </c>
      <c r="AB91" t="str">
        <f>IF(AA91&gt;P91,"yes","no")</f>
        <v>no</v>
      </c>
      <c r="AC91" t="s">
        <v>730</v>
      </c>
      <c r="AD91" t="s">
        <v>731</v>
      </c>
      <c r="AE91" t="s">
        <v>731</v>
      </c>
      <c r="AF91" t="s">
        <v>732</v>
      </c>
      <c r="AG91" t="s">
        <v>733</v>
      </c>
      <c r="AH91" t="s">
        <v>734</v>
      </c>
      <c r="AI91" t="s">
        <v>735</v>
      </c>
      <c r="AJ91" t="s">
        <v>736</v>
      </c>
    </row>
    <row r="92" spans="1:36" hidden="1">
      <c r="A92" t="s">
        <v>756</v>
      </c>
      <c r="B92">
        <v>105.414041425764</v>
      </c>
      <c r="C92">
        <v>13.7382140104427</v>
      </c>
      <c r="D92">
        <v>3.3282627902167001</v>
      </c>
      <c r="E92">
        <v>4.1277431730528198</v>
      </c>
      <c r="F92" s="1">
        <v>3.6634094087815903E-5</v>
      </c>
      <c r="G92">
        <v>1.0678205100165501E-2</v>
      </c>
      <c r="H92">
        <v>148</v>
      </c>
      <c r="I92">
        <v>990</v>
      </c>
      <c r="J92">
        <v>50</v>
      </c>
      <c r="K92">
        <f>SUM(H92:J92)</f>
        <v>1188</v>
      </c>
      <c r="L92" t="str">
        <f>IF(K92&gt;P92,"yes","no")</f>
        <v>yes</v>
      </c>
      <c r="M92">
        <v>0</v>
      </c>
      <c r="N92">
        <v>0</v>
      </c>
      <c r="O92">
        <v>67</v>
      </c>
      <c r="P92">
        <f>SUM(M92:O92)</f>
        <v>67</v>
      </c>
      <c r="Q92">
        <f>SUM(K92,P92)</f>
        <v>1255</v>
      </c>
      <c r="R92">
        <v>0</v>
      </c>
      <c r="S92">
        <v>12</v>
      </c>
      <c r="T92">
        <v>6</v>
      </c>
      <c r="U92">
        <f>SUM(R92:T92)</f>
        <v>18</v>
      </c>
      <c r="V92" t="str">
        <f>IF(U92&gt;Z92,"yes","no")</f>
        <v>yes</v>
      </c>
      <c r="W92">
        <v>0</v>
      </c>
      <c r="X92">
        <v>0</v>
      </c>
      <c r="Y92">
        <v>0</v>
      </c>
      <c r="Z92">
        <f>SUM(W92:Y92)</f>
        <v>0</v>
      </c>
      <c r="AA92">
        <f>SUM(U92+Z92)</f>
        <v>18</v>
      </c>
      <c r="AB92" t="str">
        <f>IF(AA92&gt;P92,"yes","no")</f>
        <v>no</v>
      </c>
      <c r="AC92" t="s">
        <v>757</v>
      </c>
      <c r="AD92" t="s">
        <v>758</v>
      </c>
      <c r="AE92" t="s">
        <v>758</v>
      </c>
      <c r="AF92" t="s">
        <v>759</v>
      </c>
      <c r="AG92" t="s">
        <v>760</v>
      </c>
      <c r="AH92" t="s">
        <v>76</v>
      </c>
      <c r="AI92" t="s">
        <v>761</v>
      </c>
      <c r="AJ92" t="s">
        <v>762</v>
      </c>
    </row>
    <row r="93" spans="1:36" hidden="1">
      <c r="A93" t="s">
        <v>524</v>
      </c>
      <c r="B93">
        <v>17.2808736648932</v>
      </c>
      <c r="C93">
        <v>-9.9339994079177494</v>
      </c>
      <c r="D93">
        <v>2.7523030185953998</v>
      </c>
      <c r="E93">
        <v>-3.60934073784777</v>
      </c>
      <c r="F93">
        <v>3.06976172082235E-4</v>
      </c>
      <c r="G93">
        <v>4.10660443964731E-2</v>
      </c>
      <c r="H93">
        <v>152</v>
      </c>
      <c r="I93">
        <v>15</v>
      </c>
      <c r="J93">
        <v>29</v>
      </c>
      <c r="K93">
        <f>SUM(H93:J93)</f>
        <v>196</v>
      </c>
      <c r="M93">
        <v>0</v>
      </c>
      <c r="N93">
        <v>0</v>
      </c>
      <c r="O93">
        <v>0</v>
      </c>
      <c r="P93">
        <f>SUM(M93:O93)</f>
        <v>0</v>
      </c>
      <c r="R93">
        <v>6</v>
      </c>
      <c r="S93">
        <v>1</v>
      </c>
      <c r="T93">
        <v>0</v>
      </c>
      <c r="U93">
        <f>SUM(R93:T93)</f>
        <v>7</v>
      </c>
      <c r="W93">
        <v>5</v>
      </c>
      <c r="X93">
        <v>16</v>
      </c>
      <c r="Y93">
        <v>0</v>
      </c>
      <c r="Z93">
        <f>SUM(W93:Y93)</f>
        <v>21</v>
      </c>
      <c r="AC93" t="s">
        <v>28</v>
      </c>
      <c r="AD93" t="s">
        <v>28</v>
      </c>
      <c r="AE93" t="s">
        <v>28</v>
      </c>
      <c r="AF93" t="s">
        <v>28</v>
      </c>
      <c r="AG93" t="s">
        <v>28</v>
      </c>
      <c r="AH93" t="s">
        <v>28</v>
      </c>
      <c r="AI93" t="s">
        <v>28</v>
      </c>
      <c r="AJ93" t="s">
        <v>28</v>
      </c>
    </row>
    <row r="94" spans="1:36">
      <c r="A94" t="s">
        <v>104</v>
      </c>
      <c r="B94">
        <v>74.957724061857306</v>
      </c>
      <c r="C94">
        <v>-2.9687690236296902</v>
      </c>
      <c r="D94">
        <v>0.783271008328429</v>
      </c>
      <c r="E94">
        <v>-3.7902194669062399</v>
      </c>
      <c r="F94">
        <v>1.5051423814847E-4</v>
      </c>
      <c r="G94">
        <v>2.8279765059760899E-2</v>
      </c>
      <c r="H94">
        <v>71</v>
      </c>
      <c r="I94">
        <v>149</v>
      </c>
      <c r="J94">
        <v>77</v>
      </c>
      <c r="K94">
        <f>SUM(H94:J94)</f>
        <v>297</v>
      </c>
      <c r="L94" t="str">
        <f>IF(K94&gt;P94,"yes","no")</f>
        <v>yes</v>
      </c>
      <c r="M94">
        <v>16</v>
      </c>
      <c r="N94">
        <v>22</v>
      </c>
      <c r="O94">
        <v>14</v>
      </c>
      <c r="P94">
        <f>SUM(M94:O94)</f>
        <v>52</v>
      </c>
      <c r="Q94">
        <f>SUM(K94,P94)</f>
        <v>349</v>
      </c>
      <c r="R94">
        <v>115</v>
      </c>
      <c r="S94">
        <v>58</v>
      </c>
      <c r="T94">
        <v>56</v>
      </c>
      <c r="U94">
        <f>SUM(R94:T94)</f>
        <v>229</v>
      </c>
      <c r="V94" t="str">
        <f>IF(U94&gt;Z94,"yes","no")</f>
        <v>no</v>
      </c>
      <c r="W94">
        <v>111</v>
      </c>
      <c r="X94">
        <v>193</v>
      </c>
      <c r="Y94">
        <v>97</v>
      </c>
      <c r="Z94">
        <f>SUM(W94:Y94)</f>
        <v>401</v>
      </c>
      <c r="AA94">
        <f>SUM(U94+Z94)</f>
        <v>630</v>
      </c>
      <c r="AB94" t="str">
        <f>IF(AA94&gt;P94,"yes","no")</f>
        <v>yes</v>
      </c>
      <c r="AC94" t="s">
        <v>105</v>
      </c>
      <c r="AD94" t="s">
        <v>106</v>
      </c>
      <c r="AE94" t="s">
        <v>106</v>
      </c>
      <c r="AF94" t="s">
        <v>107</v>
      </c>
      <c r="AG94" t="s">
        <v>108</v>
      </c>
      <c r="AH94" t="s">
        <v>100</v>
      </c>
      <c r="AI94" t="s">
        <v>109</v>
      </c>
      <c r="AJ94" t="s">
        <v>110</v>
      </c>
    </row>
    <row r="95" spans="1:36" hidden="1">
      <c r="A95" t="s">
        <v>476</v>
      </c>
      <c r="B95">
        <v>191.15857269856701</v>
      </c>
      <c r="C95">
        <v>-3.1284183707785602</v>
      </c>
      <c r="D95">
        <v>0.82610664177816695</v>
      </c>
      <c r="E95">
        <v>-3.7869425236005201</v>
      </c>
      <c r="F95">
        <v>1.52512360651432E-4</v>
      </c>
      <c r="G95">
        <v>2.8336796609036E-2</v>
      </c>
      <c r="H95">
        <v>360</v>
      </c>
      <c r="I95">
        <v>349</v>
      </c>
      <c r="J95">
        <v>281</v>
      </c>
      <c r="K95">
        <f>SUM(H95:J95)</f>
        <v>990</v>
      </c>
      <c r="L95" t="str">
        <f>IF(K95&gt;P95,"yes","no")</f>
        <v>yes</v>
      </c>
      <c r="M95">
        <v>13</v>
      </c>
      <c r="N95">
        <v>30</v>
      </c>
      <c r="O95">
        <v>44</v>
      </c>
      <c r="P95">
        <f>SUM(M95:O95)</f>
        <v>87</v>
      </c>
      <c r="Q95">
        <f>SUM(K95,P95)</f>
        <v>1077</v>
      </c>
      <c r="R95">
        <v>419</v>
      </c>
      <c r="S95">
        <v>184</v>
      </c>
      <c r="T95">
        <v>162</v>
      </c>
      <c r="U95">
        <f>SUM(R95:T95)</f>
        <v>765</v>
      </c>
      <c r="V95" t="str">
        <f>IF(U95&gt;Z95,"yes","no")</f>
        <v>yes</v>
      </c>
      <c r="W95">
        <v>226</v>
      </c>
      <c r="X95">
        <v>112</v>
      </c>
      <c r="Y95">
        <v>407</v>
      </c>
      <c r="Z95">
        <f>SUM(W95:Y95)</f>
        <v>745</v>
      </c>
      <c r="AA95">
        <f>SUM(U95+Z95)</f>
        <v>1510</v>
      </c>
      <c r="AB95" t="str">
        <f>IF(AA95&gt;P95,"yes","no")</f>
        <v>yes</v>
      </c>
      <c r="AC95" t="s">
        <v>477</v>
      </c>
      <c r="AD95" t="s">
        <v>478</v>
      </c>
      <c r="AE95" t="s">
        <v>478</v>
      </c>
      <c r="AF95" t="s">
        <v>479</v>
      </c>
      <c r="AG95" t="s">
        <v>480</v>
      </c>
      <c r="AH95" t="s">
        <v>100</v>
      </c>
      <c r="AI95" t="s">
        <v>481</v>
      </c>
      <c r="AJ95" t="s">
        <v>482</v>
      </c>
    </row>
    <row r="96" spans="1:36">
      <c r="A96" t="s">
        <v>796</v>
      </c>
      <c r="B96">
        <v>30.268324329895901</v>
      </c>
      <c r="C96">
        <v>-8.8416587834659808</v>
      </c>
      <c r="D96">
        <v>2.3407970665509201</v>
      </c>
      <c r="E96">
        <v>-3.7772000442968201</v>
      </c>
      <c r="F96">
        <v>1.58601340628759E-4</v>
      </c>
      <c r="G96">
        <v>2.9144303494440801E-2</v>
      </c>
      <c r="H96">
        <v>52</v>
      </c>
      <c r="I96">
        <v>50</v>
      </c>
      <c r="J96">
        <v>68</v>
      </c>
      <c r="K96">
        <f>SUM(H96:J96)</f>
        <v>170</v>
      </c>
      <c r="L96" t="str">
        <f>IF(K96&gt;P96,"yes","no")</f>
        <v>yes</v>
      </c>
      <c r="M96">
        <v>0</v>
      </c>
      <c r="N96">
        <v>0</v>
      </c>
      <c r="O96">
        <v>0</v>
      </c>
      <c r="P96">
        <f>SUM(M96:O96)</f>
        <v>0</v>
      </c>
      <c r="Q96">
        <f>SUM(K96,P96)</f>
        <v>170</v>
      </c>
      <c r="R96">
        <v>80</v>
      </c>
      <c r="S96">
        <v>0</v>
      </c>
      <c r="T96">
        <v>16</v>
      </c>
      <c r="U96">
        <f>SUM(R96:T96)</f>
        <v>96</v>
      </c>
      <c r="V96" t="str">
        <f>IF(U96&gt;Z96,"yes","no")</f>
        <v>no</v>
      </c>
      <c r="W96">
        <v>29</v>
      </c>
      <c r="X96">
        <v>12</v>
      </c>
      <c r="Y96">
        <v>113</v>
      </c>
      <c r="Z96">
        <f>SUM(W96:Y96)</f>
        <v>154</v>
      </c>
      <c r="AA96">
        <f>SUM(U96+Z96)</f>
        <v>250</v>
      </c>
      <c r="AB96" t="str">
        <f>IF(AA96&gt;P96,"yes","no")</f>
        <v>yes</v>
      </c>
      <c r="AC96" t="s">
        <v>797</v>
      </c>
      <c r="AD96" t="s">
        <v>798</v>
      </c>
      <c r="AE96" t="s">
        <v>798</v>
      </c>
      <c r="AF96" t="s">
        <v>799</v>
      </c>
      <c r="AG96" t="s">
        <v>800</v>
      </c>
      <c r="AH96" t="s">
        <v>100</v>
      </c>
      <c r="AI96" t="s">
        <v>801</v>
      </c>
      <c r="AJ96" t="s">
        <v>802</v>
      </c>
    </row>
    <row r="97" spans="1:36" hidden="1">
      <c r="A97" t="s">
        <v>545</v>
      </c>
      <c r="B97">
        <v>3259.8380537256598</v>
      </c>
      <c r="C97">
        <v>2.9307379682911598</v>
      </c>
      <c r="D97">
        <v>0.71044311709255703</v>
      </c>
      <c r="E97">
        <v>4.1252253667894196</v>
      </c>
      <c r="F97" s="1">
        <v>3.7037190276856803E-5</v>
      </c>
      <c r="G97">
        <v>1.0678205100165501E-2</v>
      </c>
      <c r="H97">
        <v>3080</v>
      </c>
      <c r="I97">
        <v>1776</v>
      </c>
      <c r="J97">
        <v>2040</v>
      </c>
      <c r="K97">
        <f>SUM(H97:J97)</f>
        <v>6896</v>
      </c>
      <c r="M97">
        <v>6698</v>
      </c>
      <c r="N97">
        <v>6308</v>
      </c>
      <c r="O97">
        <v>2446</v>
      </c>
      <c r="P97">
        <f>SUM(M97:O97)</f>
        <v>15452</v>
      </c>
      <c r="R97">
        <v>3281</v>
      </c>
      <c r="S97">
        <v>2083</v>
      </c>
      <c r="T97">
        <v>2486</v>
      </c>
      <c r="U97">
        <f>SUM(R97:T97)</f>
        <v>7850</v>
      </c>
      <c r="W97">
        <v>1698</v>
      </c>
      <c r="X97">
        <v>728</v>
      </c>
      <c r="Y97">
        <v>856</v>
      </c>
      <c r="Z97">
        <f>SUM(W97:Y97)</f>
        <v>3282</v>
      </c>
      <c r="AC97" t="s">
        <v>28</v>
      </c>
      <c r="AD97" t="s">
        <v>28</v>
      </c>
      <c r="AE97" t="s">
        <v>28</v>
      </c>
      <c r="AF97" t="s">
        <v>28</v>
      </c>
      <c r="AG97" t="s">
        <v>28</v>
      </c>
      <c r="AH97" t="s">
        <v>28</v>
      </c>
      <c r="AI97" t="s">
        <v>28</v>
      </c>
      <c r="AJ97" t="s">
        <v>28</v>
      </c>
    </row>
    <row r="98" spans="1:36" hidden="1">
      <c r="A98" t="s">
        <v>707</v>
      </c>
      <c r="B98">
        <v>174.35745442829099</v>
      </c>
      <c r="C98">
        <v>2.5805114432114902</v>
      </c>
      <c r="D98">
        <v>0.68583268534458297</v>
      </c>
      <c r="E98">
        <v>3.7625961817713098</v>
      </c>
      <c r="F98">
        <v>1.6815860458511801E-4</v>
      </c>
      <c r="G98">
        <v>3.0236001998627301E-2</v>
      </c>
      <c r="H98">
        <v>31</v>
      </c>
      <c r="I98">
        <v>12</v>
      </c>
      <c r="J98">
        <v>27</v>
      </c>
      <c r="K98">
        <f>SUM(H98:J98)</f>
        <v>70</v>
      </c>
      <c r="L98" t="str">
        <f>IF(K98&gt;P98,"yes","no")</f>
        <v>no</v>
      </c>
      <c r="M98">
        <v>113</v>
      </c>
      <c r="N98">
        <v>46</v>
      </c>
      <c r="O98">
        <v>49</v>
      </c>
      <c r="P98">
        <f>SUM(M98:O98)</f>
        <v>208</v>
      </c>
      <c r="Q98">
        <f>SUM(K98,P98)</f>
        <v>278</v>
      </c>
      <c r="R98">
        <v>429</v>
      </c>
      <c r="S98">
        <v>327</v>
      </c>
      <c r="T98">
        <v>515</v>
      </c>
      <c r="U98">
        <f>SUM(R98:T98)</f>
        <v>1271</v>
      </c>
      <c r="V98" t="str">
        <f>IF(U98&gt;Z98,"yes","no")</f>
        <v>yes</v>
      </c>
      <c r="W98">
        <v>373</v>
      </c>
      <c r="X98">
        <v>254</v>
      </c>
      <c r="Y98">
        <v>208</v>
      </c>
      <c r="Z98">
        <f>SUM(W98:Y98)</f>
        <v>835</v>
      </c>
      <c r="AA98">
        <f>SUM(U98+Z98)</f>
        <v>2106</v>
      </c>
      <c r="AB98" t="str">
        <f>IF(AA98&gt;P98,"yes","no")</f>
        <v>yes</v>
      </c>
      <c r="AC98" t="s">
        <v>708</v>
      </c>
      <c r="AD98" t="s">
        <v>709</v>
      </c>
      <c r="AE98" t="s">
        <v>709</v>
      </c>
      <c r="AF98" t="s">
        <v>710</v>
      </c>
      <c r="AG98" t="s">
        <v>711</v>
      </c>
      <c r="AH98" t="s">
        <v>122</v>
      </c>
      <c r="AI98" t="s">
        <v>712</v>
      </c>
      <c r="AJ98" t="s">
        <v>713</v>
      </c>
    </row>
    <row r="99" spans="1:36" hidden="1">
      <c r="A99" t="s">
        <v>666</v>
      </c>
      <c r="B99">
        <v>203.002486557108</v>
      </c>
      <c r="C99">
        <v>1.4903966740846299</v>
      </c>
      <c r="D99">
        <v>0.39789441418012</v>
      </c>
      <c r="E99">
        <v>3.7457089644137498</v>
      </c>
      <c r="F99">
        <v>1.7988503963232701E-4</v>
      </c>
      <c r="G99">
        <v>3.1333725340955999E-2</v>
      </c>
      <c r="H99">
        <v>175</v>
      </c>
      <c r="I99">
        <v>112</v>
      </c>
      <c r="J99">
        <v>130</v>
      </c>
      <c r="K99">
        <f>SUM(H99:J99)</f>
        <v>417</v>
      </c>
      <c r="L99" t="str">
        <f>IF(K99&gt;P99,"yes","no")</f>
        <v>no</v>
      </c>
      <c r="M99">
        <v>225</v>
      </c>
      <c r="N99">
        <v>177</v>
      </c>
      <c r="O99">
        <v>175</v>
      </c>
      <c r="P99">
        <f>SUM(M99:O99)</f>
        <v>577</v>
      </c>
      <c r="Q99">
        <f>SUM(K99,P99)</f>
        <v>994</v>
      </c>
      <c r="R99">
        <v>361</v>
      </c>
      <c r="S99">
        <v>282</v>
      </c>
      <c r="T99">
        <v>247</v>
      </c>
      <c r="U99">
        <f>SUM(R99:T99)</f>
        <v>890</v>
      </c>
      <c r="V99" t="str">
        <f>IF(U99&gt;Z99,"yes","no")</f>
        <v>yes</v>
      </c>
      <c r="W99">
        <v>182</v>
      </c>
      <c r="X99">
        <v>193</v>
      </c>
      <c r="Y99">
        <v>198</v>
      </c>
      <c r="Z99">
        <f>SUM(W99:Y99)</f>
        <v>573</v>
      </c>
      <c r="AA99">
        <f>SUM(U99+Z99)</f>
        <v>1463</v>
      </c>
      <c r="AB99" t="str">
        <f>IF(AA99&gt;P99,"yes","no")</f>
        <v>yes</v>
      </c>
      <c r="AC99" t="s">
        <v>667</v>
      </c>
      <c r="AD99" t="s">
        <v>668</v>
      </c>
      <c r="AE99" t="s">
        <v>668</v>
      </c>
      <c r="AF99" t="s">
        <v>669</v>
      </c>
      <c r="AG99" t="s">
        <v>670</v>
      </c>
      <c r="AH99" t="s">
        <v>122</v>
      </c>
      <c r="AJ99" t="s">
        <v>671</v>
      </c>
    </row>
    <row r="100" spans="1:36" hidden="1">
      <c r="A100" t="s">
        <v>430</v>
      </c>
      <c r="B100">
        <v>11822.617069759001</v>
      </c>
      <c r="C100">
        <v>4.94497631683703</v>
      </c>
      <c r="D100">
        <v>1.3192735248101399</v>
      </c>
      <c r="E100">
        <v>3.7482570701543301</v>
      </c>
      <c r="F100">
        <v>1.78067694305832E-4</v>
      </c>
      <c r="G100">
        <v>3.1333725340955999E-2</v>
      </c>
      <c r="H100">
        <v>227</v>
      </c>
      <c r="I100">
        <v>419</v>
      </c>
      <c r="J100">
        <v>449</v>
      </c>
      <c r="K100">
        <f>SUM(H100:J100)</f>
        <v>1095</v>
      </c>
      <c r="L100" t="str">
        <f>IF(K100&gt;P100,"yes","no")</f>
        <v>no</v>
      </c>
      <c r="M100">
        <v>16329</v>
      </c>
      <c r="N100">
        <v>1089</v>
      </c>
      <c r="O100">
        <v>409</v>
      </c>
      <c r="P100">
        <f>SUM(M100:O100)</f>
        <v>17827</v>
      </c>
      <c r="Q100">
        <f>SUM(K100,P100)</f>
        <v>18922</v>
      </c>
      <c r="R100">
        <v>30257</v>
      </c>
      <c r="S100">
        <v>29201</v>
      </c>
      <c r="T100">
        <v>29606</v>
      </c>
      <c r="U100">
        <f>SUM(R100:T100)</f>
        <v>89064</v>
      </c>
      <c r="V100" t="str">
        <f>IF(U100&gt;Z100,"yes","no")</f>
        <v>yes</v>
      </c>
      <c r="W100">
        <v>20348</v>
      </c>
      <c r="X100">
        <v>13421</v>
      </c>
      <c r="Y100">
        <v>21072</v>
      </c>
      <c r="Z100">
        <f>SUM(W100:Y100)</f>
        <v>54841</v>
      </c>
      <c r="AA100">
        <f>SUM(U100+Z100)</f>
        <v>143905</v>
      </c>
      <c r="AB100" t="str">
        <f>IF(AA100&gt;P100,"yes","no")</f>
        <v>yes</v>
      </c>
      <c r="AC100" t="s">
        <v>431</v>
      </c>
      <c r="AD100" t="s">
        <v>432</v>
      </c>
      <c r="AE100" t="s">
        <v>432</v>
      </c>
      <c r="AF100" t="s">
        <v>433</v>
      </c>
      <c r="AG100" t="s">
        <v>434</v>
      </c>
      <c r="AH100" t="s">
        <v>100</v>
      </c>
      <c r="AJ100" t="s">
        <v>435</v>
      </c>
    </row>
    <row r="101" spans="1:36">
      <c r="A101" t="s">
        <v>276</v>
      </c>
      <c r="B101">
        <v>377.893519304888</v>
      </c>
      <c r="C101">
        <v>-4.2733288702150398</v>
      </c>
      <c r="D101">
        <v>1.13960873513042</v>
      </c>
      <c r="E101">
        <v>-3.7498210907676199</v>
      </c>
      <c r="F101">
        <v>1.7696077797888901E-4</v>
      </c>
      <c r="G101">
        <v>3.1333725340955999E-2</v>
      </c>
      <c r="H101">
        <v>616</v>
      </c>
      <c r="I101">
        <v>3233</v>
      </c>
      <c r="J101">
        <v>318</v>
      </c>
      <c r="K101">
        <f>SUM(H101:J101)</f>
        <v>4167</v>
      </c>
      <c r="L101" t="str">
        <f>IF(K101&gt;P101,"yes","no")</f>
        <v>yes</v>
      </c>
      <c r="M101">
        <v>49</v>
      </c>
      <c r="N101">
        <v>46</v>
      </c>
      <c r="O101">
        <v>97</v>
      </c>
      <c r="P101">
        <f>SUM(M101:O101)</f>
        <v>192</v>
      </c>
      <c r="Q101">
        <f>SUM(K101,P101)</f>
        <v>4359</v>
      </c>
      <c r="R101">
        <v>52</v>
      </c>
      <c r="S101">
        <v>30</v>
      </c>
      <c r="T101">
        <v>26</v>
      </c>
      <c r="U101">
        <f>SUM(R101:T101)</f>
        <v>108</v>
      </c>
      <c r="V101" t="str">
        <f>IF(U101&gt;Z101,"yes","no")</f>
        <v>no</v>
      </c>
      <c r="W101">
        <v>18</v>
      </c>
      <c r="X101">
        <v>52</v>
      </c>
      <c r="Y101">
        <v>44</v>
      </c>
      <c r="Z101">
        <f>SUM(W101:Y101)</f>
        <v>114</v>
      </c>
      <c r="AA101">
        <f>SUM(U101+Z101)</f>
        <v>222</v>
      </c>
      <c r="AB101" t="str">
        <f>IF(AA101&gt;P101,"yes","no")</f>
        <v>yes</v>
      </c>
      <c r="AC101" t="s">
        <v>277</v>
      </c>
      <c r="AD101" t="s">
        <v>278</v>
      </c>
      <c r="AE101" t="s">
        <v>278</v>
      </c>
      <c r="AF101" t="s">
        <v>279</v>
      </c>
      <c r="AG101" t="s">
        <v>280</v>
      </c>
      <c r="AH101" t="s">
        <v>252</v>
      </c>
      <c r="AI101" t="s">
        <v>281</v>
      </c>
      <c r="AJ101" t="s">
        <v>282</v>
      </c>
    </row>
    <row r="102" spans="1:36" hidden="1">
      <c r="A102" t="s">
        <v>587</v>
      </c>
      <c r="B102">
        <v>12.294490483658</v>
      </c>
      <c r="C102">
        <v>-6.4940439008006896</v>
      </c>
      <c r="D102">
        <v>1.7381551423016901</v>
      </c>
      <c r="E102">
        <v>-3.7361704618617599</v>
      </c>
      <c r="F102">
        <v>1.8684403226378301E-4</v>
      </c>
      <c r="G102">
        <v>3.22103701805668E-2</v>
      </c>
      <c r="H102">
        <v>22</v>
      </c>
      <c r="I102">
        <v>14</v>
      </c>
      <c r="J102">
        <v>31</v>
      </c>
      <c r="K102">
        <f>SUM(H102:J102)</f>
        <v>67</v>
      </c>
      <c r="L102" t="str">
        <f>IF(K102&gt;P102,"yes","no")</f>
        <v>yes</v>
      </c>
      <c r="M102">
        <v>0</v>
      </c>
      <c r="N102">
        <v>0</v>
      </c>
      <c r="O102">
        <v>0</v>
      </c>
      <c r="P102">
        <f>SUM(M102:O102)</f>
        <v>0</v>
      </c>
      <c r="Q102">
        <f>SUM(K102,P102)</f>
        <v>67</v>
      </c>
      <c r="R102">
        <v>18</v>
      </c>
      <c r="S102">
        <v>15</v>
      </c>
      <c r="T102">
        <v>17</v>
      </c>
      <c r="U102">
        <f>SUM(R102:T102)</f>
        <v>50</v>
      </c>
      <c r="V102" t="str">
        <f>IF(U102&gt;Z102,"yes","no")</f>
        <v>yes</v>
      </c>
      <c r="W102">
        <v>6</v>
      </c>
      <c r="X102">
        <v>30</v>
      </c>
      <c r="Y102">
        <v>11</v>
      </c>
      <c r="Z102">
        <f>SUM(W102:Y102)</f>
        <v>47</v>
      </c>
      <c r="AA102">
        <f>SUM(U102+Z102)</f>
        <v>97</v>
      </c>
      <c r="AB102" t="str">
        <f>IF(AA102&gt;P102,"yes","no")</f>
        <v>yes</v>
      </c>
      <c r="AC102" t="s">
        <v>588</v>
      </c>
      <c r="AD102" t="s">
        <v>589</v>
      </c>
      <c r="AE102" t="s">
        <v>589</v>
      </c>
      <c r="AF102" t="s">
        <v>590</v>
      </c>
      <c r="AG102" t="s">
        <v>591</v>
      </c>
      <c r="AH102" t="s">
        <v>76</v>
      </c>
      <c r="AJ102" t="s">
        <v>592</v>
      </c>
    </row>
    <row r="103" spans="1:36" hidden="1">
      <c r="A103" t="s">
        <v>269</v>
      </c>
      <c r="B103">
        <v>31.359917988105199</v>
      </c>
      <c r="C103">
        <v>19.078200366545399</v>
      </c>
      <c r="D103">
        <v>5.1318790525205404</v>
      </c>
      <c r="E103">
        <v>3.7175857363931999</v>
      </c>
      <c r="F103">
        <v>2.0113573676396E-4</v>
      </c>
      <c r="G103">
        <v>3.2654289224921799E-2</v>
      </c>
      <c r="H103">
        <v>0</v>
      </c>
      <c r="I103">
        <v>32</v>
      </c>
      <c r="J103">
        <v>86</v>
      </c>
      <c r="K103">
        <f>SUM(H103:J103)</f>
        <v>118</v>
      </c>
      <c r="L103" t="str">
        <f>IF(K103&gt;P103,"yes","no")</f>
        <v>no</v>
      </c>
      <c r="M103">
        <v>0</v>
      </c>
      <c r="N103">
        <v>0</v>
      </c>
      <c r="O103">
        <v>184</v>
      </c>
      <c r="P103">
        <f>SUM(M103:O103)</f>
        <v>184</v>
      </c>
      <c r="Q103">
        <f>SUM(K103,P103)</f>
        <v>302</v>
      </c>
      <c r="R103">
        <v>0</v>
      </c>
      <c r="S103">
        <v>0</v>
      </c>
      <c r="T103">
        <v>28</v>
      </c>
      <c r="U103">
        <f>SUM(R103:T103)</f>
        <v>28</v>
      </c>
      <c r="V103" t="str">
        <f>IF(U103&gt;Z103,"yes","no")</f>
        <v>yes</v>
      </c>
      <c r="W103">
        <v>0</v>
      </c>
      <c r="X103">
        <v>0</v>
      </c>
      <c r="Y103">
        <v>0</v>
      </c>
      <c r="Z103">
        <f>SUM(W103:Y103)</f>
        <v>0</v>
      </c>
      <c r="AA103">
        <f>SUM(U103+Z103)</f>
        <v>28</v>
      </c>
      <c r="AB103" t="str">
        <f>IF(AA103&gt;P103,"yes","no")</f>
        <v>no</v>
      </c>
      <c r="AC103" t="s">
        <v>270</v>
      </c>
      <c r="AD103" t="s">
        <v>271</v>
      </c>
      <c r="AE103" t="s">
        <v>271</v>
      </c>
      <c r="AF103" t="s">
        <v>272</v>
      </c>
      <c r="AG103" t="s">
        <v>273</v>
      </c>
      <c r="AH103" t="s">
        <v>138</v>
      </c>
      <c r="AI103" t="s">
        <v>274</v>
      </c>
      <c r="AJ103" t="s">
        <v>275</v>
      </c>
    </row>
    <row r="104" spans="1:36" hidden="1">
      <c r="A104" t="s">
        <v>686</v>
      </c>
      <c r="B104">
        <v>36.9922801712124</v>
      </c>
      <c r="C104">
        <v>-7.9645573513949204</v>
      </c>
      <c r="D104">
        <v>2.1352972612887502</v>
      </c>
      <c r="E104">
        <v>-3.7299524969127398</v>
      </c>
      <c r="F104">
        <v>1.9151587430538499E-4</v>
      </c>
      <c r="G104">
        <v>3.2654289224921799E-2</v>
      </c>
      <c r="H104">
        <v>67</v>
      </c>
      <c r="I104">
        <v>67</v>
      </c>
      <c r="J104">
        <v>232</v>
      </c>
      <c r="K104">
        <f>SUM(H104:J104)</f>
        <v>366</v>
      </c>
      <c r="L104" t="str">
        <f>IF(K104&gt;P104,"yes","no")</f>
        <v>yes</v>
      </c>
      <c r="M104">
        <v>0</v>
      </c>
      <c r="N104">
        <v>0</v>
      </c>
      <c r="O104">
        <v>0</v>
      </c>
      <c r="P104">
        <f>SUM(M104:O104)</f>
        <v>0</v>
      </c>
      <c r="Q104">
        <f>SUM(K104,P104)</f>
        <v>366</v>
      </c>
      <c r="R104">
        <v>50</v>
      </c>
      <c r="S104">
        <v>12</v>
      </c>
      <c r="T104">
        <v>17</v>
      </c>
      <c r="U104">
        <f>SUM(R104:T104)</f>
        <v>79</v>
      </c>
      <c r="V104" t="str">
        <f>IF(U104&gt;Z104,"yes","no")</f>
        <v>yes</v>
      </c>
      <c r="W104">
        <v>8</v>
      </c>
      <c r="X104">
        <v>0</v>
      </c>
      <c r="Y104">
        <v>27</v>
      </c>
      <c r="Z104">
        <f>SUM(W104:Y104)</f>
        <v>35</v>
      </c>
      <c r="AA104">
        <f>SUM(U104+Z104)</f>
        <v>114</v>
      </c>
      <c r="AB104" t="str">
        <f>IF(AA104&gt;P104,"yes","no")</f>
        <v>yes</v>
      </c>
      <c r="AC104" t="s">
        <v>687</v>
      </c>
      <c r="AD104" t="s">
        <v>688</v>
      </c>
      <c r="AE104" t="s">
        <v>688</v>
      </c>
      <c r="AF104" t="s">
        <v>689</v>
      </c>
      <c r="AG104" t="s">
        <v>690</v>
      </c>
      <c r="AH104" t="s">
        <v>66</v>
      </c>
      <c r="AI104" t="s">
        <v>691</v>
      </c>
      <c r="AJ104" t="s">
        <v>692</v>
      </c>
    </row>
    <row r="105" spans="1:36" hidden="1">
      <c r="A105" t="s">
        <v>71</v>
      </c>
      <c r="B105">
        <v>1387.9295808222801</v>
      </c>
      <c r="C105">
        <v>1.6704430329706701</v>
      </c>
      <c r="D105">
        <v>0.449282853278614</v>
      </c>
      <c r="E105">
        <v>3.7180208876895899</v>
      </c>
      <c r="F105">
        <v>2.0078967160694499E-4</v>
      </c>
      <c r="G105">
        <v>3.2654289224921799E-2</v>
      </c>
      <c r="H105">
        <v>1460</v>
      </c>
      <c r="I105">
        <v>749</v>
      </c>
      <c r="J105">
        <v>922</v>
      </c>
      <c r="K105">
        <f>SUM(H105:J105)</f>
        <v>3131</v>
      </c>
      <c r="L105" t="str">
        <f>IF(K105&gt;P105,"yes","no")</f>
        <v>no</v>
      </c>
      <c r="M105">
        <v>2032</v>
      </c>
      <c r="N105">
        <v>1523</v>
      </c>
      <c r="O105">
        <v>1391</v>
      </c>
      <c r="P105">
        <f>SUM(M105:O105)</f>
        <v>4946</v>
      </c>
      <c r="Q105">
        <f>SUM(K105,P105)</f>
        <v>8077</v>
      </c>
      <c r="R105">
        <v>1937</v>
      </c>
      <c r="S105">
        <v>1364</v>
      </c>
      <c r="T105">
        <v>1458</v>
      </c>
      <c r="U105">
        <f>SUM(R105:T105)</f>
        <v>4759</v>
      </c>
      <c r="V105" t="str">
        <f>IF(U105&gt;Z105,"yes","no")</f>
        <v>yes</v>
      </c>
      <c r="W105">
        <v>1357</v>
      </c>
      <c r="X105">
        <v>852</v>
      </c>
      <c r="Y105">
        <v>964</v>
      </c>
      <c r="Z105">
        <f>SUM(W105:Y105)</f>
        <v>3173</v>
      </c>
      <c r="AA105">
        <f>SUM(U105+Z105)</f>
        <v>7932</v>
      </c>
      <c r="AB105" t="str">
        <f>IF(AA105&gt;P105,"yes","no")</f>
        <v>yes</v>
      </c>
      <c r="AC105" t="s">
        <v>72</v>
      </c>
      <c r="AD105" t="s">
        <v>73</v>
      </c>
      <c r="AE105" t="s">
        <v>73</v>
      </c>
      <c r="AF105" t="s">
        <v>74</v>
      </c>
      <c r="AG105" t="s">
        <v>75</v>
      </c>
      <c r="AH105" t="s">
        <v>76</v>
      </c>
      <c r="AI105" t="s">
        <v>77</v>
      </c>
      <c r="AJ105" t="s">
        <v>78</v>
      </c>
    </row>
    <row r="106" spans="1:36" hidden="1">
      <c r="A106" t="s">
        <v>561</v>
      </c>
      <c r="B106">
        <v>4999.6038690580699</v>
      </c>
      <c r="C106">
        <v>3.4822892044541298</v>
      </c>
      <c r="D106">
        <v>0.93424804452890298</v>
      </c>
      <c r="E106">
        <v>3.7273711460751202</v>
      </c>
      <c r="F106">
        <v>1.9348742593417801E-4</v>
      </c>
      <c r="G106">
        <v>3.2654289224921799E-2</v>
      </c>
      <c r="H106">
        <v>1968</v>
      </c>
      <c r="I106">
        <v>560</v>
      </c>
      <c r="J106">
        <v>1221</v>
      </c>
      <c r="K106">
        <f>SUM(H106:J106)</f>
        <v>3749</v>
      </c>
      <c r="L106" t="str">
        <f>IF(K106&gt;P106,"yes","no")</f>
        <v>no</v>
      </c>
      <c r="M106">
        <v>5262</v>
      </c>
      <c r="N106">
        <v>16440</v>
      </c>
      <c r="O106">
        <v>5197</v>
      </c>
      <c r="P106">
        <f>SUM(M106:O106)</f>
        <v>26899</v>
      </c>
      <c r="Q106">
        <f>SUM(K106,P106)</f>
        <v>30648</v>
      </c>
      <c r="R106">
        <v>3048</v>
      </c>
      <c r="S106">
        <v>2413</v>
      </c>
      <c r="T106">
        <v>1435</v>
      </c>
      <c r="U106">
        <f>SUM(R106:T106)</f>
        <v>6896</v>
      </c>
      <c r="V106" t="str">
        <f>IF(U106&gt;Z106,"yes","no")</f>
        <v>yes</v>
      </c>
      <c r="W106">
        <v>2174</v>
      </c>
      <c r="X106">
        <v>2142</v>
      </c>
      <c r="Y106">
        <v>2311</v>
      </c>
      <c r="Z106">
        <f>SUM(W106:Y106)</f>
        <v>6627</v>
      </c>
      <c r="AA106">
        <f>SUM(U106+Z106)</f>
        <v>13523</v>
      </c>
      <c r="AB106" t="str">
        <f>IF(AA106&gt;P106,"yes","no")</f>
        <v>no</v>
      </c>
      <c r="AC106" t="s">
        <v>562</v>
      </c>
      <c r="AD106" t="s">
        <v>563</v>
      </c>
      <c r="AE106" t="s">
        <v>563</v>
      </c>
      <c r="AF106" t="s">
        <v>564</v>
      </c>
      <c r="AG106" t="s">
        <v>565</v>
      </c>
      <c r="AH106" t="s">
        <v>122</v>
      </c>
      <c r="AI106" t="s">
        <v>566</v>
      </c>
      <c r="AJ106" t="s">
        <v>567</v>
      </c>
    </row>
    <row r="107" spans="1:36" hidden="1">
      <c r="A107" t="s">
        <v>607</v>
      </c>
      <c r="B107">
        <v>629.17314641086602</v>
      </c>
      <c r="C107">
        <v>2.8543416336484499</v>
      </c>
      <c r="D107">
        <v>0.79445910509504802</v>
      </c>
      <c r="E107">
        <v>3.5928112791997799</v>
      </c>
      <c r="F107">
        <v>3.2712951380720198E-4</v>
      </c>
      <c r="G107">
        <v>4.2557817729803701E-2</v>
      </c>
      <c r="H107">
        <v>253</v>
      </c>
      <c r="I107">
        <v>365</v>
      </c>
      <c r="J107">
        <v>524</v>
      </c>
      <c r="K107">
        <f>SUM(H107:J107)</f>
        <v>1142</v>
      </c>
      <c r="M107">
        <v>1114</v>
      </c>
      <c r="N107">
        <v>1468</v>
      </c>
      <c r="O107">
        <v>551</v>
      </c>
      <c r="P107">
        <f>SUM(M107:O107)</f>
        <v>3133</v>
      </c>
      <c r="R107">
        <v>658</v>
      </c>
      <c r="S107">
        <v>266</v>
      </c>
      <c r="T107">
        <v>337</v>
      </c>
      <c r="U107">
        <f>SUM(R107:T107)</f>
        <v>1261</v>
      </c>
      <c r="W107">
        <v>345</v>
      </c>
      <c r="X107">
        <v>149</v>
      </c>
      <c r="Y107">
        <v>167</v>
      </c>
      <c r="Z107">
        <f>SUM(W107:Y107)</f>
        <v>661</v>
      </c>
      <c r="AC107" t="s">
        <v>28</v>
      </c>
      <c r="AD107" t="s">
        <v>28</v>
      </c>
      <c r="AE107" t="s">
        <v>28</v>
      </c>
      <c r="AF107" t="s">
        <v>28</v>
      </c>
      <c r="AG107" t="s">
        <v>28</v>
      </c>
      <c r="AH107" t="s">
        <v>28</v>
      </c>
      <c r="AI107" t="s">
        <v>28</v>
      </c>
      <c r="AJ107" t="s">
        <v>28</v>
      </c>
    </row>
    <row r="108" spans="1:36" hidden="1">
      <c r="A108" t="s">
        <v>608</v>
      </c>
      <c r="B108">
        <v>27.664617058837202</v>
      </c>
      <c r="C108">
        <v>-20.2858410817168</v>
      </c>
      <c r="D108">
        <v>3.6097732464408701</v>
      </c>
      <c r="E108">
        <v>-5.6196995480860199</v>
      </c>
      <c r="F108" s="1">
        <v>1.9128982482835901E-8</v>
      </c>
      <c r="G108" s="1">
        <v>4.4063555379954199E-5</v>
      </c>
      <c r="H108">
        <v>19</v>
      </c>
      <c r="I108">
        <v>61</v>
      </c>
      <c r="J108">
        <v>67</v>
      </c>
      <c r="K108">
        <f>SUM(H108:J108)</f>
        <v>147</v>
      </c>
      <c r="M108">
        <v>0</v>
      </c>
      <c r="N108">
        <v>0</v>
      </c>
      <c r="O108">
        <v>106</v>
      </c>
      <c r="P108">
        <f>SUM(M108:O108)</f>
        <v>106</v>
      </c>
      <c r="R108">
        <v>0</v>
      </c>
      <c r="S108">
        <v>0</v>
      </c>
      <c r="T108">
        <v>0</v>
      </c>
      <c r="U108">
        <f>SUM(R108:T108)</f>
        <v>0</v>
      </c>
      <c r="W108">
        <v>56</v>
      </c>
      <c r="X108">
        <v>0</v>
      </c>
      <c r="Y108">
        <v>10</v>
      </c>
      <c r="Z108">
        <f>SUM(W108:Y108)</f>
        <v>66</v>
      </c>
      <c r="AC108" t="s">
        <v>28</v>
      </c>
      <c r="AD108" t="s">
        <v>28</v>
      </c>
      <c r="AE108" t="s">
        <v>28</v>
      </c>
      <c r="AF108" t="s">
        <v>28</v>
      </c>
      <c r="AG108" t="s">
        <v>28</v>
      </c>
      <c r="AH108" t="s">
        <v>28</v>
      </c>
      <c r="AI108" t="s">
        <v>28</v>
      </c>
      <c r="AJ108" t="s">
        <v>28</v>
      </c>
    </row>
    <row r="109" spans="1:36" hidden="1">
      <c r="A109" t="s">
        <v>461</v>
      </c>
      <c r="B109">
        <v>7296.6055545547297</v>
      </c>
      <c r="C109">
        <v>3.17747181115667</v>
      </c>
      <c r="D109">
        <v>0.85428205732954798</v>
      </c>
      <c r="E109">
        <v>3.7194645303558498</v>
      </c>
      <c r="F109">
        <v>1.9964558005093499E-4</v>
      </c>
      <c r="G109">
        <v>3.2654289224921799E-2</v>
      </c>
      <c r="H109">
        <v>5064</v>
      </c>
      <c r="I109">
        <v>1565</v>
      </c>
      <c r="J109">
        <v>5996</v>
      </c>
      <c r="K109">
        <f>SUM(H109:J109)</f>
        <v>12625</v>
      </c>
      <c r="L109" t="str">
        <f>IF(K109&gt;P109,"yes","no")</f>
        <v>no</v>
      </c>
      <c r="M109">
        <v>8659</v>
      </c>
      <c r="N109">
        <v>16146</v>
      </c>
      <c r="O109">
        <v>24379</v>
      </c>
      <c r="P109">
        <f>SUM(M109:O109)</f>
        <v>49184</v>
      </c>
      <c r="Q109">
        <f>SUM(K109,P109)</f>
        <v>61809</v>
      </c>
      <c r="R109">
        <v>533</v>
      </c>
      <c r="S109">
        <v>652</v>
      </c>
      <c r="T109">
        <v>435</v>
      </c>
      <c r="U109">
        <f>SUM(R109:T109)</f>
        <v>1620</v>
      </c>
      <c r="V109" t="str">
        <f>IF(U109&gt;Z109,"yes","no")</f>
        <v>yes</v>
      </c>
      <c r="W109">
        <v>447</v>
      </c>
      <c r="X109">
        <v>165</v>
      </c>
      <c r="Y109">
        <v>371</v>
      </c>
      <c r="Z109">
        <f>SUM(W109:Y109)</f>
        <v>983</v>
      </c>
      <c r="AA109">
        <f>SUM(U109+Z109)</f>
        <v>2603</v>
      </c>
      <c r="AB109" t="str">
        <f>IF(AA109&gt;P109,"yes","no")</f>
        <v>no</v>
      </c>
      <c r="AC109" t="s">
        <v>462</v>
      </c>
      <c r="AD109" t="s">
        <v>463</v>
      </c>
      <c r="AE109" t="s">
        <v>463</v>
      </c>
      <c r="AF109" t="s">
        <v>464</v>
      </c>
      <c r="AG109" t="s">
        <v>465</v>
      </c>
      <c r="AH109" t="s">
        <v>66</v>
      </c>
      <c r="AI109" t="s">
        <v>466</v>
      </c>
      <c r="AJ109" t="s">
        <v>467</v>
      </c>
    </row>
    <row r="110" spans="1:36" hidden="1">
      <c r="A110" t="s">
        <v>568</v>
      </c>
      <c r="B110">
        <v>174.74208710379301</v>
      </c>
      <c r="C110">
        <v>1.8464721061634199</v>
      </c>
      <c r="D110">
        <v>0.49820880818727697</v>
      </c>
      <c r="E110">
        <v>3.7062213188919202</v>
      </c>
      <c r="F110">
        <v>2.1037448118039199E-4</v>
      </c>
      <c r="G110">
        <v>3.38257891759473E-2</v>
      </c>
      <c r="H110">
        <v>107</v>
      </c>
      <c r="I110">
        <v>42</v>
      </c>
      <c r="J110">
        <v>91</v>
      </c>
      <c r="K110">
        <f>SUM(H110:J110)</f>
        <v>240</v>
      </c>
      <c r="L110" t="str">
        <f>IF(K110&gt;P110,"yes","no")</f>
        <v>yes</v>
      </c>
      <c r="M110">
        <v>90</v>
      </c>
      <c r="N110">
        <v>50</v>
      </c>
      <c r="O110">
        <v>77</v>
      </c>
      <c r="P110">
        <f>SUM(M110:O110)</f>
        <v>217</v>
      </c>
      <c r="Q110">
        <f>SUM(K110,P110)</f>
        <v>457</v>
      </c>
      <c r="R110">
        <v>659</v>
      </c>
      <c r="S110">
        <v>466</v>
      </c>
      <c r="T110">
        <v>384</v>
      </c>
      <c r="U110">
        <f>SUM(R110:T110)</f>
        <v>1509</v>
      </c>
      <c r="V110" t="str">
        <f>IF(U110&gt;Z110,"yes","no")</f>
        <v>yes</v>
      </c>
      <c r="W110">
        <v>176</v>
      </c>
      <c r="X110">
        <v>127</v>
      </c>
      <c r="Y110">
        <v>176</v>
      </c>
      <c r="Z110">
        <f>SUM(W110:Y110)</f>
        <v>479</v>
      </c>
      <c r="AA110">
        <f>SUM(U110+Z110)</f>
        <v>1988</v>
      </c>
      <c r="AB110" t="str">
        <f>IF(AA110&gt;P110,"yes","no")</f>
        <v>yes</v>
      </c>
      <c r="AC110" t="s">
        <v>569</v>
      </c>
      <c r="AD110" t="s">
        <v>570</v>
      </c>
      <c r="AE110" t="s">
        <v>570</v>
      </c>
      <c r="AF110" t="s">
        <v>571</v>
      </c>
      <c r="AG110" t="s">
        <v>572</v>
      </c>
      <c r="AH110" t="s">
        <v>66</v>
      </c>
      <c r="AI110" t="s">
        <v>573</v>
      </c>
      <c r="AJ110" t="s">
        <v>574</v>
      </c>
    </row>
    <row r="111" spans="1:36" hidden="1">
      <c r="A111" t="s">
        <v>782</v>
      </c>
      <c r="B111">
        <v>644.66183595690495</v>
      </c>
      <c r="C111">
        <v>1.44391004967243</v>
      </c>
      <c r="D111">
        <v>0.39005731105073399</v>
      </c>
      <c r="E111">
        <v>3.7017894775073801</v>
      </c>
      <c r="F111">
        <v>2.1408422009617701E-4</v>
      </c>
      <c r="G111">
        <v>3.4094441223316903E-2</v>
      </c>
      <c r="H111">
        <v>425</v>
      </c>
      <c r="I111">
        <v>329</v>
      </c>
      <c r="J111">
        <v>331</v>
      </c>
      <c r="K111">
        <f>SUM(H111:J111)</f>
        <v>1085</v>
      </c>
      <c r="L111" t="str">
        <f>IF(K111&gt;P111,"yes","no")</f>
        <v>no</v>
      </c>
      <c r="M111">
        <v>855</v>
      </c>
      <c r="N111">
        <v>587</v>
      </c>
      <c r="O111">
        <v>556</v>
      </c>
      <c r="P111">
        <f>SUM(M111:O111)</f>
        <v>1998</v>
      </c>
      <c r="Q111">
        <f>SUM(K111,P111)</f>
        <v>3083</v>
      </c>
      <c r="R111">
        <v>1016</v>
      </c>
      <c r="S111">
        <v>627</v>
      </c>
      <c r="T111">
        <v>805</v>
      </c>
      <c r="U111">
        <f>SUM(R111:T111)</f>
        <v>2448</v>
      </c>
      <c r="V111" t="str">
        <f>IF(U111&gt;Z111,"yes","no")</f>
        <v>yes</v>
      </c>
      <c r="W111">
        <v>902</v>
      </c>
      <c r="X111">
        <v>561</v>
      </c>
      <c r="Y111">
        <v>728</v>
      </c>
      <c r="Z111">
        <f>SUM(W111:Y111)</f>
        <v>2191</v>
      </c>
      <c r="AA111">
        <f>SUM(U111+Z111)</f>
        <v>4639</v>
      </c>
      <c r="AB111" t="str">
        <f>IF(AA111&gt;P111,"yes","no")</f>
        <v>yes</v>
      </c>
      <c r="AC111" t="s">
        <v>783</v>
      </c>
      <c r="AD111" t="s">
        <v>784</v>
      </c>
      <c r="AE111" t="s">
        <v>784</v>
      </c>
      <c r="AF111" t="s">
        <v>785</v>
      </c>
      <c r="AG111" t="s">
        <v>786</v>
      </c>
      <c r="AH111" t="s">
        <v>221</v>
      </c>
      <c r="AI111" t="s">
        <v>787</v>
      </c>
      <c r="AJ111" t="s">
        <v>788</v>
      </c>
    </row>
    <row r="112" spans="1:36" hidden="1">
      <c r="A112" t="s">
        <v>402</v>
      </c>
      <c r="B112">
        <v>272.30108127315702</v>
      </c>
      <c r="C112">
        <v>1.33820671418896</v>
      </c>
      <c r="D112">
        <v>0.36339357117271298</v>
      </c>
      <c r="E112">
        <v>3.6825272111182601</v>
      </c>
      <c r="F112">
        <v>2.3093320912276E-4</v>
      </c>
      <c r="G112">
        <v>3.5428120394043902E-2</v>
      </c>
      <c r="H112">
        <v>267</v>
      </c>
      <c r="I112">
        <v>176</v>
      </c>
      <c r="J112">
        <v>194</v>
      </c>
      <c r="K112">
        <f>SUM(H112:J112)</f>
        <v>637</v>
      </c>
      <c r="L112" t="str">
        <f>IF(K112&gt;P112,"yes","no")</f>
        <v>no</v>
      </c>
      <c r="M112">
        <v>251</v>
      </c>
      <c r="N112">
        <v>155</v>
      </c>
      <c r="O112">
        <v>328</v>
      </c>
      <c r="P112">
        <f>SUM(M112:O112)</f>
        <v>734</v>
      </c>
      <c r="Q112">
        <f>SUM(K112,P112)</f>
        <v>1371</v>
      </c>
      <c r="R112">
        <v>542</v>
      </c>
      <c r="S112">
        <v>384</v>
      </c>
      <c r="T112">
        <v>359</v>
      </c>
      <c r="U112">
        <f>SUM(R112:T112)</f>
        <v>1285</v>
      </c>
      <c r="V112" t="str">
        <f>IF(U112&gt;Z112,"yes","no")</f>
        <v>yes</v>
      </c>
      <c r="W112">
        <v>252</v>
      </c>
      <c r="X112">
        <v>265</v>
      </c>
      <c r="Y112">
        <v>216</v>
      </c>
      <c r="Z112">
        <f>SUM(W112:Y112)</f>
        <v>733</v>
      </c>
      <c r="AA112">
        <f>SUM(U112+Z112)</f>
        <v>2018</v>
      </c>
      <c r="AB112" t="str">
        <f>IF(AA112&gt;P112,"yes","no")</f>
        <v>yes</v>
      </c>
      <c r="AC112" t="s">
        <v>403</v>
      </c>
      <c r="AD112" t="s">
        <v>404</v>
      </c>
      <c r="AE112" t="s">
        <v>404</v>
      </c>
      <c r="AF112" t="s">
        <v>405</v>
      </c>
      <c r="AG112" t="s">
        <v>406</v>
      </c>
      <c r="AH112" t="s">
        <v>50</v>
      </c>
      <c r="AI112" t="s">
        <v>407</v>
      </c>
      <c r="AJ112" t="s">
        <v>408</v>
      </c>
    </row>
    <row r="113" spans="1:36" hidden="1">
      <c r="A113" t="s">
        <v>510</v>
      </c>
      <c r="B113">
        <v>285.02877914400699</v>
      </c>
      <c r="C113">
        <v>3.0984168764189501</v>
      </c>
      <c r="D113">
        <v>0.84040999123017601</v>
      </c>
      <c r="E113">
        <v>3.6867920523928399</v>
      </c>
      <c r="F113">
        <v>2.27098781697282E-4</v>
      </c>
      <c r="G113">
        <v>3.5428120394043902E-2</v>
      </c>
      <c r="H113">
        <v>292</v>
      </c>
      <c r="I113">
        <v>273</v>
      </c>
      <c r="J113">
        <v>149</v>
      </c>
      <c r="K113">
        <f>SUM(H113:J113)</f>
        <v>714</v>
      </c>
      <c r="L113" t="str">
        <f>IF(K113&gt;P113,"yes","no")</f>
        <v>no</v>
      </c>
      <c r="M113">
        <v>475</v>
      </c>
      <c r="N113">
        <v>355</v>
      </c>
      <c r="O113">
        <v>367</v>
      </c>
      <c r="P113">
        <f>SUM(M113:O113)</f>
        <v>1197</v>
      </c>
      <c r="Q113">
        <f>SUM(K113,P113)</f>
        <v>1911</v>
      </c>
      <c r="R113">
        <v>675</v>
      </c>
      <c r="S113">
        <v>337</v>
      </c>
      <c r="T113">
        <v>87</v>
      </c>
      <c r="U113">
        <f>SUM(R113:T113)</f>
        <v>1099</v>
      </c>
      <c r="V113" t="str">
        <f>IF(U113&gt;Z113,"yes","no")</f>
        <v>yes</v>
      </c>
      <c r="W113">
        <v>93</v>
      </c>
      <c r="X113">
        <v>115</v>
      </c>
      <c r="Y113">
        <v>47</v>
      </c>
      <c r="Z113">
        <f>SUM(W113:Y113)</f>
        <v>255</v>
      </c>
      <c r="AA113">
        <f>SUM(U113+Z113)</f>
        <v>1354</v>
      </c>
      <c r="AB113" t="str">
        <f>IF(AA113&gt;P113,"yes","no")</f>
        <v>yes</v>
      </c>
      <c r="AC113" t="s">
        <v>511</v>
      </c>
      <c r="AD113" t="s">
        <v>512</v>
      </c>
      <c r="AE113" t="s">
        <v>512</v>
      </c>
      <c r="AF113" t="s">
        <v>513</v>
      </c>
      <c r="AG113" t="s">
        <v>514</v>
      </c>
      <c r="AH113" t="s">
        <v>122</v>
      </c>
      <c r="AI113" t="s">
        <v>515</v>
      </c>
      <c r="AJ113" t="s">
        <v>516</v>
      </c>
    </row>
    <row r="114" spans="1:36" hidden="1">
      <c r="A114" t="s">
        <v>789</v>
      </c>
      <c r="B114">
        <v>496.66440486086799</v>
      </c>
      <c r="C114">
        <v>1.76373153823423</v>
      </c>
      <c r="D114">
        <v>0.478915242307827</v>
      </c>
      <c r="E114">
        <v>3.6827634253924502</v>
      </c>
      <c r="F114">
        <v>2.3071925427091099E-4</v>
      </c>
      <c r="G114">
        <v>3.5428120394043902E-2</v>
      </c>
      <c r="H114">
        <v>413</v>
      </c>
      <c r="I114">
        <v>357</v>
      </c>
      <c r="J114">
        <v>402</v>
      </c>
      <c r="K114">
        <f>SUM(H114:J114)</f>
        <v>1172</v>
      </c>
      <c r="L114" t="str">
        <f>IF(K114&gt;P114,"yes","no")</f>
        <v>no</v>
      </c>
      <c r="M114">
        <v>542</v>
      </c>
      <c r="N114">
        <v>378</v>
      </c>
      <c r="O114">
        <v>737</v>
      </c>
      <c r="P114">
        <f>SUM(M114:O114)</f>
        <v>1657</v>
      </c>
      <c r="Q114">
        <f>SUM(K114,P114)</f>
        <v>2829</v>
      </c>
      <c r="R114">
        <v>537</v>
      </c>
      <c r="S114">
        <v>622</v>
      </c>
      <c r="T114">
        <v>756</v>
      </c>
      <c r="U114">
        <f>SUM(R114:T114)</f>
        <v>1915</v>
      </c>
      <c r="V114" t="str">
        <f>IF(U114&gt;Z114,"yes","no")</f>
        <v>yes</v>
      </c>
      <c r="W114">
        <v>465</v>
      </c>
      <c r="X114">
        <v>305</v>
      </c>
      <c r="Y114">
        <v>309</v>
      </c>
      <c r="Z114">
        <f>SUM(W114:Y114)</f>
        <v>1079</v>
      </c>
      <c r="AA114">
        <f>SUM(U114+Z114)</f>
        <v>2994</v>
      </c>
      <c r="AB114" t="str">
        <f>IF(AA114&gt;P114,"yes","no")</f>
        <v>yes</v>
      </c>
      <c r="AC114" t="s">
        <v>790</v>
      </c>
      <c r="AD114" t="s">
        <v>791</v>
      </c>
      <c r="AE114" t="s">
        <v>791</v>
      </c>
      <c r="AF114" t="s">
        <v>792</v>
      </c>
      <c r="AG114" t="s">
        <v>793</v>
      </c>
      <c r="AH114" t="s">
        <v>92</v>
      </c>
      <c r="AI114" t="s">
        <v>794</v>
      </c>
      <c r="AJ114" t="s">
        <v>795</v>
      </c>
    </row>
    <row r="115" spans="1:36" hidden="1">
      <c r="A115" t="s">
        <v>538</v>
      </c>
      <c r="B115">
        <v>363.58896388312502</v>
      </c>
      <c r="C115">
        <v>2.0709869708683599</v>
      </c>
      <c r="D115">
        <v>0.56297375378323999</v>
      </c>
      <c r="E115">
        <v>3.6786563440144802</v>
      </c>
      <c r="F115">
        <v>2.34465944208289E-4</v>
      </c>
      <c r="G115">
        <v>3.5643086536827399E-2</v>
      </c>
      <c r="H115">
        <v>379</v>
      </c>
      <c r="I115">
        <v>192</v>
      </c>
      <c r="J115">
        <v>208</v>
      </c>
      <c r="K115">
        <f>SUM(H115:J115)</f>
        <v>779</v>
      </c>
      <c r="L115" t="str">
        <f>IF(K115&gt;P115,"yes","no")</f>
        <v>no</v>
      </c>
      <c r="M115">
        <v>535</v>
      </c>
      <c r="N115">
        <v>423</v>
      </c>
      <c r="O115">
        <v>330</v>
      </c>
      <c r="P115">
        <f>SUM(M115:O115)</f>
        <v>1288</v>
      </c>
      <c r="Q115">
        <f>SUM(K115,P115)</f>
        <v>2067</v>
      </c>
      <c r="R115">
        <v>488</v>
      </c>
      <c r="S115">
        <v>368</v>
      </c>
      <c r="T115">
        <v>504</v>
      </c>
      <c r="U115">
        <f>SUM(R115:T115)</f>
        <v>1360</v>
      </c>
      <c r="V115" t="str">
        <f>IF(U115&gt;Z115,"yes","no")</f>
        <v>yes</v>
      </c>
      <c r="W115">
        <v>227</v>
      </c>
      <c r="X115">
        <v>265</v>
      </c>
      <c r="Y115">
        <v>235</v>
      </c>
      <c r="Z115">
        <f>SUM(W115:Y115)</f>
        <v>727</v>
      </c>
      <c r="AA115">
        <f>SUM(U115+Z115)</f>
        <v>2087</v>
      </c>
      <c r="AB115" t="str">
        <f>IF(AA115&gt;P115,"yes","no")</f>
        <v>yes</v>
      </c>
      <c r="AC115" t="s">
        <v>539</v>
      </c>
      <c r="AD115" t="s">
        <v>540</v>
      </c>
      <c r="AE115" t="s">
        <v>540</v>
      </c>
      <c r="AF115" t="s">
        <v>541</v>
      </c>
      <c r="AG115" t="s">
        <v>542</v>
      </c>
      <c r="AH115" t="s">
        <v>122</v>
      </c>
      <c r="AI115" t="s">
        <v>543</v>
      </c>
      <c r="AJ115" t="s">
        <v>544</v>
      </c>
    </row>
    <row r="116" spans="1:36" hidden="1">
      <c r="A116" t="s">
        <v>658</v>
      </c>
      <c r="B116">
        <v>36.863851395829698</v>
      </c>
      <c r="C116">
        <v>16.3842622418973</v>
      </c>
      <c r="D116">
        <v>3.4697632297272198</v>
      </c>
      <c r="E116">
        <v>4.7220116063035702</v>
      </c>
      <c r="F116" s="1">
        <v>2.3352335261107902E-6</v>
      </c>
      <c r="G116">
        <v>1.3465439663318799E-3</v>
      </c>
      <c r="H116">
        <v>27</v>
      </c>
      <c r="I116">
        <v>168</v>
      </c>
      <c r="J116">
        <v>84</v>
      </c>
      <c r="K116">
        <f>SUM(H116:J116)</f>
        <v>279</v>
      </c>
      <c r="M116">
        <v>0</v>
      </c>
      <c r="N116">
        <v>0</v>
      </c>
      <c r="O116">
        <v>122</v>
      </c>
      <c r="P116">
        <f>SUM(M116:O116)</f>
        <v>122</v>
      </c>
      <c r="R116">
        <v>0</v>
      </c>
      <c r="S116">
        <v>8</v>
      </c>
      <c r="T116">
        <v>7</v>
      </c>
      <c r="U116">
        <f>SUM(R116:T116)</f>
        <v>15</v>
      </c>
      <c r="W116">
        <v>0</v>
      </c>
      <c r="X116">
        <v>0</v>
      </c>
      <c r="Y116">
        <v>0</v>
      </c>
      <c r="Z116">
        <f>SUM(W116:Y116)</f>
        <v>0</v>
      </c>
      <c r="AC116" t="s">
        <v>28</v>
      </c>
      <c r="AD116" t="s">
        <v>28</v>
      </c>
      <c r="AE116" t="s">
        <v>28</v>
      </c>
      <c r="AF116" t="s">
        <v>28</v>
      </c>
      <c r="AG116" t="s">
        <v>28</v>
      </c>
      <c r="AH116" t="s">
        <v>28</v>
      </c>
      <c r="AI116" t="s">
        <v>28</v>
      </c>
      <c r="AJ116" t="s">
        <v>28</v>
      </c>
    </row>
    <row r="117" spans="1:36" hidden="1">
      <c r="A117" t="s">
        <v>171</v>
      </c>
      <c r="B117">
        <v>3892.4791360924701</v>
      </c>
      <c r="C117">
        <v>3.0031001998191602</v>
      </c>
      <c r="D117">
        <v>0.817081139600905</v>
      </c>
      <c r="E117">
        <v>3.67540021947636</v>
      </c>
      <c r="F117">
        <v>2.3747684307590301E-4</v>
      </c>
      <c r="G117">
        <v>3.5775565494732001E-2</v>
      </c>
      <c r="H117">
        <v>5225</v>
      </c>
      <c r="I117">
        <v>2810</v>
      </c>
      <c r="J117">
        <v>2583</v>
      </c>
      <c r="K117">
        <f>SUM(H117:J117)</f>
        <v>10618</v>
      </c>
      <c r="L117" t="str">
        <f>IF(K117&gt;P117,"yes","no")</f>
        <v>no</v>
      </c>
      <c r="M117">
        <v>12849</v>
      </c>
      <c r="N117">
        <v>6389</v>
      </c>
      <c r="O117">
        <v>2903</v>
      </c>
      <c r="P117">
        <f>SUM(M117:O117)</f>
        <v>22141</v>
      </c>
      <c r="Q117">
        <f>SUM(K117,P117)</f>
        <v>32759</v>
      </c>
      <c r="R117">
        <v>1515</v>
      </c>
      <c r="S117">
        <v>1715</v>
      </c>
      <c r="T117">
        <v>1048</v>
      </c>
      <c r="U117">
        <f>SUM(R117:T117)</f>
        <v>4278</v>
      </c>
      <c r="V117" t="str">
        <f>IF(U117&gt;Z117,"yes","no")</f>
        <v>yes</v>
      </c>
      <c r="W117">
        <v>846</v>
      </c>
      <c r="X117">
        <v>271</v>
      </c>
      <c r="Y117">
        <v>415</v>
      </c>
      <c r="Z117">
        <f>SUM(W117:Y117)</f>
        <v>1532</v>
      </c>
      <c r="AA117">
        <f>SUM(U117+Z117)</f>
        <v>5810</v>
      </c>
      <c r="AB117" t="str">
        <f>IF(AA117&gt;P117,"yes","no")</f>
        <v>no</v>
      </c>
      <c r="AC117" t="s">
        <v>172</v>
      </c>
      <c r="AD117" t="s">
        <v>173</v>
      </c>
      <c r="AE117" t="s">
        <v>173</v>
      </c>
      <c r="AF117" t="s">
        <v>174</v>
      </c>
      <c r="AG117" t="s">
        <v>175</v>
      </c>
      <c r="AH117" t="s">
        <v>66</v>
      </c>
      <c r="AI117" t="s">
        <v>176</v>
      </c>
      <c r="AJ117" t="s">
        <v>177</v>
      </c>
    </row>
    <row r="118" spans="1:36" hidden="1">
      <c r="A118" t="s">
        <v>216</v>
      </c>
      <c r="B118">
        <v>1154.71938214017</v>
      </c>
      <c r="C118">
        <v>1.71044820668918</v>
      </c>
      <c r="D118">
        <v>0.46568575462131201</v>
      </c>
      <c r="E118">
        <v>3.6729665653614298</v>
      </c>
      <c r="F118">
        <v>2.39750862845983E-4</v>
      </c>
      <c r="G118">
        <v>3.57956600759868E-2</v>
      </c>
      <c r="H118">
        <v>1622</v>
      </c>
      <c r="I118">
        <v>694</v>
      </c>
      <c r="J118">
        <v>1125</v>
      </c>
      <c r="K118">
        <f>SUM(H118:J118)</f>
        <v>3441</v>
      </c>
      <c r="L118" t="str">
        <f>IF(K118&gt;P118,"yes","no")</f>
        <v>no</v>
      </c>
      <c r="M118">
        <v>2021</v>
      </c>
      <c r="N118">
        <v>1378</v>
      </c>
      <c r="O118">
        <v>1830</v>
      </c>
      <c r="P118">
        <f>SUM(M118:O118)</f>
        <v>5229</v>
      </c>
      <c r="Q118">
        <f>SUM(K118,P118)</f>
        <v>8670</v>
      </c>
      <c r="R118">
        <v>924</v>
      </c>
      <c r="S118">
        <v>646</v>
      </c>
      <c r="T118">
        <v>771</v>
      </c>
      <c r="U118">
        <f>SUM(R118:T118)</f>
        <v>2341</v>
      </c>
      <c r="V118" t="str">
        <f>IF(U118&gt;Z118,"yes","no")</f>
        <v>yes</v>
      </c>
      <c r="W118">
        <v>641</v>
      </c>
      <c r="X118">
        <v>392</v>
      </c>
      <c r="Y118">
        <v>410</v>
      </c>
      <c r="Z118">
        <f>SUM(W118:Y118)</f>
        <v>1443</v>
      </c>
      <c r="AA118">
        <f>SUM(U118+Z118)</f>
        <v>3784</v>
      </c>
      <c r="AB118" t="str">
        <f>IF(AA118&gt;P118,"yes","no")</f>
        <v>no</v>
      </c>
      <c r="AC118" t="s">
        <v>217</v>
      </c>
      <c r="AD118" t="s">
        <v>218</v>
      </c>
      <c r="AE118" t="s">
        <v>218</v>
      </c>
      <c r="AF118" t="s">
        <v>219</v>
      </c>
      <c r="AG118" t="s">
        <v>220</v>
      </c>
      <c r="AH118" t="s">
        <v>221</v>
      </c>
      <c r="AI118" t="s">
        <v>222</v>
      </c>
      <c r="AJ118" t="s">
        <v>223</v>
      </c>
    </row>
    <row r="119" spans="1:36" hidden="1">
      <c r="A119" t="s">
        <v>311</v>
      </c>
      <c r="B119">
        <v>177.34745531360201</v>
      </c>
      <c r="C119">
        <v>20.095206148903898</v>
      </c>
      <c r="D119">
        <v>5.0531092302738099</v>
      </c>
      <c r="E119">
        <v>3.9768002695273199</v>
      </c>
      <c r="F119" s="1">
        <v>6.9848784408322299E-5</v>
      </c>
      <c r="G119">
        <v>1.66171809443161E-2</v>
      </c>
      <c r="H119">
        <v>38</v>
      </c>
      <c r="I119">
        <v>134</v>
      </c>
      <c r="J119">
        <v>1152</v>
      </c>
      <c r="K119">
        <f>SUM(H119:J119)</f>
        <v>1324</v>
      </c>
      <c r="L119" t="str">
        <f>IF(K119&gt;P119,"yes","no")</f>
        <v>yes</v>
      </c>
      <c r="M119">
        <v>0</v>
      </c>
      <c r="N119">
        <v>0</v>
      </c>
      <c r="O119">
        <v>431</v>
      </c>
      <c r="P119">
        <f>SUM(M119:O119)</f>
        <v>431</v>
      </c>
      <c r="Q119">
        <f>SUM(K119,P119)</f>
        <v>1755</v>
      </c>
      <c r="R119">
        <v>0</v>
      </c>
      <c r="S119">
        <v>58</v>
      </c>
      <c r="T119">
        <v>240</v>
      </c>
      <c r="U119">
        <f>SUM(R119:T119)</f>
        <v>298</v>
      </c>
      <c r="V119" t="str">
        <f>IF(U119&gt;Z119,"yes","no")</f>
        <v>yes</v>
      </c>
      <c r="W119">
        <v>0</v>
      </c>
      <c r="X119">
        <v>0</v>
      </c>
      <c r="Y119">
        <v>0</v>
      </c>
      <c r="Z119">
        <f>SUM(W119:Y119)</f>
        <v>0</v>
      </c>
      <c r="AA119">
        <f>SUM(U119+Z119)</f>
        <v>298</v>
      </c>
      <c r="AB119" t="str">
        <f>IF(AA119&gt;P119,"yes","no")</f>
        <v>no</v>
      </c>
      <c r="AC119" t="s">
        <v>312</v>
      </c>
      <c r="AD119" t="s">
        <v>313</v>
      </c>
      <c r="AE119" t="s">
        <v>313</v>
      </c>
      <c r="AF119" t="s">
        <v>314</v>
      </c>
      <c r="AG119" t="s">
        <v>315</v>
      </c>
      <c r="AH119" t="s">
        <v>206</v>
      </c>
      <c r="AI119" t="s">
        <v>316</v>
      </c>
      <c r="AJ119" t="s">
        <v>317</v>
      </c>
    </row>
    <row r="120" spans="1:36" hidden="1">
      <c r="A120" t="s">
        <v>517</v>
      </c>
      <c r="B120">
        <v>14.6066854543415</v>
      </c>
      <c r="C120">
        <v>7.1609823827070596</v>
      </c>
      <c r="D120">
        <v>1.96162365516405</v>
      </c>
      <c r="E120">
        <v>3.6505383506441298</v>
      </c>
      <c r="F120">
        <v>2.61691230212911E-4</v>
      </c>
      <c r="G120">
        <v>3.7084752132375401E-2</v>
      </c>
      <c r="H120">
        <v>21</v>
      </c>
      <c r="I120">
        <v>8</v>
      </c>
      <c r="J120">
        <v>23</v>
      </c>
      <c r="K120">
        <f>SUM(H120:J120)</f>
        <v>52</v>
      </c>
      <c r="L120" t="str">
        <f>IF(K120&gt;P120,"yes","no")</f>
        <v>no</v>
      </c>
      <c r="M120">
        <v>33</v>
      </c>
      <c r="N120">
        <v>19</v>
      </c>
      <c r="O120">
        <v>4</v>
      </c>
      <c r="P120">
        <f>SUM(M120:O120)</f>
        <v>56</v>
      </c>
      <c r="Q120">
        <f>SUM(K120,P120)</f>
        <v>108</v>
      </c>
      <c r="R120">
        <v>10</v>
      </c>
      <c r="S120">
        <v>34</v>
      </c>
      <c r="T120">
        <v>8</v>
      </c>
      <c r="U120">
        <f>SUM(R120:T120)</f>
        <v>52</v>
      </c>
      <c r="V120" t="str">
        <f>IF(U120&gt;Z120,"yes","no")</f>
        <v>yes</v>
      </c>
      <c r="W120">
        <v>0</v>
      </c>
      <c r="X120">
        <v>0</v>
      </c>
      <c r="Y120">
        <v>0</v>
      </c>
      <c r="Z120">
        <f>SUM(W120:Y120)</f>
        <v>0</v>
      </c>
      <c r="AA120">
        <f>SUM(U120+Z120)</f>
        <v>52</v>
      </c>
      <c r="AB120" t="str">
        <f>IF(AA120&gt;P120,"yes","no")</f>
        <v>no</v>
      </c>
      <c r="AC120" t="s">
        <v>518</v>
      </c>
      <c r="AD120" t="s">
        <v>519</v>
      </c>
      <c r="AE120" t="s">
        <v>519</v>
      </c>
      <c r="AF120" t="s">
        <v>520</v>
      </c>
      <c r="AG120" t="s">
        <v>521</v>
      </c>
      <c r="AH120" t="s">
        <v>122</v>
      </c>
      <c r="AI120" t="s">
        <v>522</v>
      </c>
      <c r="AJ120" t="s">
        <v>523</v>
      </c>
    </row>
    <row r="121" spans="1:36" hidden="1">
      <c r="A121" t="s">
        <v>292</v>
      </c>
      <c r="B121">
        <v>191.266514297355</v>
      </c>
      <c r="C121">
        <v>3.2671598367388199</v>
      </c>
      <c r="D121">
        <v>0.894348628056574</v>
      </c>
      <c r="E121">
        <v>3.6531166194533999</v>
      </c>
      <c r="F121">
        <v>2.59076493203716E-4</v>
      </c>
      <c r="G121">
        <v>3.7084752132375401E-2</v>
      </c>
      <c r="H121">
        <v>39</v>
      </c>
      <c r="I121">
        <v>28</v>
      </c>
      <c r="J121">
        <v>32</v>
      </c>
      <c r="K121">
        <f>SUM(H121:J121)</f>
        <v>99</v>
      </c>
      <c r="L121" t="str">
        <f>IF(K121&gt;P121,"yes","no")</f>
        <v>no</v>
      </c>
      <c r="M121">
        <v>355</v>
      </c>
      <c r="N121">
        <v>134</v>
      </c>
      <c r="O121">
        <v>144</v>
      </c>
      <c r="P121">
        <f>SUM(M121:O121)</f>
        <v>633</v>
      </c>
      <c r="Q121">
        <f>SUM(K121,P121)</f>
        <v>732</v>
      </c>
      <c r="R121">
        <v>368</v>
      </c>
      <c r="S121">
        <v>459</v>
      </c>
      <c r="T121">
        <v>70</v>
      </c>
      <c r="U121">
        <f>SUM(R121:T121)</f>
        <v>897</v>
      </c>
      <c r="V121" t="str">
        <f>IF(U121&gt;Z121,"yes","no")</f>
        <v>yes</v>
      </c>
      <c r="W121">
        <v>372</v>
      </c>
      <c r="X121">
        <v>211</v>
      </c>
      <c r="Y121">
        <v>165</v>
      </c>
      <c r="Z121">
        <f>SUM(W121:Y121)</f>
        <v>748</v>
      </c>
      <c r="AA121">
        <f>SUM(U121+Z121)</f>
        <v>1645</v>
      </c>
      <c r="AB121" t="str">
        <f>IF(AA121&gt;P121,"yes","no")</f>
        <v>yes</v>
      </c>
      <c r="AC121" t="s">
        <v>293</v>
      </c>
      <c r="AD121" t="s">
        <v>294</v>
      </c>
      <c r="AE121" t="s">
        <v>294</v>
      </c>
      <c r="AF121" t="s">
        <v>295</v>
      </c>
      <c r="AG121" t="s">
        <v>296</v>
      </c>
      <c r="AH121" t="s">
        <v>252</v>
      </c>
    </row>
    <row r="122" spans="1:36" hidden="1">
      <c r="A122" t="s">
        <v>290</v>
      </c>
      <c r="B122">
        <v>271.55556608163499</v>
      </c>
      <c r="C122">
        <v>3.5125220324448598</v>
      </c>
      <c r="D122">
        <v>0.96178944153638202</v>
      </c>
      <c r="E122">
        <v>3.6520696534512598</v>
      </c>
      <c r="F122">
        <v>2.6013530003095E-4</v>
      </c>
      <c r="G122">
        <v>3.7084752132375401E-2</v>
      </c>
      <c r="H122">
        <v>240</v>
      </c>
      <c r="I122">
        <v>109</v>
      </c>
      <c r="J122">
        <v>100</v>
      </c>
      <c r="K122">
        <f>SUM(H122:J122)</f>
        <v>449</v>
      </c>
      <c r="L122" t="str">
        <f>IF(K122&gt;P122,"yes","no")</f>
        <v>no</v>
      </c>
      <c r="M122">
        <v>683</v>
      </c>
      <c r="N122">
        <v>612</v>
      </c>
      <c r="O122">
        <v>207</v>
      </c>
      <c r="P122">
        <f>SUM(M122:O122)</f>
        <v>1502</v>
      </c>
      <c r="Q122">
        <f>SUM(K122,P122)</f>
        <v>1951</v>
      </c>
      <c r="R122">
        <v>231</v>
      </c>
      <c r="S122">
        <v>146</v>
      </c>
      <c r="T122">
        <v>109</v>
      </c>
      <c r="U122">
        <f>SUM(R122:T122)</f>
        <v>486</v>
      </c>
      <c r="V122" t="str">
        <f>IF(U122&gt;Z122,"yes","no")</f>
        <v>yes</v>
      </c>
      <c r="W122">
        <v>85</v>
      </c>
      <c r="X122">
        <v>89</v>
      </c>
      <c r="Y122">
        <v>19</v>
      </c>
      <c r="Z122">
        <f>SUM(W122:Y122)</f>
        <v>193</v>
      </c>
      <c r="AA122">
        <f>SUM(U122+Z122)</f>
        <v>679</v>
      </c>
      <c r="AB122" t="str">
        <f>IF(AA122&gt;P122,"yes","no")</f>
        <v>no</v>
      </c>
      <c r="AC122" t="s">
        <v>284</v>
      </c>
      <c r="AD122" t="s">
        <v>285</v>
      </c>
      <c r="AE122" t="s">
        <v>285</v>
      </c>
      <c r="AF122" t="s">
        <v>286</v>
      </c>
      <c r="AG122" t="s">
        <v>287</v>
      </c>
      <c r="AH122" t="s">
        <v>252</v>
      </c>
      <c r="AI122" t="s">
        <v>288</v>
      </c>
      <c r="AJ122" t="s">
        <v>289</v>
      </c>
    </row>
    <row r="123" spans="1:36" hidden="1">
      <c r="A123" t="s">
        <v>231</v>
      </c>
      <c r="B123">
        <v>1448.9740923255799</v>
      </c>
      <c r="C123">
        <v>2.6194554749778902</v>
      </c>
      <c r="D123">
        <v>0.71745744693240898</v>
      </c>
      <c r="E123">
        <v>3.6510255572337398</v>
      </c>
      <c r="F123">
        <v>2.6119524413756301E-4</v>
      </c>
      <c r="G123">
        <v>3.7084752132375401E-2</v>
      </c>
      <c r="H123">
        <v>579</v>
      </c>
      <c r="I123">
        <v>270</v>
      </c>
      <c r="J123">
        <v>279</v>
      </c>
      <c r="K123">
        <f>SUM(H123:J123)</f>
        <v>1128</v>
      </c>
      <c r="L123" t="str">
        <f>IF(K123&gt;P123,"yes","no")</f>
        <v>no</v>
      </c>
      <c r="M123">
        <v>1221</v>
      </c>
      <c r="N123">
        <v>1640</v>
      </c>
      <c r="O123">
        <v>820</v>
      </c>
      <c r="P123">
        <f>SUM(M123:O123)</f>
        <v>3681</v>
      </c>
      <c r="Q123">
        <f>SUM(K123,P123)</f>
        <v>4809</v>
      </c>
      <c r="R123">
        <v>3131</v>
      </c>
      <c r="S123">
        <v>2421</v>
      </c>
      <c r="T123">
        <v>1881</v>
      </c>
      <c r="U123">
        <f>SUM(R123:T123)</f>
        <v>7433</v>
      </c>
      <c r="V123" t="str">
        <f>IF(U123&gt;Z123,"yes","no")</f>
        <v>yes</v>
      </c>
      <c r="W123">
        <v>2326</v>
      </c>
      <c r="X123">
        <v>2173</v>
      </c>
      <c r="Y123">
        <v>1083</v>
      </c>
      <c r="Z123">
        <f>SUM(W123:Y123)</f>
        <v>5582</v>
      </c>
      <c r="AA123">
        <f>SUM(U123+Z123)</f>
        <v>13015</v>
      </c>
      <c r="AB123" t="str">
        <f>IF(AA123&gt;P123,"yes","no")</f>
        <v>yes</v>
      </c>
      <c r="AC123" t="s">
        <v>232</v>
      </c>
      <c r="AD123" t="s">
        <v>233</v>
      </c>
      <c r="AE123" t="s">
        <v>233</v>
      </c>
      <c r="AF123" t="s">
        <v>234</v>
      </c>
      <c r="AG123" t="s">
        <v>235</v>
      </c>
      <c r="AH123" t="s">
        <v>236</v>
      </c>
      <c r="AI123" t="s">
        <v>237</v>
      </c>
      <c r="AJ123" t="s">
        <v>238</v>
      </c>
    </row>
    <row r="124" spans="1:36">
      <c r="A124" t="s">
        <v>195</v>
      </c>
      <c r="B124">
        <v>18.074152047905699</v>
      </c>
      <c r="C124">
        <v>-8.1347113588797004</v>
      </c>
      <c r="D124">
        <v>2.23002062848885</v>
      </c>
      <c r="E124">
        <v>-3.6478188833580898</v>
      </c>
      <c r="F124">
        <v>2.6447596166622502E-4</v>
      </c>
      <c r="G124">
        <v>3.7164428831786701E-2</v>
      </c>
      <c r="H124">
        <v>25</v>
      </c>
      <c r="I124">
        <v>66</v>
      </c>
      <c r="J124">
        <v>18</v>
      </c>
      <c r="K124">
        <f>SUM(H124:J124)</f>
        <v>109</v>
      </c>
      <c r="L124" t="str">
        <f>IF(K124&gt;P124,"yes","no")</f>
        <v>yes</v>
      </c>
      <c r="M124">
        <v>0</v>
      </c>
      <c r="N124">
        <v>9</v>
      </c>
      <c r="O124">
        <v>27</v>
      </c>
      <c r="P124">
        <f>SUM(M124:O124)</f>
        <v>36</v>
      </c>
      <c r="Q124">
        <f>SUM(K124,P124)</f>
        <v>145</v>
      </c>
      <c r="R124">
        <v>0</v>
      </c>
      <c r="S124">
        <v>0</v>
      </c>
      <c r="T124">
        <v>0</v>
      </c>
      <c r="U124">
        <f>SUM(R124:T124)</f>
        <v>0</v>
      </c>
      <c r="V124" t="str">
        <f>IF(U124&gt;Z124,"yes","no")</f>
        <v>no</v>
      </c>
      <c r="W124">
        <v>12</v>
      </c>
      <c r="X124">
        <v>22</v>
      </c>
      <c r="Y124">
        <v>31</v>
      </c>
      <c r="Z124">
        <f>SUM(W124:Y124)</f>
        <v>65</v>
      </c>
      <c r="AA124">
        <f>SUM(U124+Z124)</f>
        <v>65</v>
      </c>
      <c r="AB124" t="str">
        <f>IF(AA124&gt;P124,"yes","no")</f>
        <v>yes</v>
      </c>
      <c r="AC124" t="s">
        <v>196</v>
      </c>
      <c r="AD124" t="s">
        <v>197</v>
      </c>
      <c r="AE124" t="s">
        <v>197</v>
      </c>
      <c r="AF124" t="s">
        <v>198</v>
      </c>
      <c r="AG124" t="s">
        <v>199</v>
      </c>
      <c r="AH124" t="s">
        <v>138</v>
      </c>
      <c r="AJ124" t="s">
        <v>200</v>
      </c>
    </row>
    <row r="125" spans="1:36">
      <c r="A125" t="s">
        <v>394</v>
      </c>
      <c r="B125">
        <v>206.35991738324299</v>
      </c>
      <c r="C125">
        <v>-1.38455828026953</v>
      </c>
      <c r="D125">
        <v>0.38066192506357899</v>
      </c>
      <c r="E125">
        <v>-3.6372386863705399</v>
      </c>
      <c r="F125">
        <v>2.7557654008262102E-4</v>
      </c>
      <c r="G125">
        <v>3.8401590860513299E-2</v>
      </c>
      <c r="H125">
        <v>195</v>
      </c>
      <c r="I125">
        <v>226</v>
      </c>
      <c r="J125">
        <v>229</v>
      </c>
      <c r="K125">
        <f>SUM(H125:J125)</f>
        <v>650</v>
      </c>
      <c r="L125" t="str">
        <f>IF(K125&gt;P125,"yes","no")</f>
        <v>yes</v>
      </c>
      <c r="M125">
        <v>99</v>
      </c>
      <c r="N125">
        <v>35</v>
      </c>
      <c r="O125">
        <v>89</v>
      </c>
      <c r="P125">
        <f>SUM(M125:O125)</f>
        <v>223</v>
      </c>
      <c r="Q125">
        <f>SUM(K125,P125)</f>
        <v>873</v>
      </c>
      <c r="R125">
        <v>368</v>
      </c>
      <c r="S125">
        <v>286</v>
      </c>
      <c r="T125">
        <v>238</v>
      </c>
      <c r="U125">
        <f>SUM(R125:T125)</f>
        <v>892</v>
      </c>
      <c r="V125" t="str">
        <f>IF(U125&gt;Z125,"yes","no")</f>
        <v>no</v>
      </c>
      <c r="W125">
        <v>377</v>
      </c>
      <c r="X125">
        <v>270</v>
      </c>
      <c r="Y125">
        <v>337</v>
      </c>
      <c r="Z125">
        <f>SUM(W125:Y125)</f>
        <v>984</v>
      </c>
      <c r="AA125">
        <f>SUM(U125+Z125)</f>
        <v>1876</v>
      </c>
      <c r="AB125" t="str">
        <f>IF(AA125&gt;P125,"yes","no")</f>
        <v>yes</v>
      </c>
      <c r="AC125" t="s">
        <v>395</v>
      </c>
      <c r="AD125" t="s">
        <v>396</v>
      </c>
      <c r="AE125" t="s">
        <v>396</v>
      </c>
      <c r="AF125" t="s">
        <v>397</v>
      </c>
      <c r="AG125" t="s">
        <v>398</v>
      </c>
      <c r="AH125" t="s">
        <v>66</v>
      </c>
      <c r="AJ125" t="s">
        <v>399</v>
      </c>
    </row>
    <row r="126" spans="1:36" hidden="1">
      <c r="A126" t="s">
        <v>593</v>
      </c>
      <c r="B126">
        <v>1498.4293232382199</v>
      </c>
      <c r="C126">
        <v>1.2215044586305299</v>
      </c>
      <c r="D126">
        <v>0.33637095669084599</v>
      </c>
      <c r="E126">
        <v>3.6314207107755601</v>
      </c>
      <c r="F126">
        <v>2.81865258689592E-4</v>
      </c>
      <c r="G126">
        <v>3.8828030641821103E-2</v>
      </c>
      <c r="H126">
        <v>1521</v>
      </c>
      <c r="I126">
        <v>1048</v>
      </c>
      <c r="J126">
        <v>1251</v>
      </c>
      <c r="K126">
        <f>SUM(H126:J126)</f>
        <v>3820</v>
      </c>
      <c r="L126" t="str">
        <f>IF(K126&gt;P126,"yes","no")</f>
        <v>no</v>
      </c>
      <c r="M126">
        <v>1643</v>
      </c>
      <c r="N126">
        <v>1496</v>
      </c>
      <c r="O126">
        <v>1886</v>
      </c>
      <c r="P126">
        <f>SUM(M126:O126)</f>
        <v>5025</v>
      </c>
      <c r="Q126">
        <f>SUM(K126,P126)</f>
        <v>8845</v>
      </c>
      <c r="R126">
        <v>2003</v>
      </c>
      <c r="S126">
        <v>1657</v>
      </c>
      <c r="T126">
        <v>1254</v>
      </c>
      <c r="U126">
        <f>SUM(R126:T126)</f>
        <v>4914</v>
      </c>
      <c r="V126" t="str">
        <f>IF(U126&gt;Z126,"yes","no")</f>
        <v>yes</v>
      </c>
      <c r="W126">
        <v>1263</v>
      </c>
      <c r="X126">
        <v>1242</v>
      </c>
      <c r="Y126">
        <v>1122</v>
      </c>
      <c r="Z126">
        <f>SUM(W126:Y126)</f>
        <v>3627</v>
      </c>
      <c r="AA126">
        <f>SUM(U126+Z126)</f>
        <v>8541</v>
      </c>
      <c r="AB126" t="str">
        <f>IF(AA126&gt;P126,"yes","no")</f>
        <v>yes</v>
      </c>
      <c r="AC126" t="s">
        <v>594</v>
      </c>
      <c r="AD126" t="s">
        <v>595</v>
      </c>
      <c r="AE126" t="s">
        <v>595</v>
      </c>
      <c r="AF126" t="s">
        <v>596</v>
      </c>
      <c r="AG126" t="s">
        <v>597</v>
      </c>
      <c r="AH126" t="s">
        <v>122</v>
      </c>
      <c r="AI126" t="s">
        <v>598</v>
      </c>
      <c r="AJ126" t="s">
        <v>599</v>
      </c>
    </row>
    <row r="127" spans="1:36" hidden="1">
      <c r="A127" t="s">
        <v>728</v>
      </c>
      <c r="B127">
        <v>2221.2909560724001</v>
      </c>
      <c r="C127">
        <v>1.8667627214701801</v>
      </c>
      <c r="D127">
        <v>0.51666723979567397</v>
      </c>
      <c r="E127">
        <v>3.6130851303992602</v>
      </c>
      <c r="F127">
        <v>3.02575307868226E-4</v>
      </c>
      <c r="G127">
        <v>4.10660443964731E-2</v>
      </c>
      <c r="H127">
        <v>1076</v>
      </c>
      <c r="I127">
        <v>1225</v>
      </c>
      <c r="J127">
        <v>1637</v>
      </c>
      <c r="K127">
        <f>SUM(H127:J127)</f>
        <v>3938</v>
      </c>
      <c r="M127">
        <v>3186</v>
      </c>
      <c r="N127">
        <v>1804</v>
      </c>
      <c r="O127">
        <v>1496</v>
      </c>
      <c r="P127">
        <f>SUM(M127:O127)</f>
        <v>6486</v>
      </c>
      <c r="R127">
        <v>5589</v>
      </c>
      <c r="S127">
        <v>3047</v>
      </c>
      <c r="T127">
        <v>2391</v>
      </c>
      <c r="U127">
        <f>SUM(R127:T127)</f>
        <v>11027</v>
      </c>
      <c r="W127">
        <v>2856</v>
      </c>
      <c r="X127">
        <v>1629</v>
      </c>
      <c r="Y127">
        <v>1752</v>
      </c>
      <c r="Z127">
        <f>SUM(W127:Y127)</f>
        <v>6237</v>
      </c>
      <c r="AC127" t="s">
        <v>28</v>
      </c>
      <c r="AD127" t="s">
        <v>28</v>
      </c>
      <c r="AE127" t="s">
        <v>28</v>
      </c>
      <c r="AF127" t="s">
        <v>28</v>
      </c>
      <c r="AG127" t="s">
        <v>28</v>
      </c>
      <c r="AH127" t="s">
        <v>28</v>
      </c>
      <c r="AI127" t="s">
        <v>28</v>
      </c>
      <c r="AJ127" t="s">
        <v>28</v>
      </c>
    </row>
    <row r="128" spans="1:36" hidden="1">
      <c r="A128" t="s">
        <v>262</v>
      </c>
      <c r="B128">
        <v>66086.694286261307</v>
      </c>
      <c r="C128">
        <v>2.8337557333343799</v>
      </c>
      <c r="D128">
        <v>0.78893498807407703</v>
      </c>
      <c r="E128">
        <v>3.5918748390815498</v>
      </c>
      <c r="F128">
        <v>3.2830752823494001E-4</v>
      </c>
      <c r="G128">
        <v>4.2557817729803701E-2</v>
      </c>
      <c r="H128">
        <v>78282</v>
      </c>
      <c r="I128">
        <v>61409</v>
      </c>
      <c r="J128">
        <v>49791</v>
      </c>
      <c r="K128">
        <f>SUM(H128:J128)</f>
        <v>189482</v>
      </c>
      <c r="L128" t="str">
        <f>IF(K128&gt;P128,"yes","no")</f>
        <v>no</v>
      </c>
      <c r="M128">
        <v>236519</v>
      </c>
      <c r="N128">
        <v>70368</v>
      </c>
      <c r="O128">
        <v>34440</v>
      </c>
      <c r="P128">
        <f>SUM(M128:O128)</f>
        <v>341327</v>
      </c>
      <c r="Q128">
        <f>SUM(K128,P128)</f>
        <v>530809</v>
      </c>
      <c r="R128">
        <v>58489</v>
      </c>
      <c r="S128">
        <v>44202</v>
      </c>
      <c r="T128">
        <v>33390</v>
      </c>
      <c r="U128">
        <f>SUM(R128:T128)</f>
        <v>136081</v>
      </c>
      <c r="V128" t="str">
        <f>IF(U128&gt;Z128,"yes","no")</f>
        <v>yes</v>
      </c>
      <c r="W128">
        <v>17075</v>
      </c>
      <c r="X128">
        <v>10828</v>
      </c>
      <c r="Y128">
        <v>14775</v>
      </c>
      <c r="Z128">
        <f>SUM(W128:Y128)</f>
        <v>42678</v>
      </c>
      <c r="AA128">
        <f>SUM(U128+Z128)</f>
        <v>178759</v>
      </c>
      <c r="AB128" t="str">
        <f>IF(AA128&gt;P128,"yes","no")</f>
        <v>no</v>
      </c>
      <c r="AC128" t="s">
        <v>263</v>
      </c>
      <c r="AD128" t="s">
        <v>264</v>
      </c>
      <c r="AE128" t="s">
        <v>264</v>
      </c>
      <c r="AF128" t="s">
        <v>265</v>
      </c>
      <c r="AG128" t="s">
        <v>266</v>
      </c>
      <c r="AH128" t="s">
        <v>138</v>
      </c>
      <c r="AI128" t="s">
        <v>267</v>
      </c>
      <c r="AJ128" t="s">
        <v>268</v>
      </c>
    </row>
    <row r="129" spans="1:36" hidden="1">
      <c r="A129" t="s">
        <v>737</v>
      </c>
      <c r="B129">
        <v>178.04826674293901</v>
      </c>
      <c r="C129">
        <v>5.0797838796819201</v>
      </c>
      <c r="D129">
        <v>1.3645111942604</v>
      </c>
      <c r="E129">
        <v>3.7227865194871601</v>
      </c>
      <c r="F129">
        <v>1.9703611304854E-4</v>
      </c>
      <c r="G129">
        <v>3.2654289224921799E-2</v>
      </c>
      <c r="H129">
        <v>87</v>
      </c>
      <c r="I129">
        <v>105</v>
      </c>
      <c r="J129">
        <v>123</v>
      </c>
      <c r="K129">
        <f>SUM(H129:J129)</f>
        <v>315</v>
      </c>
      <c r="M129">
        <v>24</v>
      </c>
      <c r="N129">
        <v>239</v>
      </c>
      <c r="O129">
        <v>320</v>
      </c>
      <c r="P129">
        <f>SUM(M129:O129)</f>
        <v>583</v>
      </c>
      <c r="R129">
        <v>1113</v>
      </c>
      <c r="S129">
        <v>152</v>
      </c>
      <c r="T129">
        <v>78</v>
      </c>
      <c r="U129">
        <f>SUM(R129:T129)</f>
        <v>1343</v>
      </c>
      <c r="W129">
        <v>38</v>
      </c>
      <c r="X129">
        <v>34</v>
      </c>
      <c r="Y129">
        <v>13</v>
      </c>
      <c r="Z129">
        <f>SUM(W129:Y129)</f>
        <v>85</v>
      </c>
      <c r="AC129" t="s">
        <v>28</v>
      </c>
      <c r="AD129" t="s">
        <v>28</v>
      </c>
      <c r="AE129" t="s">
        <v>28</v>
      </c>
      <c r="AF129" t="s">
        <v>28</v>
      </c>
      <c r="AG129" t="s">
        <v>28</v>
      </c>
      <c r="AH129" t="s">
        <v>28</v>
      </c>
      <c r="AI129" t="s">
        <v>28</v>
      </c>
      <c r="AJ129" t="s">
        <v>28</v>
      </c>
    </row>
    <row r="130" spans="1:36" hidden="1">
      <c r="A130" t="s">
        <v>738</v>
      </c>
      <c r="B130">
        <v>22.7764436425411</v>
      </c>
      <c r="C130">
        <v>-6.0461014117092899</v>
      </c>
      <c r="D130">
        <v>1.5630820534493499</v>
      </c>
      <c r="E130">
        <v>-3.8680639947000701</v>
      </c>
      <c r="F130">
        <v>1.09702877820842E-4</v>
      </c>
      <c r="G130">
        <v>2.1958832006660899E-2</v>
      </c>
      <c r="H130">
        <v>24</v>
      </c>
      <c r="I130">
        <v>40</v>
      </c>
      <c r="J130">
        <v>8</v>
      </c>
      <c r="K130">
        <f>SUM(H130:J130)</f>
        <v>72</v>
      </c>
      <c r="M130">
        <v>0</v>
      </c>
      <c r="N130">
        <v>3</v>
      </c>
      <c r="O130">
        <v>0</v>
      </c>
      <c r="P130">
        <f>SUM(M130:O130)</f>
        <v>3</v>
      </c>
      <c r="R130">
        <v>17</v>
      </c>
      <c r="S130">
        <v>24</v>
      </c>
      <c r="T130">
        <v>5</v>
      </c>
      <c r="U130">
        <f>SUM(R130:T130)</f>
        <v>46</v>
      </c>
      <c r="W130">
        <v>47</v>
      </c>
      <c r="X130">
        <v>54</v>
      </c>
      <c r="Y130">
        <v>81</v>
      </c>
      <c r="Z130">
        <f>SUM(W130:Y130)</f>
        <v>182</v>
      </c>
      <c r="AC130" t="s">
        <v>28</v>
      </c>
      <c r="AD130" t="s">
        <v>28</v>
      </c>
      <c r="AE130" t="s">
        <v>28</v>
      </c>
      <c r="AF130" t="s">
        <v>28</v>
      </c>
      <c r="AG130" t="s">
        <v>28</v>
      </c>
      <c r="AH130" t="s">
        <v>28</v>
      </c>
      <c r="AI130" t="s">
        <v>28</v>
      </c>
      <c r="AJ130" t="s">
        <v>28</v>
      </c>
    </row>
    <row r="131" spans="1:36" hidden="1">
      <c r="A131" t="s">
        <v>739</v>
      </c>
      <c r="B131">
        <v>36.515752963845401</v>
      </c>
      <c r="C131">
        <v>16.667915805230098</v>
      </c>
      <c r="D131">
        <v>4.1621231100664797</v>
      </c>
      <c r="E131">
        <v>4.0046666964072397</v>
      </c>
      <c r="F131" s="1">
        <v>6.21049841143548E-5</v>
      </c>
      <c r="G131">
        <v>1.5272346240591801E-2</v>
      </c>
      <c r="H131">
        <v>48</v>
      </c>
      <c r="I131">
        <v>193</v>
      </c>
      <c r="J131">
        <v>14</v>
      </c>
      <c r="K131">
        <f>SUM(H131:J131)</f>
        <v>255</v>
      </c>
      <c r="M131">
        <v>0</v>
      </c>
      <c r="N131">
        <v>0</v>
      </c>
      <c r="O131">
        <v>139</v>
      </c>
      <c r="P131">
        <f>SUM(M131:O131)</f>
        <v>139</v>
      </c>
      <c r="R131">
        <v>0</v>
      </c>
      <c r="S131">
        <v>15</v>
      </c>
      <c r="T131">
        <v>0</v>
      </c>
      <c r="U131">
        <f>SUM(R131:T131)</f>
        <v>15</v>
      </c>
      <c r="W131">
        <v>0</v>
      </c>
      <c r="X131">
        <v>0</v>
      </c>
      <c r="Y131">
        <v>0</v>
      </c>
      <c r="Z131">
        <f>SUM(W131:Y131)</f>
        <v>0</v>
      </c>
      <c r="AC131" t="s">
        <v>28</v>
      </c>
      <c r="AD131" t="s">
        <v>28</v>
      </c>
      <c r="AE131" t="s">
        <v>28</v>
      </c>
      <c r="AF131" t="s">
        <v>28</v>
      </c>
      <c r="AG131" t="s">
        <v>28</v>
      </c>
      <c r="AH131" t="s">
        <v>28</v>
      </c>
      <c r="AI131" t="s">
        <v>28</v>
      </c>
      <c r="AJ131" t="s">
        <v>28</v>
      </c>
    </row>
    <row r="132" spans="1:36" hidden="1">
      <c r="A132" t="s">
        <v>740</v>
      </c>
      <c r="B132">
        <v>80.017811804867506</v>
      </c>
      <c r="C132">
        <v>6.4830264762388996</v>
      </c>
      <c r="D132">
        <v>0.97923928156020801</v>
      </c>
      <c r="E132">
        <v>6.6204722362746597</v>
      </c>
      <c r="F132" s="1">
        <v>3.58053162990477E-11</v>
      </c>
      <c r="G132" s="1">
        <v>2.9936824957633801E-7</v>
      </c>
      <c r="H132">
        <v>54</v>
      </c>
      <c r="I132">
        <v>25</v>
      </c>
      <c r="J132">
        <v>27</v>
      </c>
      <c r="K132">
        <f>SUM(H132:J132)</f>
        <v>106</v>
      </c>
      <c r="M132">
        <v>193</v>
      </c>
      <c r="N132">
        <v>171</v>
      </c>
      <c r="O132">
        <v>46</v>
      </c>
      <c r="P132">
        <f>SUM(M132:O132)</f>
        <v>410</v>
      </c>
      <c r="R132">
        <v>97</v>
      </c>
      <c r="S132">
        <v>81</v>
      </c>
      <c r="T132">
        <v>95</v>
      </c>
      <c r="U132">
        <f>SUM(R132:T132)</f>
        <v>273</v>
      </c>
      <c r="W132">
        <v>8</v>
      </c>
      <c r="X132">
        <v>5</v>
      </c>
      <c r="Y132">
        <v>4</v>
      </c>
      <c r="Z132">
        <f>SUM(W132:Y132)</f>
        <v>17</v>
      </c>
      <c r="AC132" t="s">
        <v>28</v>
      </c>
      <c r="AD132" t="s">
        <v>28</v>
      </c>
      <c r="AE132" t="s">
        <v>28</v>
      </c>
      <c r="AF132" t="s">
        <v>28</v>
      </c>
      <c r="AG132" t="s">
        <v>28</v>
      </c>
      <c r="AH132" t="s">
        <v>28</v>
      </c>
      <c r="AI132" t="s">
        <v>28</v>
      </c>
      <c r="AJ132" t="s">
        <v>28</v>
      </c>
    </row>
    <row r="133" spans="1:36" hidden="1">
      <c r="A133" t="s">
        <v>37</v>
      </c>
      <c r="B133">
        <v>863.36255795603904</v>
      </c>
      <c r="C133">
        <v>3.7603958024880102</v>
      </c>
      <c r="D133">
        <v>1.05164812949414</v>
      </c>
      <c r="E133">
        <v>3.5757167221861899</v>
      </c>
      <c r="F133">
        <v>3.4926969396758802E-4</v>
      </c>
      <c r="G133">
        <v>4.4026514894600202E-2</v>
      </c>
      <c r="H133">
        <v>1035</v>
      </c>
      <c r="I133">
        <v>327</v>
      </c>
      <c r="J133">
        <v>498</v>
      </c>
      <c r="K133">
        <f>SUM(H133:J133)</f>
        <v>1860</v>
      </c>
      <c r="L133" t="str">
        <f>IF(K133&gt;P133,"yes","no")</f>
        <v>no</v>
      </c>
      <c r="M133">
        <v>2943</v>
      </c>
      <c r="N133">
        <v>1640</v>
      </c>
      <c r="O133">
        <v>1015</v>
      </c>
      <c r="P133">
        <f>SUM(M133:O133)</f>
        <v>5598</v>
      </c>
      <c r="Q133">
        <f>SUM(K133,P133)</f>
        <v>7458</v>
      </c>
      <c r="R133">
        <v>281</v>
      </c>
      <c r="S133">
        <v>87</v>
      </c>
      <c r="T133">
        <v>135</v>
      </c>
      <c r="U133">
        <f>SUM(R133:T133)</f>
        <v>503</v>
      </c>
      <c r="V133" t="str">
        <f>IF(U133&gt;Z133,"yes","no")</f>
        <v>yes</v>
      </c>
      <c r="W133">
        <v>105</v>
      </c>
      <c r="X133">
        <v>9</v>
      </c>
      <c r="Y133">
        <v>34</v>
      </c>
      <c r="Z133">
        <f>SUM(W133:Y133)</f>
        <v>148</v>
      </c>
      <c r="AA133">
        <f>SUM(U133+Z133)</f>
        <v>651</v>
      </c>
      <c r="AB133" t="str">
        <f>IF(AA133&gt;P133,"yes","no")</f>
        <v>no</v>
      </c>
      <c r="AC133" t="s">
        <v>38</v>
      </c>
      <c r="AD133" t="s">
        <v>39</v>
      </c>
      <c r="AE133" t="s">
        <v>39</v>
      </c>
      <c r="AF133" t="s">
        <v>40</v>
      </c>
      <c r="AG133" t="s">
        <v>41</v>
      </c>
      <c r="AH133" t="s">
        <v>42</v>
      </c>
      <c r="AI133" t="s">
        <v>43</v>
      </c>
      <c r="AJ133" t="s">
        <v>44</v>
      </c>
    </row>
    <row r="134" spans="1:36" hidden="1">
      <c r="A134" t="s">
        <v>117</v>
      </c>
      <c r="B134">
        <v>1551.4626303339101</v>
      </c>
      <c r="C134">
        <v>1.80697574266325</v>
      </c>
      <c r="D134">
        <v>0.50534024616017803</v>
      </c>
      <c r="E134">
        <v>3.5757606016808099</v>
      </c>
      <c r="F134">
        <v>3.4921111020577001E-4</v>
      </c>
      <c r="G134">
        <v>4.4026514894600202E-2</v>
      </c>
      <c r="H134">
        <v>1452</v>
      </c>
      <c r="I134">
        <v>1008</v>
      </c>
      <c r="J134">
        <v>1275</v>
      </c>
      <c r="K134">
        <f>SUM(H134:J134)</f>
        <v>3735</v>
      </c>
      <c r="L134" t="str">
        <f>IF(K134&gt;P134,"yes","no")</f>
        <v>no</v>
      </c>
      <c r="M134">
        <v>2210</v>
      </c>
      <c r="N134">
        <v>2919</v>
      </c>
      <c r="O134">
        <v>2514</v>
      </c>
      <c r="P134">
        <f>SUM(M134:O134)</f>
        <v>7643</v>
      </c>
      <c r="Q134">
        <f>SUM(K134,P134)</f>
        <v>11378</v>
      </c>
      <c r="R134">
        <v>867</v>
      </c>
      <c r="S134">
        <v>648</v>
      </c>
      <c r="T134">
        <v>757</v>
      </c>
      <c r="U134">
        <f>SUM(R134:T134)</f>
        <v>2272</v>
      </c>
      <c r="V134" t="str">
        <f>IF(U134&gt;Z134,"yes","no")</f>
        <v>yes</v>
      </c>
      <c r="W134">
        <v>561</v>
      </c>
      <c r="X134">
        <v>536</v>
      </c>
      <c r="Y134">
        <v>736</v>
      </c>
      <c r="Z134">
        <f>SUM(W134:Y134)</f>
        <v>1833</v>
      </c>
      <c r="AA134">
        <f>SUM(U134+Z134)</f>
        <v>4105</v>
      </c>
      <c r="AB134" t="str">
        <f>IF(AA134&gt;P134,"yes","no")</f>
        <v>no</v>
      </c>
      <c r="AC134" t="s">
        <v>118</v>
      </c>
      <c r="AD134" t="s">
        <v>119</v>
      </c>
      <c r="AE134" t="s">
        <v>119</v>
      </c>
      <c r="AF134" t="s">
        <v>120</v>
      </c>
      <c r="AG134" t="s">
        <v>121</v>
      </c>
      <c r="AH134" t="s">
        <v>122</v>
      </c>
      <c r="AI134" t="s">
        <v>123</v>
      </c>
      <c r="AJ134" t="s">
        <v>124</v>
      </c>
    </row>
    <row r="135" spans="1:36" hidden="1">
      <c r="A135" t="s">
        <v>623</v>
      </c>
      <c r="B135">
        <v>2088.1151881114502</v>
      </c>
      <c r="C135">
        <v>2.1622400199567098</v>
      </c>
      <c r="D135">
        <v>0.60701417047013295</v>
      </c>
      <c r="E135">
        <v>3.56209150485244</v>
      </c>
      <c r="F135">
        <v>3.6791209700147399E-4</v>
      </c>
      <c r="G135">
        <v>4.5912134970586903E-2</v>
      </c>
      <c r="H135">
        <v>2283</v>
      </c>
      <c r="I135">
        <v>1580</v>
      </c>
      <c r="J135">
        <v>1739</v>
      </c>
      <c r="K135">
        <f>SUM(H135:J135)</f>
        <v>5602</v>
      </c>
      <c r="L135" t="str">
        <f>IF(K135&gt;P135,"yes","no")</f>
        <v>no</v>
      </c>
      <c r="M135">
        <v>3618</v>
      </c>
      <c r="N135">
        <v>2464</v>
      </c>
      <c r="O135">
        <v>1959</v>
      </c>
      <c r="P135">
        <f>SUM(M135:O135)</f>
        <v>8041</v>
      </c>
      <c r="Q135">
        <f>SUM(K135,P135)</f>
        <v>13643</v>
      </c>
      <c r="R135">
        <v>2083</v>
      </c>
      <c r="S135">
        <v>1728</v>
      </c>
      <c r="T135">
        <v>2843</v>
      </c>
      <c r="U135">
        <f>SUM(R135:T135)</f>
        <v>6654</v>
      </c>
      <c r="V135" t="str">
        <f>IF(U135&gt;Z135,"yes","no")</f>
        <v>yes</v>
      </c>
      <c r="W135">
        <v>1252</v>
      </c>
      <c r="X135">
        <v>570</v>
      </c>
      <c r="Y135">
        <v>1164</v>
      </c>
      <c r="Z135">
        <f>SUM(W135:Y135)</f>
        <v>2986</v>
      </c>
      <c r="AA135">
        <f>SUM(U135+Z135)</f>
        <v>9640</v>
      </c>
      <c r="AB135" t="str">
        <f>IF(AA135&gt;P135,"yes","no")</f>
        <v>yes</v>
      </c>
      <c r="AC135" t="s">
        <v>624</v>
      </c>
      <c r="AD135" t="s">
        <v>625</v>
      </c>
      <c r="AE135" t="s">
        <v>625</v>
      </c>
      <c r="AF135" t="s">
        <v>626</v>
      </c>
      <c r="AG135" t="s">
        <v>627</v>
      </c>
      <c r="AH135" t="s">
        <v>100</v>
      </c>
      <c r="AI135" t="s">
        <v>628</v>
      </c>
      <c r="AJ135" t="s">
        <v>629</v>
      </c>
    </row>
    <row r="136" spans="1:36" hidden="1">
      <c r="A136" t="s">
        <v>387</v>
      </c>
      <c r="B136">
        <v>570.62851159347997</v>
      </c>
      <c r="C136">
        <v>4.4334399918411203</v>
      </c>
      <c r="D136">
        <v>1.2468229016947801</v>
      </c>
      <c r="E136">
        <v>3.5557896681355898</v>
      </c>
      <c r="F136">
        <v>3.7684548139374399E-4</v>
      </c>
      <c r="G136">
        <v>4.63818606052128E-2</v>
      </c>
      <c r="H136">
        <v>3</v>
      </c>
      <c r="I136">
        <v>14</v>
      </c>
      <c r="J136">
        <v>8</v>
      </c>
      <c r="K136">
        <f>SUM(H136:J136)</f>
        <v>25</v>
      </c>
      <c r="L136" t="str">
        <f>IF(K136&gt;P136,"yes","no")</f>
        <v>no</v>
      </c>
      <c r="M136">
        <v>184</v>
      </c>
      <c r="N136">
        <v>30</v>
      </c>
      <c r="O136">
        <v>9</v>
      </c>
      <c r="P136">
        <f>SUM(M136:O136)</f>
        <v>223</v>
      </c>
      <c r="Q136">
        <f>SUM(K136,P136)</f>
        <v>248</v>
      </c>
      <c r="R136">
        <v>1146</v>
      </c>
      <c r="S136">
        <v>1809</v>
      </c>
      <c r="T136">
        <v>2123</v>
      </c>
      <c r="U136">
        <f>SUM(R136:T136)</f>
        <v>5078</v>
      </c>
      <c r="V136" t="str">
        <f>IF(U136&gt;Z136,"yes","no")</f>
        <v>yes</v>
      </c>
      <c r="W136">
        <v>991</v>
      </c>
      <c r="X136">
        <v>802</v>
      </c>
      <c r="Y136">
        <v>867</v>
      </c>
      <c r="Z136">
        <f>SUM(W136:Y136)</f>
        <v>2660</v>
      </c>
      <c r="AA136">
        <f>SUM(U136+Z136)</f>
        <v>7738</v>
      </c>
      <c r="AB136" t="str">
        <f>IF(AA136&gt;P136,"yes","no")</f>
        <v>yes</v>
      </c>
      <c r="AC136" t="s">
        <v>388</v>
      </c>
      <c r="AD136" t="s">
        <v>389</v>
      </c>
      <c r="AE136" t="s">
        <v>389</v>
      </c>
      <c r="AF136" t="s">
        <v>390</v>
      </c>
      <c r="AH136" t="s">
        <v>391</v>
      </c>
      <c r="AI136" t="s">
        <v>392</v>
      </c>
      <c r="AJ136" t="s">
        <v>393</v>
      </c>
    </row>
    <row r="137" spans="1:36" hidden="1">
      <c r="A137" t="s">
        <v>178</v>
      </c>
      <c r="B137">
        <v>2653.5585758325401</v>
      </c>
      <c r="C137">
        <v>1.7215208448389101</v>
      </c>
      <c r="D137">
        <v>0.484181758945255</v>
      </c>
      <c r="E137">
        <v>3.5555260251626999</v>
      </c>
      <c r="F137">
        <v>3.7722360018591902E-4</v>
      </c>
      <c r="G137">
        <v>4.63818606052128E-2</v>
      </c>
      <c r="H137">
        <v>2416</v>
      </c>
      <c r="I137">
        <v>1120</v>
      </c>
      <c r="J137">
        <v>2060</v>
      </c>
      <c r="K137">
        <f>SUM(H137:J137)</f>
        <v>5596</v>
      </c>
      <c r="L137" t="str">
        <f>IF(K137&gt;P137,"yes","no")</f>
        <v>no</v>
      </c>
      <c r="M137">
        <v>4007</v>
      </c>
      <c r="N137">
        <v>2324</v>
      </c>
      <c r="O137">
        <v>2554</v>
      </c>
      <c r="P137">
        <f>SUM(M137:O137)</f>
        <v>8885</v>
      </c>
      <c r="Q137">
        <f>SUM(K137,P137)</f>
        <v>14481</v>
      </c>
      <c r="R137">
        <v>3519</v>
      </c>
      <c r="S137">
        <v>3542</v>
      </c>
      <c r="T137">
        <v>3161</v>
      </c>
      <c r="U137">
        <f>SUM(R137:T137)</f>
        <v>10222</v>
      </c>
      <c r="V137" t="str">
        <f>IF(U137&gt;Z137,"yes","no")</f>
        <v>yes</v>
      </c>
      <c r="W137">
        <v>2249</v>
      </c>
      <c r="X137">
        <v>1887</v>
      </c>
      <c r="Y137">
        <v>2373</v>
      </c>
      <c r="Z137">
        <f>SUM(W137:Y137)</f>
        <v>6509</v>
      </c>
      <c r="AA137">
        <f>SUM(U137+Z137)</f>
        <v>16731</v>
      </c>
      <c r="AB137" t="str">
        <f>IF(AA137&gt;P137,"yes","no")</f>
        <v>yes</v>
      </c>
      <c r="AC137" t="s">
        <v>179</v>
      </c>
      <c r="AD137" t="s">
        <v>180</v>
      </c>
      <c r="AE137" t="s">
        <v>180</v>
      </c>
      <c r="AF137" t="s">
        <v>181</v>
      </c>
      <c r="AG137" t="s">
        <v>182</v>
      </c>
      <c r="AH137" t="s">
        <v>122</v>
      </c>
      <c r="AI137" t="s">
        <v>183</v>
      </c>
      <c r="AJ137" t="s">
        <v>184</v>
      </c>
    </row>
    <row r="138" spans="1:36" hidden="1">
      <c r="A138" t="s">
        <v>247</v>
      </c>
      <c r="B138">
        <v>1181.5387974534101</v>
      </c>
      <c r="C138">
        <v>3.1201069629754099</v>
      </c>
      <c r="D138">
        <v>0.88094601698409303</v>
      </c>
      <c r="E138">
        <v>3.5417686246622102</v>
      </c>
      <c r="F138">
        <v>3.9745393751212298E-4</v>
      </c>
      <c r="G138">
        <v>4.8512589365530802E-2</v>
      </c>
      <c r="H138">
        <v>984</v>
      </c>
      <c r="I138">
        <v>564</v>
      </c>
      <c r="J138">
        <v>410</v>
      </c>
      <c r="K138">
        <f>SUM(H138:J138)</f>
        <v>1958</v>
      </c>
      <c r="L138" t="str">
        <f>IF(K138&gt;P138,"yes","no")</f>
        <v>no</v>
      </c>
      <c r="M138">
        <v>2702</v>
      </c>
      <c r="N138">
        <v>3475</v>
      </c>
      <c r="O138">
        <v>763</v>
      </c>
      <c r="P138">
        <f>SUM(M138:O138)</f>
        <v>6940</v>
      </c>
      <c r="Q138">
        <f>SUM(K138,P138)</f>
        <v>8898</v>
      </c>
      <c r="R138">
        <v>427</v>
      </c>
      <c r="S138">
        <v>291</v>
      </c>
      <c r="T138">
        <v>236</v>
      </c>
      <c r="U138">
        <f>SUM(R138:T138)</f>
        <v>954</v>
      </c>
      <c r="V138" t="str">
        <f>IF(U138&gt;Z138,"yes","no")</f>
        <v>yes</v>
      </c>
      <c r="W138">
        <v>214</v>
      </c>
      <c r="X138">
        <v>116</v>
      </c>
      <c r="Y138">
        <v>230</v>
      </c>
      <c r="Z138">
        <f>SUM(W138:Y138)</f>
        <v>560</v>
      </c>
      <c r="AA138">
        <f>SUM(U138+Z138)</f>
        <v>1514</v>
      </c>
      <c r="AB138" t="str">
        <f>IF(AA138&gt;P138,"yes","no")</f>
        <v>no</v>
      </c>
      <c r="AC138" t="s">
        <v>248</v>
      </c>
      <c r="AD138" t="s">
        <v>249</v>
      </c>
      <c r="AE138" t="s">
        <v>249</v>
      </c>
      <c r="AF138" t="s">
        <v>250</v>
      </c>
      <c r="AG138" t="s">
        <v>251</v>
      </c>
      <c r="AH138" t="s">
        <v>252</v>
      </c>
      <c r="AI138" t="s">
        <v>253</v>
      </c>
      <c r="AJ138" t="s">
        <v>254</v>
      </c>
    </row>
    <row r="139" spans="1:36" hidden="1">
      <c r="A139" t="s">
        <v>164</v>
      </c>
      <c r="B139">
        <v>5125.9578627542996</v>
      </c>
      <c r="C139">
        <v>1.8012751675142999</v>
      </c>
      <c r="D139">
        <v>0.50982461859092398</v>
      </c>
      <c r="E139">
        <v>3.53312708298149</v>
      </c>
      <c r="F139">
        <v>4.1067501179866702E-4</v>
      </c>
      <c r="G139">
        <v>4.9414727906138399E-2</v>
      </c>
      <c r="H139">
        <v>2286</v>
      </c>
      <c r="I139">
        <v>1228</v>
      </c>
      <c r="J139">
        <v>1727</v>
      </c>
      <c r="K139">
        <f>SUM(H139:J139)</f>
        <v>5241</v>
      </c>
      <c r="L139" t="str">
        <f>IF(K139&gt;P139,"yes","no")</f>
        <v>no</v>
      </c>
      <c r="M139">
        <v>2924</v>
      </c>
      <c r="N139">
        <v>3406</v>
      </c>
      <c r="O139">
        <v>2457</v>
      </c>
      <c r="P139">
        <f>SUM(M139:O139)</f>
        <v>8787</v>
      </c>
      <c r="Q139">
        <f>SUM(K139,P139)</f>
        <v>14028</v>
      </c>
      <c r="R139">
        <v>14897</v>
      </c>
      <c r="S139">
        <v>7979</v>
      </c>
      <c r="T139">
        <v>9633</v>
      </c>
      <c r="U139">
        <f>SUM(R139:T139)</f>
        <v>32509</v>
      </c>
      <c r="V139" t="str">
        <f>IF(U139&gt;Z139,"yes","no")</f>
        <v>yes</v>
      </c>
      <c r="W139">
        <v>7301</v>
      </c>
      <c r="X139">
        <v>6763</v>
      </c>
      <c r="Y139">
        <v>7028</v>
      </c>
      <c r="Z139">
        <f>SUM(W139:Y139)</f>
        <v>21092</v>
      </c>
      <c r="AA139">
        <f>SUM(U139+Z139)</f>
        <v>53601</v>
      </c>
      <c r="AB139" t="str">
        <f>IF(AA139&gt;P139,"yes","no")</f>
        <v>yes</v>
      </c>
      <c r="AC139" t="s">
        <v>165</v>
      </c>
      <c r="AD139" t="s">
        <v>166</v>
      </c>
      <c r="AE139" t="s">
        <v>166</v>
      </c>
      <c r="AF139" t="s">
        <v>167</v>
      </c>
      <c r="AG139" t="s">
        <v>168</v>
      </c>
      <c r="AH139" t="s">
        <v>92</v>
      </c>
      <c r="AI139" t="s">
        <v>169</v>
      </c>
      <c r="AJ139" t="s">
        <v>170</v>
      </c>
    </row>
    <row r="140" spans="1:36" hidden="1">
      <c r="A140" t="s">
        <v>525</v>
      </c>
      <c r="B140">
        <v>1776.2646928885099</v>
      </c>
      <c r="C140">
        <v>1.7073372164204099</v>
      </c>
      <c r="D140">
        <v>0.48324390696752401</v>
      </c>
      <c r="E140">
        <v>3.5330755169462398</v>
      </c>
      <c r="F140">
        <v>4.1075512372642299E-4</v>
      </c>
      <c r="G140">
        <v>4.9414727906138399E-2</v>
      </c>
      <c r="H140">
        <v>2652</v>
      </c>
      <c r="I140">
        <v>3084</v>
      </c>
      <c r="J140">
        <v>2522</v>
      </c>
      <c r="K140">
        <f>SUM(H140:J140)</f>
        <v>8258</v>
      </c>
      <c r="L140" t="str">
        <f>IF(K140&gt;P140,"yes","no")</f>
        <v>yes</v>
      </c>
      <c r="M140">
        <v>2935</v>
      </c>
      <c r="N140">
        <v>2053</v>
      </c>
      <c r="O140">
        <v>1591</v>
      </c>
      <c r="P140">
        <f>SUM(M140:O140)</f>
        <v>6579</v>
      </c>
      <c r="Q140">
        <f>SUM(K140,P140)</f>
        <v>14837</v>
      </c>
      <c r="R140">
        <v>1551</v>
      </c>
      <c r="S140">
        <v>975</v>
      </c>
      <c r="T140">
        <v>1027</v>
      </c>
      <c r="U140">
        <f>SUM(R140:T140)</f>
        <v>3553</v>
      </c>
      <c r="V140" t="str">
        <f>IF(U140&gt;Z140,"yes","no")</f>
        <v>yes</v>
      </c>
      <c r="W140">
        <v>385</v>
      </c>
      <c r="X140">
        <v>461</v>
      </c>
      <c r="Y140">
        <v>272</v>
      </c>
      <c r="Z140">
        <f>SUM(W140:Y140)</f>
        <v>1118</v>
      </c>
      <c r="AA140">
        <f>SUM(U140+Z140)</f>
        <v>4671</v>
      </c>
      <c r="AB140" t="str">
        <f>IF(AA140&gt;P140,"yes","no")</f>
        <v>no</v>
      </c>
      <c r="AC140" t="s">
        <v>526</v>
      </c>
      <c r="AD140" t="s">
        <v>527</v>
      </c>
      <c r="AE140" t="s">
        <v>527</v>
      </c>
      <c r="AF140" t="s">
        <v>528</v>
      </c>
      <c r="AG140" t="s">
        <v>529</v>
      </c>
      <c r="AH140" t="s">
        <v>206</v>
      </c>
      <c r="AI140" t="s">
        <v>530</v>
      </c>
      <c r="AJ140" t="s">
        <v>531</v>
      </c>
    </row>
    <row r="141" spans="1:36" hidden="1">
      <c r="A141" t="s">
        <v>336</v>
      </c>
      <c r="B141">
        <v>839.12952102023996</v>
      </c>
      <c r="C141">
        <v>2.29768386364896</v>
      </c>
      <c r="D141">
        <v>0.65089108896856596</v>
      </c>
      <c r="E141">
        <v>3.53005887250659</v>
      </c>
      <c r="F141">
        <v>4.1546720621235599E-4</v>
      </c>
      <c r="G141">
        <v>4.96245901591644E-2</v>
      </c>
      <c r="H141">
        <v>1475</v>
      </c>
      <c r="I141">
        <v>797</v>
      </c>
      <c r="J141">
        <v>658</v>
      </c>
      <c r="K141">
        <f>SUM(H141:J141)</f>
        <v>2930</v>
      </c>
      <c r="L141" t="str">
        <f>IF(K141&gt;P141,"yes","no")</f>
        <v>no</v>
      </c>
      <c r="M141">
        <v>1617</v>
      </c>
      <c r="N141">
        <v>1053</v>
      </c>
      <c r="O141">
        <v>594</v>
      </c>
      <c r="P141">
        <f>SUM(M141:O141)</f>
        <v>3264</v>
      </c>
      <c r="Q141">
        <f>SUM(K141,P141)</f>
        <v>6194</v>
      </c>
      <c r="R141">
        <v>784</v>
      </c>
      <c r="S141">
        <v>820</v>
      </c>
      <c r="T141">
        <v>726</v>
      </c>
      <c r="U141">
        <f>SUM(R141:T141)</f>
        <v>2330</v>
      </c>
      <c r="V141" t="str">
        <f>IF(U141&gt;Z141,"yes","no")</f>
        <v>yes</v>
      </c>
      <c r="W141">
        <v>245</v>
      </c>
      <c r="X141">
        <v>211</v>
      </c>
      <c r="Y141">
        <v>267</v>
      </c>
      <c r="Z141">
        <f>SUM(W141:Y141)</f>
        <v>723</v>
      </c>
      <c r="AA141">
        <f>SUM(U141+Z141)</f>
        <v>3053</v>
      </c>
      <c r="AB141" t="str">
        <f>IF(AA141&gt;P141,"yes","no")</f>
        <v>no</v>
      </c>
      <c r="AC141" t="s">
        <v>337</v>
      </c>
      <c r="AD141" t="s">
        <v>338</v>
      </c>
      <c r="AE141" t="s">
        <v>338</v>
      </c>
      <c r="AF141" t="s">
        <v>339</v>
      </c>
      <c r="AG141" t="s">
        <v>340</v>
      </c>
      <c r="AH141" t="s">
        <v>122</v>
      </c>
      <c r="AI141" t="s">
        <v>341</v>
      </c>
      <c r="AJ141" t="s">
        <v>342</v>
      </c>
    </row>
  </sheetData>
  <autoFilter xmlns:x14="http://schemas.microsoft.com/office/spreadsheetml/2009/9/main" ref="A1:AJ141" xr:uid="{292961A9-491E-4149-850C-87D7A29D9C7E}">
    <filterColumn colId="21">
      <filters>
        <filter val="no"/>
      </filters>
    </filterColumn>
    <filterColumn colId="27">
      <filters>
        <filter val="yes"/>
      </filters>
    </filterColumn>
    <filterColumn colId="34">
      <filters blank="1">
        <mc:AlternateContent xmlns:mc="http://schemas.openxmlformats.org/markup-compatibility/2006">
          <mc:Choice Requires="x14">
            <x14:filter val="actin cytoskeleton organization [GO:0030036]; actin filament depolymerization [GO:0030042]; actin filament fragmentation [GO:0030043]; apical junction assembly [GO:0043297]; cortical cytoskeleton organization [GO:0030865]; establishment of planar polarity of follicular epithelium [GO:0042247]; locomotion [GO:0040011]; maintenance of epithelial cell apical/basal polarity [GO:0045199]; neutrophil mediated immunity [GO:0002446]; neutrophil migration [GO:1990266]; platelet formation [GO:0030220]; positive regulation of actin filament depolymerization [GO:0030836]; regulation of actin filament depolymerization [GO:0030834]; regulation of cell shape [GO:0008360]; regulation of oligodendrocyte differentiation [GO:0048713]; regulation of ventricular cardiac muscle cell membrane repolarization [GO:0060307]; sarcomere organization [GO:0045214]"/>
            <x14:filter val="actin filament organization [GO:0007015]; morphogenesis of an epithelial sheet [GO:0002011]; negative regulation of small GTPase mediated signal transduction [GO:0051058]; phagocytosis, engulfment [GO:0006911]; signal transduction [GO:0007165]"/>
            <x14:filter val="actin polymerization or depolymerization [GO:0008154]; barbed-end actin filament capping [GO:0051016]; cell morphogenesis [GO:0000902]; cell projection organization [GO:0030030]; cytoskeleton organization [GO:0007010]; lamellipodium assembly [GO:0030032]; negative regulation of filopodium assembly [GO:0051490]; regulation of cell morphogenesis [GO:0022604]; regulation of lamellipodium assembly [GO:0010591]"/>
            <x14:filter val="adenylate cyclase-activating adrenergic receptor signaling pathway [GO:0071880]"/>
            <x14:filter val="adenylate cyclase-activating adrenergic receptor signaling pathway [GO:0071880]; cell-cell signaling [GO:0007267]; phospholipase C-activating G protein-coupled receptor signaling pathway [GO:0007200]; positive regulation of cytosolic calcium ion concentration [GO:0007204]; positive regulation of heart rate by epinephrine-norepinephrine [GO:0001996]; positive regulation of MAPK cascade [GO:0043410]; regulation of cardiac muscle contraction [GO:0055117]; regulation of vasoconstriction [GO:0019229]"/>
            <x14:filter val="adenylate cyclase-activating G protein-coupled receptor signaling pathway [GO:0007189]; cAMP-mediated signaling [GO:0019933]; cell surface receptor signaling pathway [GO:0007166]; ear development [GO:0043583]; G protein-coupled receptor signaling pathway [GO:0007186]; heart development [GO:0007507]; heart trabecula formation [GO:0060347]; mitochondrion organization [GO:0007005]; myelination [GO:0042552]; myelination in peripheral nervous system [GO:0022011]; myelination of posterior lateral line nerve axons [GO:0048932]; ossification [GO:0001503]; peripheral nervous system myelin formation [GO:0032290]; regulation of sprouting angiogenesis [GO:1903670]; Schwann cell differentiation [GO:0014037]; semicircular canal fusion [GO:0060879]"/>
            <x14:filter val="adenylate cyclase-inhibiting G protein-coupled receptor signaling pathway [GO:0007193]; gamma-aminobutyric acid signaling pathway [GO:0007214]; negative regulation of cell population proliferation [GO:0008285]; negative regulation of dopamine secretion [GO:0033602]; negative regulation of epinephrine secretion [GO:0032811]; negative regulation of gamma-aminobutyric acid secretion [GO:0014053]; negative regulation of synaptic transmission [GO:0050805]; neuron-glial cell signaling [GO:0150099]; osteoblast differentiation [GO:0001649]; positive regulation of glutamate secretion [GO:0014049]; positive regulation of growth hormone secretion [GO:0060124]; regulation of glutamate secretion [GO:0014048]; response to ethanol [GO:0045471]; response to nicotine [GO:0035094]; synaptic transmission, GABAergic [GO:0051932]"/>
            <x14:filter val="adenylate cyclase-modulating G protein-coupled receptor signaling pathway [GO:0007188]; neuropeptide signaling pathway [GO:0007218]"/>
            <x14:filter val="adult heart development [GO:0007512]; cardiac muscle tissue development [GO:0048738]; cardiac muscle tissue morphogenesis [GO:0055008]; cardiac myofibril assembly [GO:0055003]; detection of muscle stretch [GO:0035995]; forward locomotion [GO:0043056]; heart development [GO:0007507]; heart growth [GO:0060419]; heart morphogenesis [GO:0003007]; in utero embryonic development [GO:0001701]; muscle contraction [GO:0006936]; regulation of relaxation of cardiac muscle [GO:1901897]; sarcomere organization [GO:0045214]; somitogenesis [GO:0001756]; striated muscle cell development [GO:0055002]; ventricular system development [GO:0021591]"/>
            <x14:filter val="adult locomotory behavior [GO:0008344]; amino acid transport [GO:0006865]; circadian sleep/wake cycle [GO:0042745]; dopamine transport [GO:0015872]; dopamine uptake involved in synaptic transmission [GO:0051583]; norepinephrine transport [GO:0015874]; regulation of presynaptic cytosolic calcium ion concentration [GO:0099509]; response to odorant [GO:1990834]; sleep [GO:0030431]; sodium ion transmembrane transport [GO:0035725]"/>
            <x14:filter val="anatomical structure morphogenesis [GO:0009653]; B cell differentiation [GO:0030183]; cell fate commitment [GO:0045165]; cell migration [GO:0016477]; cilium assembly [GO:0060271]; endocrine pancreas development [GO:0031018]; endoderm development [GO:0007492]; enteroendocrine cell differentiation [GO:0035883]; epithelial cell development [GO:0002064]; glucose metabolic process [GO:0006006]; liver development [GO:0001889]; negative regulation of transforming growth factor beta receptor signaling pathway [GO:0030512]; Notch signaling pathway [GO:0007219]; pancreas development [GO:0031016]; pancreatic A cell differentiation [GO:0003310]; pancreatic D cell differentiation [GO:0003311]; positive regulation of cell migration [GO:0030335]; positive regulation of transcription by RNA polymerase II [GO:0045944]; regulation of cell-matrix adhesion [GO:0001952]; regulation of transcription by RNA polymerase II [GO:0006357]; spleen development [GO:0048536]; transforming growth factor beta receptor signaling pathway [GO:0007179]; type B pancreatic cell differentiation [GO:0003309]"/>
            <x14:filter val="angiogenesis [GO:0001525]; cell differentiation [GO:0030154]; cilium assembly [GO:0060271]; negative regulation of transcription by RNA polymerase II [GO:0000122]; Notch signaling involved in heart development [GO:0061314]; regulation of developmental process [GO:0050793]"/>
            <x14:filter val="angiotensin-mediated vasoconstriction involved in regulation of systemic arterial blood pressure [GO:0001998]; organic acid metabolic process [GO:0006082]; positive regulation of estrogen secretion [GO:2000863]; regulation of systemic arterial blood pressure by hormone [GO:0001990]; renal tubular secretion [GO:0097254]; xenobiotic metabolic process [GO:0006805]"/>
            <x14:filter val="anterior/posterior pattern specification [GO:0009952]; blood vessel development [GO:0001568]; determination of left/right symmetry [GO:0007368]; gastrulation [GO:0007369]; heart development [GO:0007507]; nodal signaling pathway [GO:0038092]"/>
            <x14:filter val="antibacterial humoral response [GO:0019731]; antimicrobial humoral immune response mediated by antimicrobial peptide [GO:0061844]; arachidonic acid secretion [GO:0050482]; defense response to Gram-positive bacterium [GO:0050830]; fatty acid biosynthetic process [GO:0006633]; innate immune response in mucosa [GO:0002227]; phosphatidylcholine metabolic process [GO:0046470]; phosphatidylglycerol metabolic process [GO:0046471]; phospholipid catabolic process [GO:0009395]; phospholipid metabolic process [GO:0006644]; positive regulation of cell population proliferation [GO:0008284]; positive regulation of fibroblast proliferation [GO:0048146]; positive regulation of podocyte apoptotic process [GO:1904635]"/>
            <x14:filter val="antibiotic biosynthetic process [GO:0017000]; fatty acid biosynthetic process [GO:0006633]; secondary metabolite biosynthetic process [GO:0044550]"/>
            <x14:filter val="apoptotic cell clearance [GO:0043277]; apoptotic process involved in development [GO:1902742]; engulfment of apoptotic cell [GO:0043652]; homotypic cell-cell adhesion [GO:0034109]; muscle cell development [GO:0055001]; myoblast development [GO:0048627]; myoblast migration [GO:0051451]; positive regulation of cell-cell adhesion [GO:0022409]; positive regulation of myoblast proliferation [GO:2000288]; recognition of apoptotic cell [GO:0043654]; regulation of muscle cell differentiation [GO:0051147]; regulation of skeletal muscle tissue development [GO:0048641]; skeletal muscle satellite cell activation [GO:0014719]; skeletal muscle satellite cell differentiation [GO:0014816]; skeletal muscle satellite cell proliferation [GO:0014841]"/>
            <x14:filter val="apoptotic process [GO:0006915]; cell migration [GO:0016477]; cell morphogenesis [GO:0000902]; cell projection assembly [GO:0030031]; central nervous system development [GO:0007417]; cortical actin cytoskeleton organization [GO:0030866]; neuron projection morphogenesis [GO:0048812]; positive regulation of actin filament polymerization [GO:0030838]; positive regulation of Arp2/3 complex-mediated actin nucleation [GO:2000601]; positive regulation of lamellipodium assembly [GO:0010592]; Rac protein signal transduction [GO:0016601]"/>
            <x14:filter val="apoptotic process [GO:0006915]; limb development [GO:0060173]; muscle organ development [GO:0007517]; negative regulation of axon regeneration [GO:0048681]; negative regulation of canonical Wnt signaling pathway [GO:0090090]; negative regulation of ossification [GO:0030279]; nervous system development [GO:0007399]; Wnt signaling pathway [GO:0016055]"/>
            <x14:filter val="axon ensheathment [GO:0008366]; behavioral response to cocaine [GO:0048148]; G protein-coupled receptor signaling pathway [GO:0007186]"/>
            <x14:filter val="axon guidance [GO:0007411]; axonal defasciculation [GO:0007414]; morphogenesis of a branching structure [GO:0001763]; negative regulation of cell adhesion [GO:0007162]; positive regulation of axonogenesis [GO:0050772]; regulation of cell migration [GO:0030334]; regulation of cell shape [GO:0008360]"/>
            <x14:filter val="axon guidance [GO:0007411]; dendrite self-avoidance [GO:0070593]; homophilic cell adhesion via plasma membrane adhesion molecules [GO:0007156]"/>
            <x14:filter val="blastocyst hatching [GO:0001835]; regulation of amyloid precursor protein biosynthetic process [GO:0042984]"/>
            <x14:filter val="blood coagulation [GO:0007596]; plasminogen activation [GO:0031639]; positive regulation of fibrinolysis [GO:0051919]"/>
            <x14:filter val="calcineurin-mediated signaling [GO:0097720]; calcineurin-NFAT signaling cascade [GO:0033173]; calcium ion transport [GO:0006816]; cardiac muscle hypertrophy in response to stress [GO:0014898]; cellular response to glucose stimulus [GO:0071333]; dendrite morphogenesis [GO:0048813]; dephosphorylation [GO:0016311]; epidermis development [GO:0008544]; excitatory postsynaptic potential [GO:0060079]; G1/S transition of mitotic cell cycle [GO:0000082]; keratinocyte differentiation [GO:0030216]; modulation of chemical synaptic transmission [GO:0050804]; multicellular organismal response to stress [GO:0033555]; negative regulation of angiotensin-activated signaling pathway [GO:0110062]; negative regulation of calcium ion import across plasma membrane [GO:1905949]; negative regulation of dendrite morphogenesis [GO:0050774]; negative regulation of gene expression [GO:0010629]; negative regulation of insulin secretion [GO:0046676]; negative regulation of signaling [GO:0023057]; peptidyl-serine dephosphorylation [GO:0070262]; positive regulation of activated T cell proliferation [GO:0042104]; positive regulation of calcineurin-NFAT signaling cascade [GO:0070886]; positive regulation of calcium ion import across plasma membrane [GO:1905665]; positive regulation of cardiac muscle hypertrophy in response to stress [GO:1903244]; positive regulation of cell adhesion [GO:0045785]; positive regulation of cell migration [GO:0030335]; positive regulation of connective tissue replacement [GO:1905205]; positive regulation of endocytosis [GO:0045807]; positive regulation of gene expression [GO:0010628]; positive regulation of glomerulus development [GO:0090193]; positive regulation of osteoblast differentiation [GO:0045669]; positive regulation of osteoclast differentiation [GO:0045672]; positive regulation of saliva secretion [GO:0046878]; positive regulation of transcription by RNA polymerase II [GO:0045944]; postsynaptic modulation of chemical synaptic transmission [GO:0099170]; protein dephosphorylation [GO:0006470]; protein import into nucleus [GO:0006606]; regulation of cell proliferation involved in kidney morphogenesis [GO:0061006]; renal filtration [GO:0097205]; response to amphetamine [GO:0001975]; response to calcium ion [GO:0051592]; skeletal muscle fiber development [GO:0048741]; skeletal muscle tissue regeneration [GO:0043403]; T cell activation [GO:0042110]; transition between fast and slow fiber [GO:0014883]; wound healing [GO:0042060]"/>
            <x14:filter val="calcium ion import [GO:0070509]; calcium ion transmembrane transport [GO:0070588]; intracellular calcium ion homeostasis [GO:0006874]; melanin biosynthetic process [GO:0042438]; melanocyte differentiation [GO:0030318]; monoatomic ion transmembrane transport [GO:0034220]; monoatomic ion transport [GO:0006811]; negative regulation of melanin biosynthetic process [GO:0048022]"/>
            <x14:filter val="calcium ion transport [GO:0006816]; cellular response to insulin-like growth factor stimulus [GO:1990314]; regulation of presynapse organization [GO:0099174]"/>
            <x14:filter val="calcium-dependent cell-cell adhesion via plasma membrane cell adhesion molecules [GO:0016339]; Golgi organization [GO:0007030]; homophilic cell adhesion via plasma membrane adhesion molecules [GO:0007156]; negative regulation of cell size [GO:0045792]; positive regulation of phosphatidylinositol 3-kinase/protein kinase B signal transduction [GO:0051897]; positive regulation of wound healing [GO:0090303]; protein phosphorylation [GO:0006468]; wound healing [GO:0042060]"/>
            <x14:filter val="calcium-ion regulated exocytosis [GO:0017156]; cellular response to calcium ion [GO:0071277]; regulation of calcium ion-dependent exocytosis [GO:0017158]; regulation of dopamine secretion [GO:0014059]"/>
            <x14:filter val="carbohydrate metabolic process [GO:0005975]"/>
            <x14:filter val="cardiac muscle tissue development [GO:0048738]; cell-matrix adhesion [GO:0007160]; defense response to Gram-negative bacterium [GO:0050829]; integrin-mediated signaling pathway [GO:0007229]"/>
            <x14:filter val="carnitine biosynthetic process [GO:0045329]"/>
            <x14:filter val="cell adhesion mediated by integrin [GO:0033627]; cell projection organization [GO:0030030]; cell-cell adhesion [GO:0098609]; cell-matrix adhesion [GO:0007160]; establishment of protein localization [GO:0045184]; extracellular matrix organization [GO:0030198]; inner ear morphogenesis [GO:0042472]; integrin-mediated signaling pathway [GO:0007229]; memory [GO:0007613]; mesodermal cell differentiation [GO:0048333]; metanephros development [GO:0001656]; nervous system development [GO:0007399]; positive regulation of transcription by RNA polymerase II [GO:0045944]; positive regulation of transforming growth factor beta receptor signaling pathway [GO:0030511]; smooth muscle cell differentiation [GO:0051145]; smooth muscle tissue development [GO:0048745]; substrate adhesion-dependent cell spreading [GO:0034446]; transforming growth factor beta receptor signaling pathway [GO:0007179]"/>
            <x14:filter val="cell differentiation [GO:0030154]; homologous chromosome pairing at meiosis [GO:0007129]; meiosis I [GO:0007127]; positive regulation of DNA recombination [GO:0045911]; positive regulation of double-strand break repair [GO:2000781]; spermatogenesis [GO:0007283]"/>
            <x14:filter val="cell differentiation [GO:0030154]; regulation of cilium assembly [GO:1902017]; spermatogenesis [GO:0007283]"/>
            <x14:filter val="cell differentiation [GO:0030154]; regulation of eye photoreceptor cell development [GO:0042478]"/>
            <x14:filter val="cell division [GO:0051301]; centrosome cycle [GO:0007098]; microtubule cytoskeleton organization [GO:0000226]; regulation of microtubule nucleation [GO:0010968]; spindle assembly [GO:0051225]"/>
            <x14:filter val="cell surface receptor protein tyrosine phosphatase signaling pathway [GO:0007185]; negative regulation of insulin receptor signaling pathway [GO:0046627]; regulation of mast cell activation [GO:0033003]"/>
            <x14:filter val="cell-cell adhesion mediated by cadherin [GO:0044331]; cell-cell adhesion via plasma-membrane adhesion molecules [GO:0098742]; collagen catabolic process [GO:0030574]; detection of temperature stimulus involved in sensory perception of pain [GO:0050965]; extracellular matrix organization [GO:0030198]; glial cell differentiation [GO:0010001]; neuronal stem cell population maintenance [GO:0097150]; proteolysis [GO:0006508]"/>
            <x14:filter val="cellular response to amino acid starvation [GO:0034198]; intracellular signal transduction [GO:0035556]; negative regulation of TORC1 signaling [GO:1904262]; positive regulation of autophagy [GO:0010508]"/>
            <x14:filter val="cellular response to BMP stimulus [GO:0071773]; cellular response to interleukin-1 [GO:0071347]; cellular response to tumor necrosis factor [GO:0071356]; chondrocyte differentiation [GO:0002062]; collagen fibril organization [GO:0030199]; extracellular matrix organization [GO:0030198]; negative regulation of chondrocyte differentiation [GO:0032331]; ossification [GO:0001503]; ossification involved in bone maturation [GO:0043931]; proteoglycan metabolic process [GO:0006029]; proteolysis [GO:0006508]; proteolysis involved in protein catabolic process [GO:0051603]"/>
            <x14:filter val="cellular response to leukemia inhibitory factor [GO:1990830]; one-carbon metabolic process [GO:0006730]; protein heterooligomerization [GO:0051291]; protein hexamerization [GO:0034214]; S-adenosylmethionine biosynthetic process [GO:0006556]"/>
            <x14:filter val="cellular response to oxidative stress [GO:0034599]"/>
            <x14:filter val="ceramide biosynthetic process [GO:0046513]; negative regulation of lipophagy [GO:1904503]; spermatogenesis [GO:0007283]; spindle assembly involved in male meiosis [GO:0007053]"/>
            <x14:filter val="chloride transmembrane transport [GO:1902476]"/>
            <x14:filter val="cholesterol metabolic process [GO:0008203]"/>
            <x14:filter val="choline transport [GO:0015871]; ethanolamine transport [GO:0034229]"/>
            <x14:filter val="chondroitin sulfate biosynthetic process [GO:0030206]; chondroitin sulfate proteoglycan biosynthetic process [GO:0050650]; embryonic skeletal system development [GO:0048706]; heparan sulfate proteoglycan biosynthetic process [GO:0015012]; ossification involved in bone maturation [GO:0043931]; proteoglycan biosynthetic process [GO:0030166]"/>
            <x14:filter val="chordate embryonic development [GO:0043009]; double-strand break repair via homologous recombination [GO:0000724]; fatty acid biosynthetic process [GO:0006633]; mitotic G2 DNA damage checkpoint signaling [GO:0007095]; negative regulation of fatty acid biosynthetic process [GO:0045717]; positive regulation of DNA-templated transcription [GO:0045893]; positive regulation of transcription by RNA polymerase II [GO:0045944]; protein autoubiquitination [GO:0051865]; protein K6-linked ubiquitination [GO:0085020]; regulation of transcription by RNA polymerase II [GO:0006357]; sex-chromosome dosage compensation [GO:0007549]"/>
            <x14:filter val="chromatin remodeling [GO:0006338]; epigenetic regulation of gene expression [GO:0040029]; heat acclimation [GO:0010286]; positive regulation of cellular response to heat [GO:1900036]; regulation of DNA-templated transcription [GO:0006355]; response to heat [GO:0009408]"/>
            <x14:filter val="creatine transmembrane transport [GO:0015881]; creatinine metabolic process [GO:0046449]; transport across blood-brain barrier [GO:0150104]"/>
            <x14:filter val="cytochrome metabolic process [GO:1903604]; omega-hydroxylase P450 pathway [GO:0097267]; organic acid metabolic process [GO:0006082]; xenobiotic metabolic process [GO:0006805]"/>
            <x14:filter val="defense response [GO:0006952]; defense response to Gram-negative bacterium [GO:0050829]; defense response to Gram-positive bacterium [GO:0050830]; defense response to virus [GO:0051607]; epithelial cell differentiation [GO:0030855]; induction of bacterial agglutination [GO:0043152]; innate immune response [GO:0045087]; protein transport [GO:0015031]"/>
            <x14:filter val="embryo development ending in birth or egg hatching [GO:0009792]; embryonic body morphogenesis [GO:0010172]; regulation of syncytium formation by plasma membrane fusion [GO:0060142]; transmembrane transport [GO:0055085]"/>
            <x14:filter val="endocrine pancreas development [GO:0031018]; genitalia development [GO:0048806]; insulin secretion [GO:0030073]; kidney development [GO:0001822]; liver development [GO:0001889]; positive regulation of DNA-templated transcription [GO:0045893]; regulation of transcription by RNA polymerase II [GO:0006357]"/>
            <x14:filter val="envenomation resulting in negative regulation of voltage-gated potassium channel activity in another organism [GO:0044562]"/>
            <x14:filter val="epidermis development [GO:0008544]; gene expression [GO:0010467]; lymph circulation [GO:0003017]; lymph vessel morphogenesis [GO:0036303]; negative regulation of complement activation, classical pathway [GO:0045959]; negative regulation of vasoconstriction [GO:0045906]; positive regulation of platelet activation [GO:0010572]; Tie signaling pathway [GO:0048014]; tight junction organization [GO:0120193]"/>
            <x14:filter val="eye development [GO:0001654]; GTP metabolic process [GO:0046039]; mitotic sister chromatid segregation [GO:0000070]; protein import into nucleus [GO:0006606]; ribosomal large subunit export from nucleus [GO:0000055]; ribosomal small subunit export from nucleus [GO:0000056]; snRNA import into nucleus [GO:0061015]"/>
            <x14:filter val="fertilization [GO:0009566]"/>
            <x14:filter val="ganglioside biosynthetic process [GO:0001574]; glycoprotein metabolic process [GO:0009100]; glycosphingolipid metabolic process [GO:0006687]; glycosylceramide metabolic process [GO:0006677]; oligosaccharide metabolic process [GO:0009311]; protein glycosylation [GO:0006486]"/>
            <x14:filter val="glycine import across plasma membrane [GO:1903804]; glycine transport [GO:0015816]; neurotransmitter reuptake [GO:0098810]; neurotransmitter uptake [GO:0001504]; sodium ion transmembrane transport [GO:0035725]; synaptic transmission, glycinergic [GO:0060012]"/>
            <x14:filter val="heparan sulfate proteoglycan biosynthetic process [GO:0015012]; negative regulation of cytokine production involved in inflammatory response [GO:1900016]; negative regulation of inflammatory response [GO:0050728]; negative regulation of inflammatory response to wounding [GO:0106015]; negative regulation of keratinocyte differentiation [GO:0045617]; positive regulation of cell growth [GO:0030307]; positive regulation of detection of glucose [GO:2000972]; positive regulation of keratinocyte proliferation [GO:0010838]; positive regulation of phosphatidylinositol 3-kinase/protein kinase B signal transduction [GO:0051897]; protein glycosylation [GO:0006486]"/>
            <x14:filter val="histamine catabolic process [GO:0001695]; methylation [GO:0032259]"/>
            <x14:filter val="intracellular protein transport [GO:0006886]"/>
            <x14:filter val="intracellular protein transport [GO:0006886]; positive regulation of Wnt protein secretion [GO:0061357]; positive regulation of Wnt signaling pathway [GO:0030177]; Wnt protein secretion [GO:0061355]; Wnt signaling pathway [GO:0016055]"/>
            <x14:filter val="intracellular signal transduction [GO:0035556]"/>
            <x14:filter val="intracellular triglyceride homeostasis [GO:0035356]; negative regulation of apoptotic process [GO:0043066]; negative regulation of mitochondrial calcium ion concentration [GO:0051562]; negative regulation of mitochondrial membrane potential [GO:0010917]; negative regulation of neuron apoptotic process [GO:0043524]; positive regulation of cell population proliferation [GO:0008284]; regulation of glucose import [GO:0046324]; response to cold [GO:0009409]"/>
            <x14:filter val="intracellular zinc ion homeostasis [GO:0006882]; zinc ion import into Golgi lumen [GO:1904257]"/>
            <x14:filter val="isoleucine transport [GO:0015818]; L-leucine transport [GO:0015820]; methionine transport [GO:0015821]; negative regulation of amino acid transport [GO:0051956]; neutral amino acid transport [GO:0015804]; phenylalanine transport [GO:0015823]"/>
            <x14:filter val="leukotriene B4 metabolic process [GO:0036102]; lipoxin A4 metabolic process [GO:2001302]; prostaglandin metabolic process [GO:0006693]"/>
            <x14:filter val="lignin catabolic process [GO:0046274]"/>
            <x14:filter val="limb development [GO:0060173]; negative regulation of ossification [GO:0030279]; Wnt signaling pathway [GO:0016055]"/>
            <x14:filter val="methylation [GO:0032259]; mitochondrial respiratory chain complex I assembly [GO:0032981]; peptidyl-arginine hydroxylation [GO:0030961]"/>
            <x14:filter val="monoatomic ion transport [GO:0006811]"/>
            <x14:filter val="mRNA splicing, via spliceosome [GO:0000398]; positive regulation of cell population proliferation [GO:0008284]"/>
            <x14:filter val="muscle cell differentiation [GO:0042692]; muscle organ development [GO:0007517]; negative regulation of cell population proliferation [GO:0008285]"/>
            <x14:filter val="myosin II filament disassembly [GO:0031037]; protein phosphorylation [GO:0006468]"/>
            <x14:filter val="negative regulation of cell growth involved in cardiac muscle cell development [GO:0061052]"/>
            <x14:filter val="negative regulation of Ras protein signal transduction [GO:0046580]; protein ubiquitination [GO:0016567]"/>
            <x14:filter val="nervous system development [GO:0007399]"/>
            <x14:filter val="neurotransmitter transport [GO:0006836]; regulation of synaptic transmission, glycinergic [GO:0060092]"/>
            <x14:filter val="nuclear receptor-mediated steroid hormone signaling pathway [GO:0030518]; regulation of DNA-templated transcription [GO:0006355]; retinoic acid receptor signaling pathway [GO:0048384]"/>
            <x14:filter val="phagocytosis [GO:0006909]"/>
            <x14:filter val="positive regulation of transcription by RNA polymerase II [GO:0045944]; RNA polymerase II preinitiation complex assembly [GO:0051123]; transcription initiation at RNA polymerase II promoter [GO:0006367]"/>
            <x14:filter val="potassium ion import across plasma membrane [GO:1990573]; potassium ion transport [GO:0006813]; protein homotetramerization [GO:0051289]; regulation of monoatomic ion transmembrane transport [GO:0034765]"/>
            <x14:filter val="potassium ion transmembrane transport [GO:0071805]; potassium ion transport [GO:0006813]; stabilization of membrane potential [GO:0030322]"/>
            <x14:filter val="proteolysis [GO:0006508]"/>
            <x14:filter val="spermatogenesis [GO:0007283]"/>
            <x14:filter val="tRNA methylation [GO:0030488]; tRNA wobble uridine modification [GO:0002098]"/>
          </mc:Choice>
          <mc:Fallback>
            <filter val="actin filament organization [GO:0007015]; morphogenesis of an epithelial sheet [GO:0002011]; negative regulation of small GTPase mediated signal transduction [GO:0051058]; phagocytosis, engulfment [GO:0006911]; signal transduction [GO:0007165]"/>
            <filter val="adenylate cyclase-activating adrenergic receptor signaling pathway [GO:0071880]"/>
            <filter val="adenylate cyclase-modulating G protein-coupled receptor signaling pathway [GO:0007188]; neuropeptide signaling pathway [GO:0007218]"/>
            <filter val="anterior/posterior pattern specification [GO:0009952]; blood vessel development [GO:0001568]; determination of left/right symmetry [GO:0007368]; gastrulation [GO:0007369]; heart development [GO:0007507]; nodal signaling pathway [GO:0038092]"/>
            <filter val="antibiotic biosynthetic process [GO:0017000]; fatty acid biosynthetic process [GO:0006633]; secondary metabolite biosynthetic process [GO:0044550]"/>
            <filter val="axon ensheathment [GO:0008366]; behavioral response to cocaine [GO:0048148]; G protein-coupled receptor signaling pathway [GO:0007186]"/>
            <filter val="axon guidance [GO:0007411]; dendrite self-avoidance [GO:0070593]; homophilic cell adhesion via plasma membrane adhesion molecules [GO:0007156]"/>
            <filter val="blastocyst hatching [GO:0001835]; regulation of amyloid precursor protein biosynthetic process [GO:0042984]"/>
            <filter val="blood coagulation [GO:0007596]; plasminogen activation [GO:0031639]; positive regulation of fibrinolysis [GO:0051919]"/>
            <filter val="calcium ion transport [GO:0006816]; cellular response to insulin-like growth factor stimulus [GO:1990314]; regulation of presynapse organization [GO:0099174]"/>
            <filter val="calcium-ion regulated exocytosis [GO:0017156]; cellular response to calcium ion [GO:0071277]; regulation of calcium ion-dependent exocytosis [GO:0017158]; regulation of dopamine secretion [GO:0014059]"/>
            <filter val="carbohydrate metabolic process [GO:0005975]"/>
            <filter val="cardiac muscle tissue development [GO:0048738]; cell-matrix adhesion [GO:0007160]; defense response to Gram-negative bacterium [GO:0050829]; integrin-mediated signaling pathway [GO:0007229]"/>
            <filter val="carnitine biosynthetic process [GO:0045329]"/>
            <filter val="cell differentiation [GO:0030154]; regulation of cilium assembly [GO:1902017]; spermatogenesis [GO:0007283]"/>
            <filter val="cell differentiation [GO:0030154]; regulation of eye photoreceptor cell development [GO:0042478]"/>
            <filter val="cell division [GO:0051301]; centrosome cycle [GO:0007098]; microtubule cytoskeleton organization [GO:0000226]; regulation of microtubule nucleation [GO:0010968]; spindle assembly [GO:0051225]"/>
            <filter val="cell surface receptor protein tyrosine phosphatase signaling pathway [GO:0007185]; negative regulation of insulin receptor signaling pathway [GO:0046627]; regulation of mast cell activation [GO:0033003]"/>
            <filter val="cellular response to amino acid starvation [GO:0034198]; intracellular signal transduction [GO:0035556]; negative regulation of TORC1 signaling [GO:1904262]; positive regulation of autophagy [GO:0010508]"/>
            <filter val="cellular response to leukemia inhibitory factor [GO:1990830]; one-carbon metabolic process [GO:0006730]; protein heterooligomerization [GO:0051291]; protein hexamerization [GO:0034214]; S-adenosylmethionine biosynthetic process [GO:0006556]"/>
            <filter val="cellular response to oxidative stress [GO:0034599]"/>
            <filter val="ceramide biosynthetic process [GO:0046513]; negative regulation of lipophagy [GO:1904503]; spermatogenesis [GO:0007283]; spindle assembly involved in male meiosis [GO:0007053]"/>
            <filter val="chloride transmembrane transport [GO:1902476]"/>
            <filter val="cholesterol metabolic process [GO:0008203]"/>
            <filter val="choline transport [GO:0015871]; ethanolamine transport [GO:0034229]"/>
            <filter val="creatine transmembrane transport [GO:0015881]; creatinine metabolic process [GO:0046449]; transport across blood-brain barrier [GO:0150104]"/>
            <filter val="cytochrome metabolic process [GO:1903604]; omega-hydroxylase P450 pathway [GO:0097267]; organic acid metabolic process [GO:0006082]; xenobiotic metabolic process [GO:0006805]"/>
            <filter val="embryo development ending in birth or egg hatching [GO:0009792]; embryonic body morphogenesis [GO:0010172]; regulation of syncytium formation by plasma membrane fusion [GO:0060142]; transmembrane transport [GO:0055085]"/>
            <filter val="envenomation resulting in negative regulation of voltage-gated potassium channel activity in another organism [GO:0044562]"/>
            <filter val="fertilization [GO:0009566]"/>
            <filter val="histamine catabolic process [GO:0001695]; methylation [GO:0032259]"/>
            <filter val="intracellular protein transport [GO:0006886]"/>
            <filter val="intracellular protein transport [GO:0006886]; positive regulation of Wnt protein secretion [GO:0061357]; positive regulation of Wnt signaling pathway [GO:0030177]; Wnt protein secretion [GO:0061355]; Wnt signaling pathway [GO:0016055]"/>
            <filter val="intracellular signal transduction [GO:0035556]"/>
            <filter val="intracellular zinc ion homeostasis [GO:0006882]; zinc ion import into Golgi lumen [GO:1904257]"/>
            <filter val="isoleucine transport [GO:0015818]; L-leucine transport [GO:0015820]; methionine transport [GO:0015821]; negative regulation of amino acid transport [GO:0051956]; neutral amino acid transport [GO:0015804]; phenylalanine transport [GO:0015823]"/>
            <filter val="leukotriene B4 metabolic process [GO:0036102]; lipoxin A4 metabolic process [GO:2001302]; prostaglandin metabolic process [GO:0006693]"/>
            <filter val="lignin catabolic process [GO:0046274]"/>
            <filter val="limb development [GO:0060173]; negative regulation of ossification [GO:0030279]; Wnt signaling pathway [GO:0016055]"/>
            <filter val="methylation [GO:0032259]; mitochondrial respiratory chain complex I assembly [GO:0032981]; peptidyl-arginine hydroxylation [GO:0030961]"/>
            <filter val="monoatomic ion transport [GO:0006811]"/>
            <filter val="mRNA splicing, via spliceosome [GO:0000398]; positive regulation of cell population proliferation [GO:0008284]"/>
            <filter val="muscle cell differentiation [GO:0042692]; muscle organ development [GO:0007517]; negative regulation of cell population proliferation [GO:0008285]"/>
            <filter val="myosin II filament disassembly [GO:0031037]; protein phosphorylation [GO:0006468]"/>
            <filter val="negative regulation of cell growth involved in cardiac muscle cell development [GO:0061052]"/>
            <filter val="negative regulation of Ras protein signal transduction [GO:0046580]; protein ubiquitination [GO:0016567]"/>
            <filter val="nervous system development [GO:0007399]"/>
            <filter val="neurotransmitter transport [GO:0006836]; regulation of synaptic transmission, glycinergic [GO:0060092]"/>
            <filter val="nuclear receptor-mediated steroid hormone signaling pathway [GO:0030518]; regulation of DNA-templated transcription [GO:0006355]; retinoic acid receptor signaling pathway [GO:0048384]"/>
            <filter val="phagocytosis [GO:0006909]"/>
            <filter val="positive regulation of transcription by RNA polymerase II [GO:0045944]; RNA polymerase II preinitiation complex assembly [GO:0051123]; transcription initiation at RNA polymerase II promoter [GO:0006367]"/>
            <filter val="potassium ion import across plasma membrane [GO:1990573]; potassium ion transport [GO:0006813]; protein homotetramerization [GO:0051289]; regulation of monoatomic ion transmembrane transport [GO:0034765]"/>
            <filter val="potassium ion transmembrane transport [GO:0071805]; potassium ion transport [GO:0006813]; stabilization of membrane potential [GO:0030322]"/>
            <filter val="proteolysis [GO:0006508]"/>
            <filter val="spermatogenesis [GO:0007283]"/>
            <filter val="tRNA methylation [GO:0030488]; tRNA wobble uridine modification [GO:0002098]"/>
          </mc:Fallback>
        </mc:AlternateContent>
      </filters>
    </filterColumn>
    <sortState xmlns:xlrd2="http://schemas.microsoft.com/office/spreadsheetml/2017/richdata2" ref="A11:AJ140">
      <sortCondition ref="K1:K14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5872-7CB9-E84B-B6E0-800EA4C53DCB}">
  <dimension ref="A1:W32"/>
  <sheetViews>
    <sheetView tabSelected="1" workbookViewId="0">
      <selection activeCell="G21" sqref="G21"/>
    </sheetView>
  </sheetViews>
  <sheetFormatPr baseColWidth="10" defaultRowHeight="16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803</v>
      </c>
      <c r="I1" s="2" t="s">
        <v>807</v>
      </c>
      <c r="J1" s="2" t="s">
        <v>804</v>
      </c>
      <c r="K1" s="2" t="s">
        <v>808</v>
      </c>
      <c r="L1" s="2" t="s">
        <v>805</v>
      </c>
      <c r="M1" s="2" t="s">
        <v>809</v>
      </c>
      <c r="N1" s="2" t="s">
        <v>806</v>
      </c>
      <c r="O1" s="2" t="s">
        <v>810</v>
      </c>
      <c r="P1" s="2" t="s">
        <v>811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>
      <c r="A2" s="2" t="s">
        <v>157</v>
      </c>
      <c r="B2" s="2">
        <v>47.613801799999997</v>
      </c>
      <c r="C2" s="2">
        <v>-22.404347000000001</v>
      </c>
      <c r="D2" s="2">
        <v>3.5822087499999999</v>
      </c>
      <c r="E2" s="2">
        <v>-6.2543388000000002</v>
      </c>
      <c r="F2" s="3">
        <v>3.9900000000000002E-10</v>
      </c>
      <c r="G2" s="3">
        <v>2.2299999999999998E-6</v>
      </c>
      <c r="H2" s="2">
        <v>361</v>
      </c>
      <c r="I2" s="2" t="s">
        <v>812</v>
      </c>
      <c r="J2" s="2">
        <v>0</v>
      </c>
      <c r="K2" s="2">
        <v>361</v>
      </c>
      <c r="L2" s="2">
        <v>144</v>
      </c>
      <c r="M2" s="2" t="s">
        <v>813</v>
      </c>
      <c r="N2" s="2">
        <v>146</v>
      </c>
      <c r="O2" s="2">
        <v>290</v>
      </c>
      <c r="P2" s="2" t="s">
        <v>812</v>
      </c>
      <c r="Q2" s="2" t="s">
        <v>159</v>
      </c>
      <c r="R2" s="2" t="s">
        <v>159</v>
      </c>
      <c r="S2" s="2" t="s">
        <v>160</v>
      </c>
      <c r="T2" s="2" t="s">
        <v>161</v>
      </c>
      <c r="U2" s="2" t="s">
        <v>122</v>
      </c>
      <c r="V2" s="2" t="s">
        <v>162</v>
      </c>
      <c r="W2" s="2" t="s">
        <v>163</v>
      </c>
    </row>
    <row r="3" spans="1:23">
      <c r="A3" s="2" t="s">
        <v>714</v>
      </c>
      <c r="B3" s="2">
        <v>34.037868400000001</v>
      </c>
      <c r="C3" s="2">
        <v>-8.0049364999999995</v>
      </c>
      <c r="D3" s="2">
        <v>1.35172358</v>
      </c>
      <c r="E3" s="2">
        <v>-5.9220217999999996</v>
      </c>
      <c r="F3" s="3">
        <v>3.1800000000000002E-9</v>
      </c>
      <c r="G3" s="3">
        <v>1.06E-5</v>
      </c>
      <c r="H3" s="2">
        <v>134</v>
      </c>
      <c r="I3" s="2" t="s">
        <v>812</v>
      </c>
      <c r="J3" s="2">
        <v>0</v>
      </c>
      <c r="K3" s="2">
        <v>134</v>
      </c>
      <c r="L3" s="2">
        <v>141</v>
      </c>
      <c r="M3" s="2" t="s">
        <v>813</v>
      </c>
      <c r="N3" s="2">
        <v>192</v>
      </c>
      <c r="O3" s="2">
        <v>333</v>
      </c>
      <c r="P3" s="2" t="s">
        <v>812</v>
      </c>
      <c r="Q3" s="2" t="s">
        <v>716</v>
      </c>
      <c r="R3" s="2" t="s">
        <v>716</v>
      </c>
      <c r="S3" s="2" t="s">
        <v>717</v>
      </c>
      <c r="T3" s="2" t="s">
        <v>718</v>
      </c>
      <c r="U3" s="2" t="s">
        <v>122</v>
      </c>
      <c r="V3" s="2" t="s">
        <v>719</v>
      </c>
      <c r="W3" s="2" t="s">
        <v>720</v>
      </c>
    </row>
    <row r="4" spans="1:23">
      <c r="A4" s="2" t="s">
        <v>133</v>
      </c>
      <c r="B4" s="2">
        <v>24.8774303</v>
      </c>
      <c r="C4" s="2">
        <v>-8.0191709000000007</v>
      </c>
      <c r="D4" s="2">
        <v>1.6016834099999999</v>
      </c>
      <c r="E4" s="2">
        <v>-5.0067140999999999</v>
      </c>
      <c r="F4" s="3">
        <v>5.5400000000000001E-7</v>
      </c>
      <c r="G4" s="2">
        <v>6.0258999999999996E-4</v>
      </c>
      <c r="H4" s="2">
        <v>94</v>
      </c>
      <c r="I4" s="2" t="s">
        <v>812</v>
      </c>
      <c r="J4" s="2">
        <v>0</v>
      </c>
      <c r="K4" s="2">
        <v>94</v>
      </c>
      <c r="L4" s="2">
        <v>94</v>
      </c>
      <c r="M4" s="2" t="s">
        <v>813</v>
      </c>
      <c r="N4" s="2">
        <v>164</v>
      </c>
      <c r="O4" s="2">
        <v>258</v>
      </c>
      <c r="P4" s="2" t="s">
        <v>812</v>
      </c>
      <c r="Q4" s="2" t="s">
        <v>135</v>
      </c>
      <c r="R4" s="2" t="s">
        <v>135</v>
      </c>
      <c r="S4" s="2" t="s">
        <v>136</v>
      </c>
      <c r="T4" s="2" t="s">
        <v>137</v>
      </c>
      <c r="U4" s="2" t="s">
        <v>138</v>
      </c>
      <c r="V4" s="2" t="s">
        <v>139</v>
      </c>
      <c r="W4" s="2" t="s">
        <v>140</v>
      </c>
    </row>
    <row r="5" spans="1:23">
      <c r="A5" s="2" t="s">
        <v>469</v>
      </c>
      <c r="B5" s="2">
        <v>39.6026077</v>
      </c>
      <c r="C5" s="2">
        <v>-7.6129366000000003</v>
      </c>
      <c r="D5" s="2">
        <v>1.55293199</v>
      </c>
      <c r="E5" s="2">
        <v>-4.9022987999999996</v>
      </c>
      <c r="F5" s="3">
        <v>9.47E-7</v>
      </c>
      <c r="G5" s="2">
        <v>7.5653000000000005E-4</v>
      </c>
      <c r="H5" s="2">
        <v>106</v>
      </c>
      <c r="I5" s="2" t="s">
        <v>812</v>
      </c>
      <c r="J5" s="2">
        <v>0</v>
      </c>
      <c r="K5" s="2">
        <v>106</v>
      </c>
      <c r="L5" s="2">
        <v>202</v>
      </c>
      <c r="M5" s="2" t="s">
        <v>813</v>
      </c>
      <c r="N5" s="2">
        <v>248</v>
      </c>
      <c r="O5" s="2">
        <v>450</v>
      </c>
      <c r="P5" s="2" t="s">
        <v>812</v>
      </c>
      <c r="Q5" s="2" t="s">
        <v>471</v>
      </c>
      <c r="R5" s="2" t="s">
        <v>471</v>
      </c>
      <c r="S5" s="2" t="s">
        <v>472</v>
      </c>
      <c r="T5" s="2" t="s">
        <v>473</v>
      </c>
      <c r="U5" s="2" t="s">
        <v>76</v>
      </c>
      <c r="V5" s="2" t="s">
        <v>474</v>
      </c>
      <c r="W5" s="2" t="s">
        <v>475</v>
      </c>
    </row>
    <row r="6" spans="1:23">
      <c r="A6" s="2" t="s">
        <v>763</v>
      </c>
      <c r="B6" s="2">
        <v>94.576441299999999</v>
      </c>
      <c r="C6" s="2">
        <v>-3.9290769999999999</v>
      </c>
      <c r="D6" s="2">
        <v>0.80072675999999998</v>
      </c>
      <c r="E6" s="2">
        <v>-4.9068886999999997</v>
      </c>
      <c r="F6" s="3">
        <v>9.2500000000000004E-7</v>
      </c>
      <c r="G6" s="2">
        <v>7.5653000000000005E-4</v>
      </c>
      <c r="H6" s="2">
        <v>397</v>
      </c>
      <c r="I6" s="2" t="s">
        <v>812</v>
      </c>
      <c r="J6" s="2">
        <v>41</v>
      </c>
      <c r="K6" s="2">
        <v>438</v>
      </c>
      <c r="L6" s="2">
        <v>290</v>
      </c>
      <c r="M6" s="2" t="s">
        <v>813</v>
      </c>
      <c r="N6" s="2">
        <v>524</v>
      </c>
      <c r="O6" s="2">
        <v>814</v>
      </c>
      <c r="P6" s="2" t="s">
        <v>812</v>
      </c>
      <c r="Q6" s="2" t="s">
        <v>765</v>
      </c>
      <c r="R6" s="2" t="s">
        <v>765</v>
      </c>
      <c r="S6" s="2" t="s">
        <v>766</v>
      </c>
      <c r="T6" s="2"/>
      <c r="U6" s="2" t="s">
        <v>767</v>
      </c>
      <c r="V6" s="2"/>
      <c r="W6" s="2" t="s">
        <v>768</v>
      </c>
    </row>
    <row r="7" spans="1:23">
      <c r="A7" s="2" t="s">
        <v>224</v>
      </c>
      <c r="B7" s="2">
        <v>41.163948400000002</v>
      </c>
      <c r="C7" s="2">
        <v>-7.5337012999999997</v>
      </c>
      <c r="D7" s="2">
        <v>1.5423212900000001</v>
      </c>
      <c r="E7" s="2">
        <v>-4.8846509999999999</v>
      </c>
      <c r="F7" s="3">
        <v>1.04E-6</v>
      </c>
      <c r="G7" s="2">
        <v>7.8755000000000003E-4</v>
      </c>
      <c r="H7" s="2">
        <v>104</v>
      </c>
      <c r="I7" s="2" t="s">
        <v>812</v>
      </c>
      <c r="J7" s="2">
        <v>0</v>
      </c>
      <c r="K7" s="2">
        <v>104</v>
      </c>
      <c r="L7" s="2">
        <v>215</v>
      </c>
      <c r="M7" s="2" t="s">
        <v>813</v>
      </c>
      <c r="N7" s="2">
        <v>266</v>
      </c>
      <c r="O7" s="2">
        <v>481</v>
      </c>
      <c r="P7" s="2" t="s">
        <v>812</v>
      </c>
      <c r="Q7" s="2" t="s">
        <v>226</v>
      </c>
      <c r="R7" s="2" t="s">
        <v>226</v>
      </c>
      <c r="S7" s="2" t="s">
        <v>227</v>
      </c>
      <c r="T7" s="2" t="s">
        <v>228</v>
      </c>
      <c r="U7" s="2" t="s">
        <v>66</v>
      </c>
      <c r="V7" s="2" t="s">
        <v>229</v>
      </c>
      <c r="W7" s="2" t="s">
        <v>230</v>
      </c>
    </row>
    <row r="8" spans="1:23">
      <c r="A8" s="2" t="s">
        <v>580</v>
      </c>
      <c r="B8" s="2">
        <v>121.530843</v>
      </c>
      <c r="C8" s="2">
        <v>-2.9060469000000002</v>
      </c>
      <c r="D8" s="2">
        <v>0.60720059000000004</v>
      </c>
      <c r="E8" s="2">
        <v>-4.7859752000000002</v>
      </c>
      <c r="F8" s="3">
        <v>1.7E-6</v>
      </c>
      <c r="G8" s="2">
        <v>1.09438E-3</v>
      </c>
      <c r="H8" s="2">
        <v>592</v>
      </c>
      <c r="I8" s="2" t="s">
        <v>812</v>
      </c>
      <c r="J8" s="2">
        <v>78</v>
      </c>
      <c r="K8" s="2">
        <v>670</v>
      </c>
      <c r="L8" s="2">
        <v>441</v>
      </c>
      <c r="M8" s="2" t="s">
        <v>813</v>
      </c>
      <c r="N8" s="2">
        <v>511</v>
      </c>
      <c r="O8" s="2">
        <v>952</v>
      </c>
      <c r="P8" s="2" t="s">
        <v>812</v>
      </c>
      <c r="Q8" s="2" t="s">
        <v>582</v>
      </c>
      <c r="R8" s="2" t="s">
        <v>582</v>
      </c>
      <c r="S8" s="2" t="s">
        <v>583</v>
      </c>
      <c r="T8" s="2" t="s">
        <v>584</v>
      </c>
      <c r="U8" s="2" t="s">
        <v>122</v>
      </c>
      <c r="V8" s="2" t="s">
        <v>585</v>
      </c>
      <c r="W8" s="2" t="s">
        <v>586</v>
      </c>
    </row>
    <row r="9" spans="1:23">
      <c r="A9" s="2" t="s">
        <v>53</v>
      </c>
      <c r="B9" s="2">
        <v>485.04924199999999</v>
      </c>
      <c r="C9" s="2">
        <v>-1.8224532</v>
      </c>
      <c r="D9" s="2">
        <v>0.38264952000000002</v>
      </c>
      <c r="E9" s="2">
        <v>-4.7627217000000002</v>
      </c>
      <c r="F9" s="3">
        <v>1.9099999999999999E-6</v>
      </c>
      <c r="G9" s="2">
        <v>1.1829200000000001E-3</v>
      </c>
      <c r="H9" s="2">
        <v>1455</v>
      </c>
      <c r="I9" s="2" t="s">
        <v>812</v>
      </c>
      <c r="J9" s="2">
        <v>397</v>
      </c>
      <c r="K9" s="2">
        <v>1852</v>
      </c>
      <c r="L9" s="2">
        <v>2174</v>
      </c>
      <c r="M9" s="2" t="s">
        <v>813</v>
      </c>
      <c r="N9" s="2">
        <v>2541</v>
      </c>
      <c r="O9" s="2">
        <v>4715</v>
      </c>
      <c r="P9" s="2" t="s">
        <v>812</v>
      </c>
      <c r="Q9" s="2" t="s">
        <v>55</v>
      </c>
      <c r="R9" s="2" t="s">
        <v>55</v>
      </c>
      <c r="S9" s="2" t="s">
        <v>56</v>
      </c>
      <c r="T9" s="2" t="s">
        <v>57</v>
      </c>
      <c r="U9" s="2" t="s">
        <v>58</v>
      </c>
      <c r="V9" s="2" t="s">
        <v>59</v>
      </c>
      <c r="W9" s="2" t="s">
        <v>60</v>
      </c>
    </row>
    <row r="10" spans="1:23">
      <c r="A10" s="2" t="s">
        <v>575</v>
      </c>
      <c r="B10" s="2">
        <v>33.126419800000001</v>
      </c>
      <c r="C10" s="2">
        <v>-7.7878477999999998</v>
      </c>
      <c r="D10" s="2">
        <v>1.6562205000000001</v>
      </c>
      <c r="E10" s="2">
        <v>-4.7021806000000002</v>
      </c>
      <c r="F10" s="3">
        <v>2.57E-6</v>
      </c>
      <c r="G10" s="2">
        <v>1.4347299999999999E-3</v>
      </c>
      <c r="H10" s="2">
        <v>74</v>
      </c>
      <c r="I10" s="2" t="s">
        <v>812</v>
      </c>
      <c r="J10" s="2">
        <v>0</v>
      </c>
      <c r="K10" s="2">
        <v>74</v>
      </c>
      <c r="L10" s="2">
        <v>129</v>
      </c>
      <c r="M10" s="2" t="s">
        <v>813</v>
      </c>
      <c r="N10" s="2">
        <v>253</v>
      </c>
      <c r="O10" s="2">
        <v>382</v>
      </c>
      <c r="P10" s="2" t="s">
        <v>812</v>
      </c>
      <c r="Q10" s="2" t="s">
        <v>577</v>
      </c>
      <c r="R10" s="2" t="s">
        <v>577</v>
      </c>
      <c r="S10" s="2" t="s">
        <v>578</v>
      </c>
      <c r="T10" s="2" t="s">
        <v>579</v>
      </c>
      <c r="U10" s="2" t="s">
        <v>122</v>
      </c>
      <c r="V10" s="2"/>
      <c r="W10" s="2"/>
    </row>
    <row r="11" spans="1:23">
      <c r="A11" s="2" t="s">
        <v>616</v>
      </c>
      <c r="B11" s="2">
        <v>13.4664038</v>
      </c>
      <c r="C11" s="2">
        <v>-20.77984</v>
      </c>
      <c r="D11" s="2">
        <v>4.4753499100000003</v>
      </c>
      <c r="E11" s="2">
        <v>-4.6431766000000003</v>
      </c>
      <c r="F11" s="3">
        <v>3.4300000000000002E-6</v>
      </c>
      <c r="G11" s="2">
        <v>1.79287E-3</v>
      </c>
      <c r="H11" s="2">
        <v>43</v>
      </c>
      <c r="I11" s="2" t="s">
        <v>812</v>
      </c>
      <c r="J11" s="2">
        <v>0</v>
      </c>
      <c r="K11" s="2">
        <v>43</v>
      </c>
      <c r="L11" s="2">
        <v>39</v>
      </c>
      <c r="M11" s="2" t="s">
        <v>813</v>
      </c>
      <c r="N11" s="2">
        <v>104</v>
      </c>
      <c r="O11" s="2">
        <v>143</v>
      </c>
      <c r="P11" s="2" t="s">
        <v>812</v>
      </c>
      <c r="Q11" s="2" t="s">
        <v>618</v>
      </c>
      <c r="R11" s="2" t="s">
        <v>618</v>
      </c>
      <c r="S11" s="2" t="s">
        <v>619</v>
      </c>
      <c r="T11" s="2" t="s">
        <v>620</v>
      </c>
      <c r="U11" s="2" t="s">
        <v>92</v>
      </c>
      <c r="V11" s="2" t="s">
        <v>621</v>
      </c>
      <c r="W11" s="2" t="s">
        <v>622</v>
      </c>
    </row>
    <row r="12" spans="1:23">
      <c r="A12" s="2" t="s">
        <v>185</v>
      </c>
      <c r="B12" s="2">
        <v>62.892256699999997</v>
      </c>
      <c r="C12" s="2">
        <v>-7.7137701999999999</v>
      </c>
      <c r="D12" s="2">
        <v>1.6988752499999999</v>
      </c>
      <c r="E12" s="2">
        <v>-4.5405160000000002</v>
      </c>
      <c r="F12" s="3">
        <v>5.6099999999999997E-6</v>
      </c>
      <c r="G12" s="2">
        <v>2.5361699999999999E-3</v>
      </c>
      <c r="H12" s="2">
        <v>93</v>
      </c>
      <c r="I12" s="2" t="s">
        <v>812</v>
      </c>
      <c r="J12" s="2">
        <v>0</v>
      </c>
      <c r="K12" s="2">
        <v>93</v>
      </c>
      <c r="L12" s="2">
        <v>363</v>
      </c>
      <c r="M12" s="2" t="s">
        <v>813</v>
      </c>
      <c r="N12" s="2">
        <v>484</v>
      </c>
      <c r="O12" s="2">
        <v>847</v>
      </c>
      <c r="P12" s="2" t="s">
        <v>812</v>
      </c>
      <c r="Q12" s="2" t="s">
        <v>187</v>
      </c>
      <c r="R12" s="2" t="s">
        <v>187</v>
      </c>
      <c r="S12" s="2" t="s">
        <v>188</v>
      </c>
      <c r="T12" s="2" t="s">
        <v>189</v>
      </c>
      <c r="U12" s="2" t="s">
        <v>190</v>
      </c>
      <c r="V12" s="2" t="s">
        <v>191</v>
      </c>
      <c r="W12" s="2" t="s">
        <v>192</v>
      </c>
    </row>
    <row r="13" spans="1:23">
      <c r="A13" s="2" t="s">
        <v>679</v>
      </c>
      <c r="B13" s="2">
        <v>84.441614999999999</v>
      </c>
      <c r="C13" s="2">
        <v>-5.1767472999999997</v>
      </c>
      <c r="D13" s="2">
        <v>1.16113876</v>
      </c>
      <c r="E13" s="2">
        <v>-4.4583364999999997</v>
      </c>
      <c r="F13" s="3">
        <v>8.2600000000000005E-6</v>
      </c>
      <c r="G13" s="2">
        <v>3.3910899999999998E-3</v>
      </c>
      <c r="H13" s="2">
        <v>196</v>
      </c>
      <c r="I13" s="2" t="s">
        <v>812</v>
      </c>
      <c r="J13" s="2">
        <v>6</v>
      </c>
      <c r="K13" s="2">
        <v>202</v>
      </c>
      <c r="L13" s="2">
        <v>436</v>
      </c>
      <c r="M13" s="2" t="s">
        <v>813</v>
      </c>
      <c r="N13" s="2">
        <v>553</v>
      </c>
      <c r="O13" s="2">
        <v>989</v>
      </c>
      <c r="P13" s="2" t="s">
        <v>812</v>
      </c>
      <c r="Q13" s="2" t="s">
        <v>681</v>
      </c>
      <c r="R13" s="2" t="s">
        <v>681</v>
      </c>
      <c r="S13" s="2" t="s">
        <v>682</v>
      </c>
      <c r="T13" s="2" t="s">
        <v>683</v>
      </c>
      <c r="U13" s="2" t="s">
        <v>100</v>
      </c>
      <c r="V13" s="2" t="s">
        <v>684</v>
      </c>
      <c r="W13" s="2" t="s">
        <v>685</v>
      </c>
    </row>
    <row r="14" spans="1:23">
      <c r="A14" s="2" t="s">
        <v>321</v>
      </c>
      <c r="B14" s="2">
        <v>19.959733400000001</v>
      </c>
      <c r="C14" s="2">
        <v>-6.9868677999999997</v>
      </c>
      <c r="D14" s="2">
        <v>1.59892192</v>
      </c>
      <c r="E14" s="2">
        <v>-4.3697366999999998</v>
      </c>
      <c r="F14" s="3">
        <v>1.24E-5</v>
      </c>
      <c r="G14" s="2">
        <v>4.6225700000000003E-3</v>
      </c>
      <c r="H14" s="2">
        <v>67</v>
      </c>
      <c r="I14" s="2" t="s">
        <v>812</v>
      </c>
      <c r="J14" s="2">
        <v>0</v>
      </c>
      <c r="K14" s="2">
        <v>67</v>
      </c>
      <c r="L14" s="2">
        <v>88</v>
      </c>
      <c r="M14" s="2" t="s">
        <v>813</v>
      </c>
      <c r="N14" s="2">
        <v>126</v>
      </c>
      <c r="O14" s="2">
        <v>214</v>
      </c>
      <c r="P14" s="2" t="s">
        <v>812</v>
      </c>
      <c r="Q14" s="2" t="s">
        <v>323</v>
      </c>
      <c r="R14" s="2" t="s">
        <v>323</v>
      </c>
      <c r="S14" s="2" t="s">
        <v>324</v>
      </c>
      <c r="T14" s="2" t="s">
        <v>325</v>
      </c>
      <c r="U14" s="2" t="s">
        <v>122</v>
      </c>
      <c r="V14" s="2" t="s">
        <v>326</v>
      </c>
      <c r="W14" s="2" t="s">
        <v>327</v>
      </c>
    </row>
    <row r="15" spans="1:23">
      <c r="A15" s="2" t="s">
        <v>453</v>
      </c>
      <c r="B15" s="2">
        <v>747.43100500000003</v>
      </c>
      <c r="C15" s="2">
        <v>-1.6348152</v>
      </c>
      <c r="D15" s="2">
        <v>0.37386169000000002</v>
      </c>
      <c r="E15" s="2">
        <v>-4.3727805999999996</v>
      </c>
      <c r="F15" s="3">
        <v>1.2300000000000001E-5</v>
      </c>
      <c r="G15" s="2">
        <v>4.6225700000000003E-3</v>
      </c>
      <c r="H15" s="2">
        <v>1588</v>
      </c>
      <c r="I15" s="2" t="s">
        <v>812</v>
      </c>
      <c r="J15" s="2">
        <v>662</v>
      </c>
      <c r="K15" s="2">
        <v>2250</v>
      </c>
      <c r="L15" s="2">
        <v>3131</v>
      </c>
      <c r="M15" s="2" t="s">
        <v>813</v>
      </c>
      <c r="N15" s="2">
        <v>4756</v>
      </c>
      <c r="O15" s="2">
        <v>7887</v>
      </c>
      <c r="P15" s="2" t="s">
        <v>812</v>
      </c>
      <c r="Q15" s="2" t="s">
        <v>455</v>
      </c>
      <c r="R15" s="2" t="s">
        <v>455</v>
      </c>
      <c r="S15" s="2" t="s">
        <v>456</v>
      </c>
      <c r="T15" s="2" t="s">
        <v>457</v>
      </c>
      <c r="U15" s="2" t="s">
        <v>42</v>
      </c>
      <c r="V15" s="2" t="s">
        <v>458</v>
      </c>
      <c r="W15" s="2" t="s">
        <v>459</v>
      </c>
    </row>
    <row r="16" spans="1:23">
      <c r="A16" s="2" t="s">
        <v>424</v>
      </c>
      <c r="B16" s="2">
        <v>13.8929422</v>
      </c>
      <c r="C16" s="2">
        <v>-8.0256176000000004</v>
      </c>
      <c r="D16" s="2">
        <v>1.8553006700000001</v>
      </c>
      <c r="E16" s="2">
        <v>-4.3257773999999998</v>
      </c>
      <c r="F16" s="3">
        <v>1.52E-5</v>
      </c>
      <c r="G16" s="2">
        <v>5.5253400000000001E-3</v>
      </c>
      <c r="H16" s="2">
        <v>71</v>
      </c>
      <c r="I16" s="2" t="s">
        <v>812</v>
      </c>
      <c r="J16" s="2">
        <v>25</v>
      </c>
      <c r="K16" s="2">
        <v>96</v>
      </c>
      <c r="L16" s="2">
        <v>0</v>
      </c>
      <c r="M16" s="2" t="s">
        <v>813</v>
      </c>
      <c r="N16" s="2">
        <v>69</v>
      </c>
      <c r="O16" s="2">
        <v>69</v>
      </c>
      <c r="P16" s="2" t="s">
        <v>812</v>
      </c>
      <c r="Q16" s="2" t="s">
        <v>426</v>
      </c>
      <c r="R16" s="2" t="s">
        <v>426</v>
      </c>
      <c r="S16" s="2" t="s">
        <v>427</v>
      </c>
      <c r="T16" s="2" t="s">
        <v>428</v>
      </c>
      <c r="U16" s="2" t="s">
        <v>92</v>
      </c>
      <c r="V16" s="2"/>
      <c r="W16" s="2" t="s">
        <v>429</v>
      </c>
    </row>
    <row r="17" spans="1:23">
      <c r="A17" s="2" t="s">
        <v>693</v>
      </c>
      <c r="B17" s="2">
        <v>320.38870800000001</v>
      </c>
      <c r="C17" s="2">
        <v>-6.7203774999999997</v>
      </c>
      <c r="D17" s="2">
        <v>1.58881165</v>
      </c>
      <c r="E17" s="2">
        <v>-4.2298137999999996</v>
      </c>
      <c r="F17" s="3">
        <v>2.34E-5</v>
      </c>
      <c r="G17" s="2">
        <v>7.9816799999999997E-3</v>
      </c>
      <c r="H17" s="2">
        <v>3585</v>
      </c>
      <c r="I17" s="2" t="s">
        <v>812</v>
      </c>
      <c r="J17" s="2">
        <v>113</v>
      </c>
      <c r="K17" s="2">
        <v>3698</v>
      </c>
      <c r="L17" s="2">
        <v>40</v>
      </c>
      <c r="M17" s="2" t="s">
        <v>813</v>
      </c>
      <c r="N17" s="2">
        <v>157</v>
      </c>
      <c r="O17" s="2">
        <v>197</v>
      </c>
      <c r="P17" s="2" t="s">
        <v>812</v>
      </c>
      <c r="Q17" s="2" t="s">
        <v>695</v>
      </c>
      <c r="R17" s="2" t="s">
        <v>695</v>
      </c>
      <c r="S17" s="2" t="s">
        <v>696</v>
      </c>
      <c r="T17" s="2" t="s">
        <v>697</v>
      </c>
      <c r="U17" s="2" t="s">
        <v>122</v>
      </c>
      <c r="V17" s="2" t="s">
        <v>698</v>
      </c>
      <c r="W17" s="2" t="s">
        <v>699</v>
      </c>
    </row>
    <row r="18" spans="1:23">
      <c r="A18" s="2" t="s">
        <v>239</v>
      </c>
      <c r="B18" s="2">
        <v>6.2452975799999999</v>
      </c>
      <c r="C18" s="2">
        <v>-11.913183</v>
      </c>
      <c r="D18" s="2">
        <v>2.8672711400000002</v>
      </c>
      <c r="E18" s="2">
        <v>-4.1548856000000001</v>
      </c>
      <c r="F18" s="3">
        <v>3.2499999999999997E-5</v>
      </c>
      <c r="G18" s="2">
        <v>9.89488E-3</v>
      </c>
      <c r="H18" s="2">
        <v>48</v>
      </c>
      <c r="I18" s="2" t="s">
        <v>812</v>
      </c>
      <c r="J18" s="2">
        <v>0</v>
      </c>
      <c r="K18" s="2">
        <v>48</v>
      </c>
      <c r="L18" s="2">
        <v>0</v>
      </c>
      <c r="M18" s="2" t="s">
        <v>813</v>
      </c>
      <c r="N18" s="2">
        <v>32</v>
      </c>
      <c r="O18" s="2">
        <v>32</v>
      </c>
      <c r="P18" s="2" t="s">
        <v>812</v>
      </c>
      <c r="Q18" s="2" t="s">
        <v>241</v>
      </c>
      <c r="R18" s="2" t="s">
        <v>241</v>
      </c>
      <c r="S18" s="2" t="s">
        <v>242</v>
      </c>
      <c r="T18" s="2" t="s">
        <v>243</v>
      </c>
      <c r="U18" s="2" t="s">
        <v>66</v>
      </c>
      <c r="V18" s="2" t="s">
        <v>244</v>
      </c>
      <c r="W18" s="2" t="s">
        <v>245</v>
      </c>
    </row>
    <row r="19" spans="1:23">
      <c r="A19" s="2" t="s">
        <v>776</v>
      </c>
      <c r="B19" s="2">
        <v>791.24326199999996</v>
      </c>
      <c r="C19" s="2">
        <v>-6.6989923999999998</v>
      </c>
      <c r="D19" s="2">
        <v>1.6110182399999999</v>
      </c>
      <c r="E19" s="2">
        <v>-4.1582350000000003</v>
      </c>
      <c r="F19" s="3">
        <v>3.2100000000000001E-5</v>
      </c>
      <c r="G19" s="2">
        <v>9.89488E-3</v>
      </c>
      <c r="H19" s="2">
        <v>8204</v>
      </c>
      <c r="I19" s="2" t="s">
        <v>812</v>
      </c>
      <c r="J19" s="2">
        <v>259</v>
      </c>
      <c r="K19" s="2">
        <v>8463</v>
      </c>
      <c r="L19" s="2">
        <v>331</v>
      </c>
      <c r="M19" s="2" t="s">
        <v>813</v>
      </c>
      <c r="N19" s="2">
        <v>1196</v>
      </c>
      <c r="O19" s="2">
        <v>1527</v>
      </c>
      <c r="P19" s="2" t="s">
        <v>812</v>
      </c>
      <c r="Q19" s="2" t="s">
        <v>778</v>
      </c>
      <c r="R19" s="2" t="s">
        <v>778</v>
      </c>
      <c r="S19" s="2" t="s">
        <v>779</v>
      </c>
      <c r="T19" s="2" t="s">
        <v>780</v>
      </c>
      <c r="U19" s="2" t="s">
        <v>781</v>
      </c>
      <c r="V19" s="2" t="s">
        <v>85</v>
      </c>
      <c r="W19" s="2" t="s">
        <v>86</v>
      </c>
    </row>
    <row r="20" spans="1:23">
      <c r="A20" s="2" t="s">
        <v>142</v>
      </c>
      <c r="B20" s="2">
        <v>33.6634989</v>
      </c>
      <c r="C20" s="2">
        <v>-4.0113164000000001</v>
      </c>
      <c r="D20" s="2">
        <v>0.96794972000000001</v>
      </c>
      <c r="E20" s="2">
        <v>-4.1441372000000003</v>
      </c>
      <c r="F20" s="3">
        <v>3.4100000000000002E-5</v>
      </c>
      <c r="G20" s="2">
        <v>1.0185349999999999E-2</v>
      </c>
      <c r="H20" s="2">
        <v>138</v>
      </c>
      <c r="I20" s="2" t="s">
        <v>812</v>
      </c>
      <c r="J20" s="2">
        <v>8</v>
      </c>
      <c r="K20" s="2">
        <v>146</v>
      </c>
      <c r="L20" s="2">
        <v>162</v>
      </c>
      <c r="M20" s="2" t="s">
        <v>813</v>
      </c>
      <c r="N20" s="2">
        <v>169</v>
      </c>
      <c r="O20" s="2">
        <v>331</v>
      </c>
      <c r="P20" s="2" t="s">
        <v>812</v>
      </c>
      <c r="Q20" s="2" t="s">
        <v>144</v>
      </c>
      <c r="R20" s="2" t="s">
        <v>144</v>
      </c>
      <c r="S20" s="2" t="s">
        <v>145</v>
      </c>
      <c r="T20" s="2" t="s">
        <v>146</v>
      </c>
      <c r="U20" s="2" t="s">
        <v>122</v>
      </c>
      <c r="V20" s="2" t="s">
        <v>147</v>
      </c>
      <c r="W20" s="2" t="s">
        <v>148</v>
      </c>
    </row>
    <row r="21" spans="1:23">
      <c r="A21" s="2" t="s">
        <v>644</v>
      </c>
      <c r="B21" s="2">
        <v>15.5576106</v>
      </c>
      <c r="C21" s="2">
        <v>-6.5233596</v>
      </c>
      <c r="D21" s="2">
        <v>1.5859155899999999</v>
      </c>
      <c r="E21" s="2">
        <v>-4.1133081999999996</v>
      </c>
      <c r="F21" s="3">
        <v>3.8999999999999999E-5</v>
      </c>
      <c r="G21" s="2">
        <v>1.0870110000000001E-2</v>
      </c>
      <c r="H21" s="2">
        <v>61</v>
      </c>
      <c r="I21" s="2" t="s">
        <v>812</v>
      </c>
      <c r="J21" s="2">
        <v>0</v>
      </c>
      <c r="K21" s="2">
        <v>61</v>
      </c>
      <c r="L21" s="2">
        <v>74</v>
      </c>
      <c r="M21" s="2" t="s">
        <v>813</v>
      </c>
      <c r="N21" s="2">
        <v>79</v>
      </c>
      <c r="O21" s="2">
        <v>153</v>
      </c>
      <c r="P21" s="2" t="s">
        <v>812</v>
      </c>
      <c r="Q21" s="2" t="s">
        <v>646</v>
      </c>
      <c r="R21" s="2" t="s">
        <v>646</v>
      </c>
      <c r="S21" s="2" t="s">
        <v>647</v>
      </c>
      <c r="T21" s="2" t="s">
        <v>648</v>
      </c>
      <c r="U21" s="2" t="s">
        <v>122</v>
      </c>
      <c r="V21" s="2" t="s">
        <v>649</v>
      </c>
      <c r="W21" s="2" t="s">
        <v>650</v>
      </c>
    </row>
    <row r="22" spans="1:23">
      <c r="A22" s="2" t="s">
        <v>446</v>
      </c>
      <c r="B22" s="2">
        <v>22.200393399999999</v>
      </c>
      <c r="C22" s="2">
        <v>-7.9373773999999999</v>
      </c>
      <c r="D22" s="2">
        <v>1.92804745</v>
      </c>
      <c r="E22" s="2">
        <v>-4.1167956999999999</v>
      </c>
      <c r="F22" s="3">
        <v>3.8399999999999998E-5</v>
      </c>
      <c r="G22" s="2">
        <v>1.0870110000000001E-2</v>
      </c>
      <c r="H22" s="2">
        <v>100</v>
      </c>
      <c r="I22" s="2" t="s">
        <v>812</v>
      </c>
      <c r="J22" s="2">
        <v>0</v>
      </c>
      <c r="K22" s="2">
        <v>100</v>
      </c>
      <c r="L22" s="2">
        <v>86</v>
      </c>
      <c r="M22" s="2" t="s">
        <v>813</v>
      </c>
      <c r="N22" s="2">
        <v>123</v>
      </c>
      <c r="O22" s="2">
        <v>209</v>
      </c>
      <c r="P22" s="2" t="s">
        <v>812</v>
      </c>
      <c r="Q22" s="2" t="s">
        <v>448</v>
      </c>
      <c r="R22" s="2" t="s">
        <v>448</v>
      </c>
      <c r="S22" s="2" t="s">
        <v>449</v>
      </c>
      <c r="T22" s="2" t="s">
        <v>450</v>
      </c>
      <c r="U22" s="2" t="s">
        <v>100</v>
      </c>
      <c r="V22" s="2" t="s">
        <v>451</v>
      </c>
      <c r="W22" s="2" t="s">
        <v>452</v>
      </c>
    </row>
    <row r="23" spans="1:23">
      <c r="A23" s="2" t="s">
        <v>201</v>
      </c>
      <c r="B23" s="2">
        <v>60.944327600000001</v>
      </c>
      <c r="C23" s="2">
        <v>-5.6506502000000003</v>
      </c>
      <c r="D23" s="2">
        <v>1.3825641099999999</v>
      </c>
      <c r="E23" s="2">
        <v>-4.0870800999999997</v>
      </c>
      <c r="F23" s="3">
        <v>4.3699999999999998E-5</v>
      </c>
      <c r="G23" s="2">
        <v>1.17819E-2</v>
      </c>
      <c r="H23" s="2">
        <v>372</v>
      </c>
      <c r="I23" s="2" t="s">
        <v>812</v>
      </c>
      <c r="J23" s="2">
        <v>32</v>
      </c>
      <c r="K23" s="2">
        <v>404</v>
      </c>
      <c r="L23" s="2">
        <v>70</v>
      </c>
      <c r="M23" s="2" t="s">
        <v>813</v>
      </c>
      <c r="N23" s="2">
        <v>350</v>
      </c>
      <c r="O23" s="2">
        <v>420</v>
      </c>
      <c r="P23" s="2" t="s">
        <v>812</v>
      </c>
      <c r="Q23" s="2" t="s">
        <v>203</v>
      </c>
      <c r="R23" s="2" t="s">
        <v>203</v>
      </c>
      <c r="S23" s="2" t="s">
        <v>204</v>
      </c>
      <c r="T23" s="2" t="s">
        <v>205</v>
      </c>
      <c r="U23" s="2" t="s">
        <v>206</v>
      </c>
      <c r="V23" s="2" t="s">
        <v>207</v>
      </c>
      <c r="W23" s="2" t="s">
        <v>208</v>
      </c>
    </row>
    <row r="24" spans="1:23">
      <c r="A24" s="2" t="s">
        <v>651</v>
      </c>
      <c r="B24" s="2">
        <v>11.883707299999999</v>
      </c>
      <c r="C24" s="2">
        <v>-12.488232999999999</v>
      </c>
      <c r="D24" s="2">
        <v>3.08465817</v>
      </c>
      <c r="E24" s="2">
        <v>-4.0484980999999998</v>
      </c>
      <c r="F24" s="3">
        <v>5.1499999999999998E-5</v>
      </c>
      <c r="G24" s="2">
        <v>1.3682140000000001E-2</v>
      </c>
      <c r="H24" s="2">
        <v>130</v>
      </c>
      <c r="I24" s="2" t="s">
        <v>812</v>
      </c>
      <c r="J24" s="2">
        <v>0</v>
      </c>
      <c r="K24" s="2">
        <v>130</v>
      </c>
      <c r="L24" s="2">
        <v>0</v>
      </c>
      <c r="M24" s="2" t="s">
        <v>813</v>
      </c>
      <c r="N24" s="2">
        <v>18</v>
      </c>
      <c r="O24" s="2">
        <v>18</v>
      </c>
      <c r="P24" s="2" t="s">
        <v>812</v>
      </c>
      <c r="Q24" s="2" t="s">
        <v>653</v>
      </c>
      <c r="R24" s="2" t="s">
        <v>653</v>
      </c>
      <c r="S24" s="2" t="s">
        <v>654</v>
      </c>
      <c r="T24" s="2" t="s">
        <v>655</v>
      </c>
      <c r="U24" s="2" t="s">
        <v>100</v>
      </c>
      <c r="V24" s="2" t="s">
        <v>656</v>
      </c>
      <c r="W24" s="2" t="s">
        <v>657</v>
      </c>
    </row>
    <row r="25" spans="1:23">
      <c r="A25" s="2" t="s">
        <v>637</v>
      </c>
      <c r="B25" s="2">
        <v>20.61946</v>
      </c>
      <c r="C25" s="2">
        <v>-7.2211162</v>
      </c>
      <c r="D25" s="2">
        <v>1.82254435</v>
      </c>
      <c r="E25" s="2">
        <v>-3.9621073</v>
      </c>
      <c r="F25" s="3">
        <v>7.4300000000000004E-5</v>
      </c>
      <c r="G25" s="2">
        <v>1.701776E-2</v>
      </c>
      <c r="H25" s="2">
        <v>71</v>
      </c>
      <c r="I25" s="2" t="s">
        <v>812</v>
      </c>
      <c r="J25" s="2">
        <v>0</v>
      </c>
      <c r="K25" s="2">
        <v>71</v>
      </c>
      <c r="L25" s="2">
        <v>92</v>
      </c>
      <c r="M25" s="2" t="s">
        <v>813</v>
      </c>
      <c r="N25" s="2">
        <v>124</v>
      </c>
      <c r="O25" s="2">
        <v>216</v>
      </c>
      <c r="P25" s="2" t="s">
        <v>812</v>
      </c>
      <c r="Q25" s="2" t="s">
        <v>639</v>
      </c>
      <c r="R25" s="2" t="s">
        <v>639</v>
      </c>
      <c r="S25" s="2" t="s">
        <v>640</v>
      </c>
      <c r="T25" s="2" t="s">
        <v>641</v>
      </c>
      <c r="U25" s="2" t="s">
        <v>122</v>
      </c>
      <c r="V25" s="2" t="s">
        <v>642</v>
      </c>
      <c r="W25" s="2" t="s">
        <v>643</v>
      </c>
    </row>
    <row r="26" spans="1:23">
      <c r="A26" s="2" t="s">
        <v>365</v>
      </c>
      <c r="B26" s="2">
        <v>10.4339982</v>
      </c>
      <c r="C26" s="2">
        <v>-12.722144</v>
      </c>
      <c r="D26" s="2">
        <v>3.2828120799999998</v>
      </c>
      <c r="E26" s="2">
        <v>-3.8753798000000002</v>
      </c>
      <c r="F26" s="2">
        <v>1.0645999999999999E-4</v>
      </c>
      <c r="G26" s="2">
        <v>2.1895810000000002E-2</v>
      </c>
      <c r="H26" s="2">
        <v>109</v>
      </c>
      <c r="I26" s="2" t="s">
        <v>812</v>
      </c>
      <c r="J26" s="2">
        <v>0</v>
      </c>
      <c r="K26" s="2">
        <v>109</v>
      </c>
      <c r="L26" s="2">
        <v>0</v>
      </c>
      <c r="M26" s="2" t="s">
        <v>813</v>
      </c>
      <c r="N26" s="2">
        <v>26</v>
      </c>
      <c r="O26" s="2">
        <v>26</v>
      </c>
      <c r="P26" s="2" t="s">
        <v>812</v>
      </c>
      <c r="Q26" s="2" t="s">
        <v>367</v>
      </c>
      <c r="R26" s="2" t="s">
        <v>367</v>
      </c>
      <c r="S26" s="2" t="s">
        <v>368</v>
      </c>
      <c r="T26" s="2" t="s">
        <v>369</v>
      </c>
      <c r="U26" s="2" t="s">
        <v>370</v>
      </c>
      <c r="V26" s="2" t="s">
        <v>371</v>
      </c>
      <c r="W26" s="2" t="s">
        <v>372</v>
      </c>
    </row>
    <row r="27" spans="1:23">
      <c r="A27" s="2" t="s">
        <v>609</v>
      </c>
      <c r="B27" s="2">
        <v>27.596432499999999</v>
      </c>
      <c r="C27" s="2">
        <v>-8.7926418000000002</v>
      </c>
      <c r="D27" s="2">
        <v>2.2756240999999999</v>
      </c>
      <c r="E27" s="2">
        <v>-3.8638376000000001</v>
      </c>
      <c r="F27" s="2">
        <v>1.1162000000000001E-4</v>
      </c>
      <c r="G27" s="2">
        <v>2.1958829999999999E-2</v>
      </c>
      <c r="H27" s="2">
        <v>165</v>
      </c>
      <c r="I27" s="2" t="s">
        <v>812</v>
      </c>
      <c r="J27" s="2">
        <v>0</v>
      </c>
      <c r="K27" s="2">
        <v>165</v>
      </c>
      <c r="L27" s="2">
        <v>78</v>
      </c>
      <c r="M27" s="2" t="s">
        <v>813</v>
      </c>
      <c r="N27" s="2">
        <v>138</v>
      </c>
      <c r="O27" s="2">
        <v>216</v>
      </c>
      <c r="P27" s="2" t="s">
        <v>812</v>
      </c>
      <c r="Q27" s="2" t="s">
        <v>611</v>
      </c>
      <c r="R27" s="2" t="s">
        <v>611</v>
      </c>
      <c r="S27" s="2" t="s">
        <v>612</v>
      </c>
      <c r="T27" s="2" t="s">
        <v>613</v>
      </c>
      <c r="U27" s="2" t="s">
        <v>50</v>
      </c>
      <c r="V27" s="2" t="s">
        <v>614</v>
      </c>
      <c r="W27" s="2" t="s">
        <v>615</v>
      </c>
    </row>
    <row r="28" spans="1:23">
      <c r="A28" s="2" t="s">
        <v>104</v>
      </c>
      <c r="B28" s="2">
        <v>74.957724099999993</v>
      </c>
      <c r="C28" s="2">
        <v>-2.968769</v>
      </c>
      <c r="D28" s="2">
        <v>0.78327100999999999</v>
      </c>
      <c r="E28" s="2">
        <v>-3.7902195000000001</v>
      </c>
      <c r="F28" s="2">
        <v>1.5050999999999999E-4</v>
      </c>
      <c r="G28" s="2">
        <v>2.8279769999999999E-2</v>
      </c>
      <c r="H28" s="2">
        <v>297</v>
      </c>
      <c r="I28" s="2" t="s">
        <v>812</v>
      </c>
      <c r="J28" s="2">
        <v>52</v>
      </c>
      <c r="K28" s="2">
        <v>349</v>
      </c>
      <c r="L28" s="2">
        <v>229</v>
      </c>
      <c r="M28" s="2" t="s">
        <v>813</v>
      </c>
      <c r="N28" s="2">
        <v>401</v>
      </c>
      <c r="O28" s="2">
        <v>630</v>
      </c>
      <c r="P28" s="2" t="s">
        <v>812</v>
      </c>
      <c r="Q28" s="2" t="s">
        <v>106</v>
      </c>
      <c r="R28" s="2" t="s">
        <v>106</v>
      </c>
      <c r="S28" s="2" t="s">
        <v>107</v>
      </c>
      <c r="T28" s="2" t="s">
        <v>108</v>
      </c>
      <c r="U28" s="2" t="s">
        <v>100</v>
      </c>
      <c r="V28" s="2" t="s">
        <v>109</v>
      </c>
      <c r="W28" s="2" t="s">
        <v>110</v>
      </c>
    </row>
    <row r="29" spans="1:23">
      <c r="A29" s="2" t="s">
        <v>796</v>
      </c>
      <c r="B29" s="2">
        <v>30.2683243</v>
      </c>
      <c r="C29" s="2">
        <v>-8.8416587999999994</v>
      </c>
      <c r="D29" s="2">
        <v>2.3407970699999998</v>
      </c>
      <c r="E29" s="2">
        <v>-3.7772000000000001</v>
      </c>
      <c r="F29" s="2">
        <v>1.5860000000000001E-4</v>
      </c>
      <c r="G29" s="2">
        <v>2.9144300000000001E-2</v>
      </c>
      <c r="H29" s="2">
        <v>170</v>
      </c>
      <c r="I29" s="2" t="s">
        <v>812</v>
      </c>
      <c r="J29" s="2">
        <v>0</v>
      </c>
      <c r="K29" s="2">
        <v>170</v>
      </c>
      <c r="L29" s="2">
        <v>96</v>
      </c>
      <c r="M29" s="2" t="s">
        <v>813</v>
      </c>
      <c r="N29" s="2">
        <v>154</v>
      </c>
      <c r="O29" s="2">
        <v>250</v>
      </c>
      <c r="P29" s="2" t="s">
        <v>812</v>
      </c>
      <c r="Q29" s="2" t="s">
        <v>798</v>
      </c>
      <c r="R29" s="2" t="s">
        <v>798</v>
      </c>
      <c r="S29" s="2" t="s">
        <v>799</v>
      </c>
      <c r="T29" s="2" t="s">
        <v>800</v>
      </c>
      <c r="U29" s="2" t="s">
        <v>100</v>
      </c>
      <c r="V29" s="2" t="s">
        <v>801</v>
      </c>
      <c r="W29" s="2" t="s">
        <v>802</v>
      </c>
    </row>
    <row r="30" spans="1:23">
      <c r="A30" s="2" t="s">
        <v>276</v>
      </c>
      <c r="B30" s="2">
        <v>377.89351900000003</v>
      </c>
      <c r="C30" s="2">
        <v>-4.2733289000000001</v>
      </c>
      <c r="D30" s="2">
        <v>1.1396087399999999</v>
      </c>
      <c r="E30" s="2">
        <v>-3.7498211000000001</v>
      </c>
      <c r="F30" s="2">
        <v>1.7696000000000001E-4</v>
      </c>
      <c r="G30" s="2">
        <v>3.1333729999999997E-2</v>
      </c>
      <c r="H30" s="2">
        <v>4167</v>
      </c>
      <c r="I30" s="2" t="s">
        <v>812</v>
      </c>
      <c r="J30" s="2">
        <v>192</v>
      </c>
      <c r="K30" s="2">
        <v>4359</v>
      </c>
      <c r="L30" s="2">
        <v>108</v>
      </c>
      <c r="M30" s="2" t="s">
        <v>813</v>
      </c>
      <c r="N30" s="2">
        <v>114</v>
      </c>
      <c r="O30" s="2">
        <v>222</v>
      </c>
      <c r="P30" s="2" t="s">
        <v>812</v>
      </c>
      <c r="Q30" s="2" t="s">
        <v>278</v>
      </c>
      <c r="R30" s="2" t="s">
        <v>278</v>
      </c>
      <c r="S30" s="2" t="s">
        <v>279</v>
      </c>
      <c r="T30" s="2" t="s">
        <v>280</v>
      </c>
      <c r="U30" s="2" t="s">
        <v>252</v>
      </c>
      <c r="V30" s="2" t="s">
        <v>281</v>
      </c>
      <c r="W30" s="2" t="s">
        <v>282</v>
      </c>
    </row>
    <row r="31" spans="1:23">
      <c r="A31" s="2" t="s">
        <v>195</v>
      </c>
      <c r="B31" s="2">
        <v>18.074152000000002</v>
      </c>
      <c r="C31" s="2">
        <v>-8.1347114000000005</v>
      </c>
      <c r="D31" s="2">
        <v>2.2300206299999998</v>
      </c>
      <c r="E31" s="2">
        <v>-3.6478188999999999</v>
      </c>
      <c r="F31" s="2">
        <v>2.6447999999999999E-4</v>
      </c>
      <c r="G31" s="2">
        <v>3.7164429999999998E-2</v>
      </c>
      <c r="H31" s="2">
        <v>109</v>
      </c>
      <c r="I31" s="2" t="s">
        <v>812</v>
      </c>
      <c r="J31" s="2">
        <v>36</v>
      </c>
      <c r="K31" s="2">
        <v>145</v>
      </c>
      <c r="L31" s="2">
        <v>0</v>
      </c>
      <c r="M31" s="2" t="s">
        <v>813</v>
      </c>
      <c r="N31" s="2">
        <v>65</v>
      </c>
      <c r="O31" s="2">
        <v>65</v>
      </c>
      <c r="P31" s="2" t="s">
        <v>812</v>
      </c>
      <c r="Q31" s="2" t="s">
        <v>197</v>
      </c>
      <c r="R31" s="2" t="s">
        <v>197</v>
      </c>
      <c r="S31" s="2" t="s">
        <v>198</v>
      </c>
      <c r="T31" s="2" t="s">
        <v>199</v>
      </c>
      <c r="U31" s="2" t="s">
        <v>138</v>
      </c>
      <c r="V31" s="2"/>
      <c r="W31" s="2" t="s">
        <v>200</v>
      </c>
    </row>
    <row r="32" spans="1:23">
      <c r="A32" s="2" t="s">
        <v>394</v>
      </c>
      <c r="B32" s="2">
        <v>206.359917</v>
      </c>
      <c r="C32" s="2">
        <v>-1.3845582999999999</v>
      </c>
      <c r="D32" s="2">
        <v>0.38066192999999998</v>
      </c>
      <c r="E32" s="2">
        <v>-3.6372387000000002</v>
      </c>
      <c r="F32" s="2">
        <v>2.7557999999999999E-4</v>
      </c>
      <c r="G32" s="2">
        <v>3.8401589999999999E-2</v>
      </c>
      <c r="H32" s="2">
        <v>650</v>
      </c>
      <c r="I32" s="2" t="s">
        <v>812</v>
      </c>
      <c r="J32" s="2">
        <v>223</v>
      </c>
      <c r="K32" s="2">
        <v>873</v>
      </c>
      <c r="L32" s="2">
        <v>892</v>
      </c>
      <c r="M32" s="2" t="s">
        <v>813</v>
      </c>
      <c r="N32" s="2">
        <v>984</v>
      </c>
      <c r="O32" s="2">
        <v>1876</v>
      </c>
      <c r="P32" s="2" t="s">
        <v>812</v>
      </c>
      <c r="Q32" s="2" t="s">
        <v>396</v>
      </c>
      <c r="R32" s="2" t="s">
        <v>396</v>
      </c>
      <c r="S32" s="2" t="s">
        <v>397</v>
      </c>
      <c r="T32" s="2" t="s">
        <v>398</v>
      </c>
      <c r="U32" s="2" t="s">
        <v>66</v>
      </c>
      <c r="V32" s="2"/>
      <c r="W32" s="2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4025-E358-5449-9FBF-1BBF1409384E}">
  <dimension ref="A1:W42"/>
  <sheetViews>
    <sheetView workbookViewId="0">
      <selection sqref="A1:W42"/>
    </sheetView>
  </sheetViews>
  <sheetFormatPr baseColWidth="10" defaultRowHeight="16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803</v>
      </c>
      <c r="I1" s="2" t="s">
        <v>807</v>
      </c>
      <c r="J1" s="2" t="s">
        <v>804</v>
      </c>
      <c r="K1" s="2" t="s">
        <v>808</v>
      </c>
      <c r="L1" s="2" t="s">
        <v>805</v>
      </c>
      <c r="M1" s="2" t="s">
        <v>809</v>
      </c>
      <c r="N1" s="2" t="s">
        <v>806</v>
      </c>
      <c r="O1" s="2" t="s">
        <v>810</v>
      </c>
      <c r="P1" s="2" t="s">
        <v>811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>
      <c r="A2" s="2" t="s">
        <v>409</v>
      </c>
      <c r="B2" s="2">
        <v>39.5600801</v>
      </c>
      <c r="C2" s="2">
        <v>18.376660900000001</v>
      </c>
      <c r="D2" s="2">
        <v>3.09340188</v>
      </c>
      <c r="E2" s="2">
        <v>5.9405992599999999</v>
      </c>
      <c r="F2" s="3">
        <v>2.8400000000000001E-9</v>
      </c>
      <c r="G2" s="3">
        <v>1.06E-5</v>
      </c>
      <c r="H2" s="2">
        <v>290</v>
      </c>
      <c r="I2" s="2" t="s">
        <v>812</v>
      </c>
      <c r="J2" s="2">
        <v>80</v>
      </c>
      <c r="K2" s="2">
        <v>370</v>
      </c>
      <c r="L2" s="2">
        <v>99</v>
      </c>
      <c r="M2" s="2" t="s">
        <v>812</v>
      </c>
      <c r="N2" s="2">
        <v>0</v>
      </c>
      <c r="O2" s="2">
        <v>99</v>
      </c>
      <c r="P2" s="2" t="s">
        <v>812</v>
      </c>
      <c r="Q2" s="2" t="s">
        <v>411</v>
      </c>
      <c r="R2" s="2" t="s">
        <v>411</v>
      </c>
      <c r="S2" s="2" t="s">
        <v>412</v>
      </c>
      <c r="T2" s="2" t="s">
        <v>413</v>
      </c>
      <c r="U2" s="2" t="s">
        <v>66</v>
      </c>
      <c r="V2" s="2" t="s">
        <v>414</v>
      </c>
      <c r="W2" s="2" t="s">
        <v>415</v>
      </c>
    </row>
    <row r="3" spans="1:23">
      <c r="A3" s="2" t="s">
        <v>483</v>
      </c>
      <c r="B3" s="2">
        <v>35.477401700000001</v>
      </c>
      <c r="C3" s="2">
        <v>3.8960735099999999</v>
      </c>
      <c r="D3" s="2">
        <v>0.74592133999999999</v>
      </c>
      <c r="E3" s="2">
        <v>5.2231693999999997</v>
      </c>
      <c r="F3" s="3">
        <v>1.7599999999999999E-7</v>
      </c>
      <c r="G3" s="2">
        <v>2.9411999999999998E-4</v>
      </c>
      <c r="H3" s="2">
        <v>34</v>
      </c>
      <c r="I3" s="2" t="s">
        <v>813</v>
      </c>
      <c r="J3" s="2">
        <v>126</v>
      </c>
      <c r="K3" s="2">
        <v>160</v>
      </c>
      <c r="L3" s="2">
        <v>210</v>
      </c>
      <c r="M3" s="2" t="s">
        <v>812</v>
      </c>
      <c r="N3" s="2">
        <v>66</v>
      </c>
      <c r="O3" s="2">
        <v>276</v>
      </c>
      <c r="P3" s="2" t="s">
        <v>812</v>
      </c>
      <c r="Q3" s="2" t="s">
        <v>485</v>
      </c>
      <c r="R3" s="2" t="s">
        <v>485</v>
      </c>
      <c r="S3" s="2" t="s">
        <v>486</v>
      </c>
      <c r="T3" s="2" t="s">
        <v>487</v>
      </c>
      <c r="U3" s="2" t="s">
        <v>488</v>
      </c>
      <c r="V3" s="2"/>
      <c r="W3" s="2" t="s">
        <v>489</v>
      </c>
    </row>
    <row r="4" spans="1:23">
      <c r="A4" s="2" t="s">
        <v>125</v>
      </c>
      <c r="B4" s="2">
        <v>13.8230007</v>
      </c>
      <c r="C4" s="2">
        <v>25.738273599999999</v>
      </c>
      <c r="D4" s="2">
        <v>5.0962714399999998</v>
      </c>
      <c r="E4" s="2">
        <v>5.0504126300000003</v>
      </c>
      <c r="F4" s="3">
        <v>4.4099999999999999E-7</v>
      </c>
      <c r="G4" s="2">
        <v>5.6707999999999997E-4</v>
      </c>
      <c r="H4" s="2">
        <v>0</v>
      </c>
      <c r="I4" s="2" t="s">
        <v>813</v>
      </c>
      <c r="J4" s="2">
        <v>67</v>
      </c>
      <c r="K4" s="2">
        <v>67</v>
      </c>
      <c r="L4" s="2">
        <v>130</v>
      </c>
      <c r="M4" s="2" t="s">
        <v>812</v>
      </c>
      <c r="N4" s="2">
        <v>4</v>
      </c>
      <c r="O4" s="2">
        <v>134</v>
      </c>
      <c r="P4" s="2" t="s">
        <v>812</v>
      </c>
      <c r="Q4" s="2" t="s">
        <v>127</v>
      </c>
      <c r="R4" s="2" t="s">
        <v>127</v>
      </c>
      <c r="S4" s="2" t="s">
        <v>128</v>
      </c>
      <c r="T4" s="2" t="s">
        <v>129</v>
      </c>
      <c r="U4" s="2" t="s">
        <v>66</v>
      </c>
      <c r="V4" s="2" t="s">
        <v>130</v>
      </c>
      <c r="W4" s="2" t="s">
        <v>131</v>
      </c>
    </row>
    <row r="5" spans="1:23">
      <c r="A5" s="2" t="s">
        <v>700</v>
      </c>
      <c r="B5" s="2">
        <v>487.821866</v>
      </c>
      <c r="C5" s="2">
        <v>24.019613199999998</v>
      </c>
      <c r="D5" s="2">
        <v>4.7862555699999998</v>
      </c>
      <c r="E5" s="2">
        <v>5.0184560500000002</v>
      </c>
      <c r="F5" s="3">
        <v>5.2099999999999997E-7</v>
      </c>
      <c r="G5" s="2">
        <v>6.0258999999999996E-4</v>
      </c>
      <c r="H5" s="2">
        <v>0</v>
      </c>
      <c r="I5" s="2" t="s">
        <v>813</v>
      </c>
      <c r="J5" s="2">
        <v>263</v>
      </c>
      <c r="K5" s="2">
        <v>263</v>
      </c>
      <c r="L5" s="2">
        <v>5074</v>
      </c>
      <c r="M5" s="2" t="s">
        <v>812</v>
      </c>
      <c r="N5" s="2">
        <v>2366</v>
      </c>
      <c r="O5" s="2">
        <v>7440</v>
      </c>
      <c r="P5" s="2" t="s">
        <v>812</v>
      </c>
      <c r="Q5" s="2" t="s">
        <v>702</v>
      </c>
      <c r="R5" s="2" t="s">
        <v>702</v>
      </c>
      <c r="S5" s="2" t="s">
        <v>703</v>
      </c>
      <c r="T5" s="2" t="s">
        <v>704</v>
      </c>
      <c r="U5" s="2" t="s">
        <v>122</v>
      </c>
      <c r="V5" s="2" t="s">
        <v>705</v>
      </c>
      <c r="W5" s="2" t="s">
        <v>706</v>
      </c>
    </row>
    <row r="6" spans="1:23">
      <c r="A6" s="2" t="s">
        <v>672</v>
      </c>
      <c r="B6" s="2">
        <v>4442.4381199999998</v>
      </c>
      <c r="C6" s="2">
        <v>1.53797966</v>
      </c>
      <c r="D6" s="2">
        <v>0.32807535999999998</v>
      </c>
      <c r="E6" s="2">
        <v>4.6878852899999996</v>
      </c>
      <c r="F6" s="3">
        <v>2.7599999999999998E-6</v>
      </c>
      <c r="G6" s="2">
        <v>1.4890299999999999E-3</v>
      </c>
      <c r="H6" s="2">
        <v>10601</v>
      </c>
      <c r="I6" s="2" t="s">
        <v>813</v>
      </c>
      <c r="J6" s="2">
        <v>13025</v>
      </c>
      <c r="K6" s="2">
        <v>23626</v>
      </c>
      <c r="L6" s="2">
        <v>19279</v>
      </c>
      <c r="M6" s="2" t="s">
        <v>812</v>
      </c>
      <c r="N6" s="2">
        <v>10795</v>
      </c>
      <c r="O6" s="2">
        <v>30074</v>
      </c>
      <c r="P6" s="2" t="s">
        <v>812</v>
      </c>
      <c r="Q6" s="2" t="s">
        <v>674</v>
      </c>
      <c r="R6" s="2" t="s">
        <v>674</v>
      </c>
      <c r="S6" s="2" t="s">
        <v>675</v>
      </c>
      <c r="T6" s="2" t="s">
        <v>676</v>
      </c>
      <c r="U6" s="2" t="s">
        <v>76</v>
      </c>
      <c r="V6" s="2" t="s">
        <v>677</v>
      </c>
      <c r="W6" s="2" t="s">
        <v>678</v>
      </c>
    </row>
    <row r="7" spans="1:23">
      <c r="A7" s="2" t="s">
        <v>532</v>
      </c>
      <c r="B7" s="2">
        <v>27.0799843</v>
      </c>
      <c r="C7" s="2">
        <v>-6.1522565</v>
      </c>
      <c r="D7" s="2">
        <v>1.34912261</v>
      </c>
      <c r="E7" s="2">
        <v>-4.5601908</v>
      </c>
      <c r="F7" s="3">
        <v>5.1100000000000002E-6</v>
      </c>
      <c r="G7" s="2">
        <v>2.4272500000000002E-3</v>
      </c>
      <c r="H7" s="2">
        <v>76</v>
      </c>
      <c r="I7" s="2" t="s">
        <v>812</v>
      </c>
      <c r="J7" s="2">
        <v>0</v>
      </c>
      <c r="K7" s="2">
        <v>76</v>
      </c>
      <c r="L7" s="2">
        <v>190</v>
      </c>
      <c r="M7" s="2" t="s">
        <v>812</v>
      </c>
      <c r="N7" s="2">
        <v>126</v>
      </c>
      <c r="O7" s="2">
        <v>316</v>
      </c>
      <c r="P7" s="2" t="s">
        <v>812</v>
      </c>
      <c r="Q7" s="2" t="s">
        <v>534</v>
      </c>
      <c r="R7" s="2" t="s">
        <v>534</v>
      </c>
      <c r="S7" s="2" t="s">
        <v>535</v>
      </c>
      <c r="T7" s="2" t="s">
        <v>536</v>
      </c>
      <c r="U7" s="2" t="s">
        <v>122</v>
      </c>
      <c r="V7" s="2"/>
      <c r="W7" s="2" t="s">
        <v>537</v>
      </c>
    </row>
    <row r="8" spans="1:23">
      <c r="A8" s="2" t="s">
        <v>659</v>
      </c>
      <c r="B8" s="2">
        <v>243.231075</v>
      </c>
      <c r="C8" s="2">
        <v>-3.3094152000000001</v>
      </c>
      <c r="D8" s="2">
        <v>0.72646195000000002</v>
      </c>
      <c r="E8" s="2">
        <v>-4.5555246</v>
      </c>
      <c r="F8" s="3">
        <v>5.2299999999999999E-6</v>
      </c>
      <c r="G8" s="2">
        <v>2.4272500000000002E-3</v>
      </c>
      <c r="H8" s="2">
        <v>2392</v>
      </c>
      <c r="I8" s="2" t="s">
        <v>812</v>
      </c>
      <c r="J8" s="2">
        <v>98</v>
      </c>
      <c r="K8" s="2">
        <v>2490</v>
      </c>
      <c r="L8" s="2">
        <v>430</v>
      </c>
      <c r="M8" s="2" t="s">
        <v>812</v>
      </c>
      <c r="N8" s="2">
        <v>212</v>
      </c>
      <c r="O8" s="2">
        <v>642</v>
      </c>
      <c r="P8" s="2" t="s">
        <v>812</v>
      </c>
      <c r="Q8" s="2" t="s">
        <v>661</v>
      </c>
      <c r="R8" s="2" t="s">
        <v>661</v>
      </c>
      <c r="S8" s="2" t="s">
        <v>662</v>
      </c>
      <c r="T8" s="2"/>
      <c r="U8" s="2" t="s">
        <v>663</v>
      </c>
      <c r="V8" s="2" t="s">
        <v>664</v>
      </c>
      <c r="W8" s="2" t="s">
        <v>665</v>
      </c>
    </row>
    <row r="9" spans="1:23">
      <c r="A9" s="2" t="s">
        <v>553</v>
      </c>
      <c r="B9" s="2">
        <v>20.4859501</v>
      </c>
      <c r="C9" s="2">
        <v>19.977635599999999</v>
      </c>
      <c r="D9" s="2">
        <v>4.4359670600000003</v>
      </c>
      <c r="E9" s="2">
        <v>4.50355814</v>
      </c>
      <c r="F9" s="3">
        <v>6.6800000000000004E-6</v>
      </c>
      <c r="G9" s="2">
        <v>2.9406499999999999E-3</v>
      </c>
      <c r="H9" s="2">
        <v>74</v>
      </c>
      <c r="I9" s="2" t="s">
        <v>813</v>
      </c>
      <c r="J9" s="2">
        <v>77</v>
      </c>
      <c r="K9" s="2">
        <v>151</v>
      </c>
      <c r="L9" s="2">
        <v>86</v>
      </c>
      <c r="M9" s="2" t="s">
        <v>812</v>
      </c>
      <c r="N9" s="2">
        <v>0</v>
      </c>
      <c r="O9" s="2">
        <v>86</v>
      </c>
      <c r="P9" s="2" t="s">
        <v>812</v>
      </c>
      <c r="Q9" s="2" t="s">
        <v>555</v>
      </c>
      <c r="R9" s="2" t="s">
        <v>555</v>
      </c>
      <c r="S9" s="2" t="s">
        <v>556</v>
      </c>
      <c r="T9" s="2" t="s">
        <v>557</v>
      </c>
      <c r="U9" s="2" t="s">
        <v>558</v>
      </c>
      <c r="V9" s="2" t="s">
        <v>559</v>
      </c>
      <c r="W9" s="2" t="s">
        <v>560</v>
      </c>
    </row>
    <row r="10" spans="1:23">
      <c r="A10" s="2" t="s">
        <v>741</v>
      </c>
      <c r="B10" s="2">
        <v>120.05626700000001</v>
      </c>
      <c r="C10" s="2">
        <v>-3.3328131999999999</v>
      </c>
      <c r="D10" s="2">
        <v>0.74778361000000004</v>
      </c>
      <c r="E10" s="2">
        <v>-4.4569219999999996</v>
      </c>
      <c r="F10" s="3">
        <v>8.3100000000000001E-6</v>
      </c>
      <c r="G10" s="2">
        <v>3.3910899999999998E-3</v>
      </c>
      <c r="H10" s="2">
        <v>782</v>
      </c>
      <c r="I10" s="2" t="s">
        <v>812</v>
      </c>
      <c r="J10" s="2">
        <v>50</v>
      </c>
      <c r="K10" s="2">
        <v>832</v>
      </c>
      <c r="L10" s="2">
        <v>418</v>
      </c>
      <c r="M10" s="2" t="s">
        <v>812</v>
      </c>
      <c r="N10" s="2">
        <v>343</v>
      </c>
      <c r="O10" s="2">
        <v>761</v>
      </c>
      <c r="P10" s="2" t="s">
        <v>812</v>
      </c>
      <c r="Q10" s="2" t="s">
        <v>743</v>
      </c>
      <c r="R10" s="2" t="s">
        <v>743</v>
      </c>
      <c r="S10" s="2" t="s">
        <v>744</v>
      </c>
      <c r="T10" s="2" t="s">
        <v>745</v>
      </c>
      <c r="U10" s="2" t="s">
        <v>746</v>
      </c>
      <c r="V10" s="2" t="s">
        <v>747</v>
      </c>
      <c r="W10" s="2" t="s">
        <v>748</v>
      </c>
    </row>
    <row r="11" spans="1:23">
      <c r="A11" s="2" t="s">
        <v>721</v>
      </c>
      <c r="B11" s="2">
        <v>1811.7650000000001</v>
      </c>
      <c r="C11" s="2">
        <v>1.05412693</v>
      </c>
      <c r="D11" s="2">
        <v>0.23922895999999999</v>
      </c>
      <c r="E11" s="2">
        <v>4.4063517699999997</v>
      </c>
      <c r="F11" s="3">
        <v>1.0499999999999999E-5</v>
      </c>
      <c r="G11" s="2">
        <v>4.0881900000000002E-3</v>
      </c>
      <c r="H11" s="2">
        <v>4674</v>
      </c>
      <c r="I11" s="2" t="s">
        <v>813</v>
      </c>
      <c r="J11" s="2">
        <v>4863</v>
      </c>
      <c r="K11" s="2">
        <v>9537</v>
      </c>
      <c r="L11" s="2">
        <v>7950</v>
      </c>
      <c r="M11" s="2" t="s">
        <v>812</v>
      </c>
      <c r="N11" s="2">
        <v>4982</v>
      </c>
      <c r="O11" s="2">
        <v>12932</v>
      </c>
      <c r="P11" s="2" t="s">
        <v>812</v>
      </c>
      <c r="Q11" s="2" t="s">
        <v>723</v>
      </c>
      <c r="R11" s="2" t="s">
        <v>723</v>
      </c>
      <c r="S11" s="2" t="s">
        <v>724</v>
      </c>
      <c r="T11" s="2" t="s">
        <v>725</v>
      </c>
      <c r="U11" s="2" t="s">
        <v>122</v>
      </c>
      <c r="V11" s="2" t="s">
        <v>726</v>
      </c>
      <c r="W11" s="2" t="s">
        <v>727</v>
      </c>
    </row>
    <row r="12" spans="1:23">
      <c r="A12" s="2" t="s">
        <v>749</v>
      </c>
      <c r="B12" s="2">
        <v>1521.25765</v>
      </c>
      <c r="C12" s="2">
        <v>2.9431610699999999</v>
      </c>
      <c r="D12" s="2">
        <v>0.68739943999999997</v>
      </c>
      <c r="E12" s="2">
        <v>4.2815878600000001</v>
      </c>
      <c r="F12" s="3">
        <v>1.8600000000000001E-5</v>
      </c>
      <c r="G12" s="2">
        <v>6.6021500000000002E-3</v>
      </c>
      <c r="H12" s="2">
        <v>105</v>
      </c>
      <c r="I12" s="2" t="s">
        <v>813</v>
      </c>
      <c r="J12" s="2">
        <v>286</v>
      </c>
      <c r="K12" s="2">
        <v>391</v>
      </c>
      <c r="L12" s="2">
        <v>15416</v>
      </c>
      <c r="M12" s="2" t="s">
        <v>812</v>
      </c>
      <c r="N12" s="2">
        <v>6925</v>
      </c>
      <c r="O12" s="2">
        <v>22341</v>
      </c>
      <c r="P12" s="2" t="s">
        <v>812</v>
      </c>
      <c r="Q12" s="2" t="s">
        <v>751</v>
      </c>
      <c r="R12" s="2" t="s">
        <v>751</v>
      </c>
      <c r="S12" s="2" t="s">
        <v>752</v>
      </c>
      <c r="T12" s="2" t="s">
        <v>753</v>
      </c>
      <c r="U12" s="2" t="s">
        <v>92</v>
      </c>
      <c r="V12" s="2" t="s">
        <v>754</v>
      </c>
      <c r="W12" s="2" t="s">
        <v>755</v>
      </c>
    </row>
    <row r="13" spans="1:23">
      <c r="A13" s="2" t="s">
        <v>416</v>
      </c>
      <c r="B13" s="2">
        <v>14.790543700000001</v>
      </c>
      <c r="C13" s="2">
        <v>-6.0879278000000001</v>
      </c>
      <c r="D13" s="2">
        <v>1.4460290899999999</v>
      </c>
      <c r="E13" s="2">
        <v>-4.2101005000000002</v>
      </c>
      <c r="F13" s="3">
        <v>2.55E-5</v>
      </c>
      <c r="G13" s="2">
        <v>8.5368200000000005E-3</v>
      </c>
      <c r="H13" s="2">
        <v>61</v>
      </c>
      <c r="I13" s="2" t="s">
        <v>812</v>
      </c>
      <c r="J13" s="2">
        <v>0</v>
      </c>
      <c r="K13" s="2">
        <v>61</v>
      </c>
      <c r="L13" s="2">
        <v>82</v>
      </c>
      <c r="M13" s="2" t="s">
        <v>812</v>
      </c>
      <c r="N13" s="2">
        <v>65</v>
      </c>
      <c r="O13" s="2">
        <v>147</v>
      </c>
      <c r="P13" s="2" t="s">
        <v>812</v>
      </c>
      <c r="Q13" s="2" t="s">
        <v>418</v>
      </c>
      <c r="R13" s="2" t="s">
        <v>418</v>
      </c>
      <c r="S13" s="2" t="s">
        <v>419</v>
      </c>
      <c r="T13" s="2" t="s">
        <v>420</v>
      </c>
      <c r="U13" s="2" t="s">
        <v>66</v>
      </c>
      <c r="V13" s="2" t="s">
        <v>421</v>
      </c>
      <c r="W13" s="2" t="s">
        <v>422</v>
      </c>
    </row>
    <row r="14" spans="1:23">
      <c r="A14" s="2" t="s">
        <v>111</v>
      </c>
      <c r="B14" s="2">
        <v>4959.6949500000001</v>
      </c>
      <c r="C14" s="2">
        <v>4.2045496800000004</v>
      </c>
      <c r="D14" s="2">
        <v>1.01154736</v>
      </c>
      <c r="E14" s="2">
        <v>4.1565524700000003</v>
      </c>
      <c r="F14" s="3">
        <v>3.2299999999999999E-5</v>
      </c>
      <c r="G14" s="2">
        <v>9.89488E-3</v>
      </c>
      <c r="H14" s="2">
        <v>2606</v>
      </c>
      <c r="I14" s="2" t="s">
        <v>813</v>
      </c>
      <c r="J14" s="2">
        <v>10391</v>
      </c>
      <c r="K14" s="2">
        <v>12997</v>
      </c>
      <c r="L14" s="2">
        <v>43128</v>
      </c>
      <c r="M14" s="2" t="s">
        <v>812</v>
      </c>
      <c r="N14" s="2">
        <v>11688</v>
      </c>
      <c r="O14" s="2">
        <v>54816</v>
      </c>
      <c r="P14" s="2" t="s">
        <v>812</v>
      </c>
      <c r="Q14" s="2" t="s">
        <v>113</v>
      </c>
      <c r="R14" s="2" t="s">
        <v>113</v>
      </c>
      <c r="S14" s="2" t="s">
        <v>114</v>
      </c>
      <c r="T14" s="2" t="s">
        <v>115</v>
      </c>
      <c r="U14" s="2" t="s">
        <v>100</v>
      </c>
      <c r="V14" s="2"/>
      <c r="W14" s="2" t="s">
        <v>116</v>
      </c>
    </row>
    <row r="15" spans="1:23">
      <c r="A15" s="2" t="s">
        <v>329</v>
      </c>
      <c r="B15" s="2">
        <v>16.8196543</v>
      </c>
      <c r="C15" s="2">
        <v>-5.9136030999999996</v>
      </c>
      <c r="D15" s="2">
        <v>1.4456410900000001</v>
      </c>
      <c r="E15" s="2">
        <v>-4.0906440999999996</v>
      </c>
      <c r="F15" s="3">
        <v>4.3000000000000002E-5</v>
      </c>
      <c r="G15" s="2">
        <v>1.17819E-2</v>
      </c>
      <c r="H15" s="2">
        <v>48</v>
      </c>
      <c r="I15" s="2" t="s">
        <v>812</v>
      </c>
      <c r="J15" s="2">
        <v>0</v>
      </c>
      <c r="K15" s="2">
        <v>48</v>
      </c>
      <c r="L15" s="2">
        <v>101</v>
      </c>
      <c r="M15" s="2" t="s">
        <v>812</v>
      </c>
      <c r="N15" s="2">
        <v>89</v>
      </c>
      <c r="O15" s="2">
        <v>190</v>
      </c>
      <c r="P15" s="2" t="s">
        <v>812</v>
      </c>
      <c r="Q15" s="2" t="s">
        <v>331</v>
      </c>
      <c r="R15" s="2" t="s">
        <v>331</v>
      </c>
      <c r="S15" s="2" t="s">
        <v>332</v>
      </c>
      <c r="T15" s="2" t="s">
        <v>333</v>
      </c>
      <c r="U15" s="2" t="s">
        <v>66</v>
      </c>
      <c r="V15" s="2" t="s">
        <v>334</v>
      </c>
      <c r="W15" s="2" t="s">
        <v>335</v>
      </c>
    </row>
    <row r="16" spans="1:23">
      <c r="A16" s="2" t="s">
        <v>209</v>
      </c>
      <c r="B16" s="2">
        <v>7373.1640900000002</v>
      </c>
      <c r="C16" s="2">
        <v>1.9139556499999999</v>
      </c>
      <c r="D16" s="2">
        <v>0.47465979000000003</v>
      </c>
      <c r="E16" s="2">
        <v>4.0322683399999999</v>
      </c>
      <c r="F16" s="3">
        <v>5.52E-5</v>
      </c>
      <c r="G16" s="2">
        <v>1.3913180000000001E-2</v>
      </c>
      <c r="H16" s="2">
        <v>16816</v>
      </c>
      <c r="I16" s="2" t="s">
        <v>813</v>
      </c>
      <c r="J16" s="2">
        <v>27081</v>
      </c>
      <c r="K16" s="2">
        <v>43897</v>
      </c>
      <c r="L16" s="2">
        <v>25718</v>
      </c>
      <c r="M16" s="2" t="s">
        <v>812</v>
      </c>
      <c r="N16" s="2">
        <v>14663</v>
      </c>
      <c r="O16" s="2">
        <v>40381</v>
      </c>
      <c r="P16" s="2" t="s">
        <v>812</v>
      </c>
      <c r="Q16" s="2" t="s">
        <v>211</v>
      </c>
      <c r="R16" s="2" t="s">
        <v>211</v>
      </c>
      <c r="S16" s="2" t="s">
        <v>212</v>
      </c>
      <c r="T16" s="2" t="s">
        <v>213</v>
      </c>
      <c r="U16" s="2" t="s">
        <v>76</v>
      </c>
      <c r="V16" s="2" t="s">
        <v>214</v>
      </c>
      <c r="W16" s="2" t="s">
        <v>215</v>
      </c>
    </row>
    <row r="17" spans="1:23">
      <c r="A17" s="2" t="s">
        <v>380</v>
      </c>
      <c r="B17" s="2">
        <v>60219.409699999997</v>
      </c>
      <c r="C17" s="2">
        <v>1.7633930900000001</v>
      </c>
      <c r="D17" s="2">
        <v>0.43755234999999998</v>
      </c>
      <c r="E17" s="2">
        <v>4.0301305300000001</v>
      </c>
      <c r="F17" s="3">
        <v>5.5699999999999999E-5</v>
      </c>
      <c r="G17" s="2">
        <v>1.3913180000000001E-2</v>
      </c>
      <c r="H17" s="2">
        <v>49337</v>
      </c>
      <c r="I17" s="2" t="s">
        <v>813</v>
      </c>
      <c r="J17" s="2">
        <v>97284</v>
      </c>
      <c r="K17" s="2">
        <v>146621</v>
      </c>
      <c r="L17" s="2">
        <v>370879</v>
      </c>
      <c r="M17" s="2" t="s">
        <v>812</v>
      </c>
      <c r="N17" s="2">
        <v>279935</v>
      </c>
      <c r="O17" s="2">
        <v>650814</v>
      </c>
      <c r="P17" s="2" t="s">
        <v>812</v>
      </c>
      <c r="Q17" s="2" t="s">
        <v>382</v>
      </c>
      <c r="R17" s="2" t="s">
        <v>382</v>
      </c>
      <c r="S17" s="2" t="s">
        <v>383</v>
      </c>
      <c r="T17" s="2" t="s">
        <v>384</v>
      </c>
      <c r="U17" s="2" t="s">
        <v>66</v>
      </c>
      <c r="V17" s="2" t="s">
        <v>385</v>
      </c>
      <c r="W17" s="2" t="s">
        <v>386</v>
      </c>
    </row>
    <row r="18" spans="1:23">
      <c r="A18" s="2" t="s">
        <v>546</v>
      </c>
      <c r="B18" s="2">
        <v>332.49081799999999</v>
      </c>
      <c r="C18" s="2">
        <v>2.8261618300000002</v>
      </c>
      <c r="D18" s="2">
        <v>0.71952848999999997</v>
      </c>
      <c r="E18" s="2">
        <v>3.9277969599999998</v>
      </c>
      <c r="F18" s="3">
        <v>8.5699999999999996E-5</v>
      </c>
      <c r="G18" s="2">
        <v>1.9113809999999998E-2</v>
      </c>
      <c r="H18" s="2">
        <v>563</v>
      </c>
      <c r="I18" s="2" t="s">
        <v>813</v>
      </c>
      <c r="J18" s="2">
        <v>1323</v>
      </c>
      <c r="K18" s="2">
        <v>1886</v>
      </c>
      <c r="L18" s="2">
        <v>1264</v>
      </c>
      <c r="M18" s="2" t="s">
        <v>812</v>
      </c>
      <c r="N18" s="2">
        <v>571</v>
      </c>
      <c r="O18" s="2">
        <v>1835</v>
      </c>
      <c r="P18" s="2" t="s">
        <v>812</v>
      </c>
      <c r="Q18" s="2" t="s">
        <v>548</v>
      </c>
      <c r="R18" s="2" t="s">
        <v>548</v>
      </c>
      <c r="S18" s="2" t="s">
        <v>549</v>
      </c>
      <c r="T18" s="2" t="s">
        <v>550</v>
      </c>
      <c r="U18" s="2" t="s">
        <v>252</v>
      </c>
      <c r="V18" s="2" t="s">
        <v>551</v>
      </c>
      <c r="W18" s="2" t="s">
        <v>552</v>
      </c>
    </row>
    <row r="19" spans="1:23">
      <c r="A19" s="2" t="s">
        <v>45</v>
      </c>
      <c r="B19" s="2">
        <v>328.74070399999999</v>
      </c>
      <c r="C19" s="2">
        <v>-3.2945307000000001</v>
      </c>
      <c r="D19" s="2">
        <v>0.84136310999999997</v>
      </c>
      <c r="E19" s="2">
        <v>-3.9157061</v>
      </c>
      <c r="F19" s="3">
        <v>9.0099999999999995E-5</v>
      </c>
      <c r="G19" s="2">
        <v>1.9575599999999999E-2</v>
      </c>
      <c r="H19" s="2">
        <v>1446</v>
      </c>
      <c r="I19" s="2" t="s">
        <v>812</v>
      </c>
      <c r="J19" s="2">
        <v>119</v>
      </c>
      <c r="K19" s="2">
        <v>1565</v>
      </c>
      <c r="L19" s="2">
        <v>1517</v>
      </c>
      <c r="M19" s="2" t="s">
        <v>812</v>
      </c>
      <c r="N19" s="2">
        <v>1442</v>
      </c>
      <c r="O19" s="2">
        <v>2959</v>
      </c>
      <c r="P19" s="2" t="s">
        <v>812</v>
      </c>
      <c r="Q19" s="2" t="s">
        <v>47</v>
      </c>
      <c r="R19" s="2" t="s">
        <v>47</v>
      </c>
      <c r="S19" s="2" t="s">
        <v>48</v>
      </c>
      <c r="T19" s="2" t="s">
        <v>49</v>
      </c>
      <c r="U19" s="2" t="s">
        <v>50</v>
      </c>
      <c r="V19" s="2" t="s">
        <v>51</v>
      </c>
      <c r="W19" s="2" t="s">
        <v>52</v>
      </c>
    </row>
    <row r="20" spans="1:23">
      <c r="A20" s="2" t="s">
        <v>373</v>
      </c>
      <c r="B20" s="2">
        <v>942.65046500000005</v>
      </c>
      <c r="C20" s="2">
        <v>2.16773098</v>
      </c>
      <c r="D20" s="2">
        <v>0.55476216</v>
      </c>
      <c r="E20" s="2">
        <v>3.9074961099999999</v>
      </c>
      <c r="F20" s="3">
        <v>9.3300000000000005E-5</v>
      </c>
      <c r="G20" s="2">
        <v>1.999298E-2</v>
      </c>
      <c r="H20" s="2">
        <v>1599</v>
      </c>
      <c r="I20" s="2" t="s">
        <v>813</v>
      </c>
      <c r="J20" s="2">
        <v>2979</v>
      </c>
      <c r="K20" s="2">
        <v>4578</v>
      </c>
      <c r="L20" s="2">
        <v>4514</v>
      </c>
      <c r="M20" s="2" t="s">
        <v>812</v>
      </c>
      <c r="N20" s="2">
        <v>2387</v>
      </c>
      <c r="O20" s="2">
        <v>6901</v>
      </c>
      <c r="P20" s="2" t="s">
        <v>812</v>
      </c>
      <c r="Q20" s="2" t="s">
        <v>375</v>
      </c>
      <c r="R20" s="2" t="s">
        <v>375</v>
      </c>
      <c r="S20" s="2" t="s">
        <v>376</v>
      </c>
      <c r="T20" s="2" t="s">
        <v>377</v>
      </c>
      <c r="U20" s="2" t="s">
        <v>122</v>
      </c>
      <c r="V20" s="2" t="s">
        <v>378</v>
      </c>
      <c r="W20" s="2" t="s">
        <v>379</v>
      </c>
    </row>
    <row r="21" spans="1:23">
      <c r="A21" s="2" t="s">
        <v>490</v>
      </c>
      <c r="B21" s="2">
        <v>469590.33299999998</v>
      </c>
      <c r="C21" s="2">
        <v>2.0019225399999998</v>
      </c>
      <c r="D21" s="2">
        <v>0.51785051000000004</v>
      </c>
      <c r="E21" s="2">
        <v>3.8658309800000001</v>
      </c>
      <c r="F21" s="2">
        <v>1.1071E-4</v>
      </c>
      <c r="G21" s="2">
        <v>2.1958829999999999E-2</v>
      </c>
      <c r="H21" s="2">
        <v>762646</v>
      </c>
      <c r="I21" s="2" t="s">
        <v>813</v>
      </c>
      <c r="J21" s="2">
        <v>1390999</v>
      </c>
      <c r="K21" s="2">
        <v>2153645</v>
      </c>
      <c r="L21" s="2">
        <v>2182264</v>
      </c>
      <c r="M21" s="2" t="s">
        <v>812</v>
      </c>
      <c r="N21" s="2">
        <v>1330289</v>
      </c>
      <c r="O21" s="2">
        <v>3512553</v>
      </c>
      <c r="P21" s="2" t="s">
        <v>812</v>
      </c>
      <c r="Q21" s="2" t="s">
        <v>492</v>
      </c>
      <c r="R21" s="2" t="s">
        <v>492</v>
      </c>
      <c r="S21" s="2" t="s">
        <v>493</v>
      </c>
      <c r="T21" s="2"/>
      <c r="U21" s="2" t="s">
        <v>494</v>
      </c>
      <c r="V21" s="2"/>
      <c r="W21" s="2" t="s">
        <v>495</v>
      </c>
    </row>
    <row r="22" spans="1:23">
      <c r="A22" s="2" t="s">
        <v>95</v>
      </c>
      <c r="B22" s="2">
        <v>1890.7031999999999</v>
      </c>
      <c r="C22" s="2">
        <v>1.28278253</v>
      </c>
      <c r="D22" s="2">
        <v>0.33252577999999999</v>
      </c>
      <c r="E22" s="2">
        <v>3.8576934600000001</v>
      </c>
      <c r="F22" s="2">
        <v>1.1446E-4</v>
      </c>
      <c r="G22" s="2">
        <v>2.225622E-2</v>
      </c>
      <c r="H22" s="2">
        <v>5218</v>
      </c>
      <c r="I22" s="2" t="s">
        <v>813</v>
      </c>
      <c r="J22" s="2">
        <v>5793</v>
      </c>
      <c r="K22" s="2">
        <v>11011</v>
      </c>
      <c r="L22" s="2">
        <v>7420</v>
      </c>
      <c r="M22" s="2" t="s">
        <v>812</v>
      </c>
      <c r="N22" s="2">
        <v>4346</v>
      </c>
      <c r="O22" s="2">
        <v>11766</v>
      </c>
      <c r="P22" s="2" t="s">
        <v>812</v>
      </c>
      <c r="Q22" s="2" t="s">
        <v>97</v>
      </c>
      <c r="R22" s="2" t="s">
        <v>97</v>
      </c>
      <c r="S22" s="2" t="s">
        <v>98</v>
      </c>
      <c r="T22" s="2" t="s">
        <v>99</v>
      </c>
      <c r="U22" s="2" t="s">
        <v>100</v>
      </c>
      <c r="V22" s="2" t="s">
        <v>101</v>
      </c>
      <c r="W22" s="2" t="s">
        <v>102</v>
      </c>
    </row>
    <row r="23" spans="1:23">
      <c r="A23" s="2" t="s">
        <v>476</v>
      </c>
      <c r="B23" s="2">
        <v>191.15857299999999</v>
      </c>
      <c r="C23" s="2">
        <v>-3.1284184000000002</v>
      </c>
      <c r="D23" s="2">
        <v>0.82610664</v>
      </c>
      <c r="E23" s="2">
        <v>-3.7869424999999999</v>
      </c>
      <c r="F23" s="2">
        <v>1.5250999999999999E-4</v>
      </c>
      <c r="G23" s="2">
        <v>2.8336799999999999E-2</v>
      </c>
      <c r="H23" s="2">
        <v>990</v>
      </c>
      <c r="I23" s="2" t="s">
        <v>812</v>
      </c>
      <c r="J23" s="2">
        <v>87</v>
      </c>
      <c r="K23" s="2">
        <v>1077</v>
      </c>
      <c r="L23" s="2">
        <v>765</v>
      </c>
      <c r="M23" s="2" t="s">
        <v>812</v>
      </c>
      <c r="N23" s="2">
        <v>745</v>
      </c>
      <c r="O23" s="2">
        <v>1510</v>
      </c>
      <c r="P23" s="2" t="s">
        <v>812</v>
      </c>
      <c r="Q23" s="2" t="s">
        <v>478</v>
      </c>
      <c r="R23" s="2" t="s">
        <v>478</v>
      </c>
      <c r="S23" s="2" t="s">
        <v>479</v>
      </c>
      <c r="T23" s="2" t="s">
        <v>480</v>
      </c>
      <c r="U23" s="2" t="s">
        <v>100</v>
      </c>
      <c r="V23" s="2" t="s">
        <v>481</v>
      </c>
      <c r="W23" s="2" t="s">
        <v>482</v>
      </c>
    </row>
    <row r="24" spans="1:23">
      <c r="A24" s="2" t="s">
        <v>707</v>
      </c>
      <c r="B24" s="2">
        <v>174.35745399999999</v>
      </c>
      <c r="C24" s="2">
        <v>2.58051144</v>
      </c>
      <c r="D24" s="2">
        <v>0.68583269000000002</v>
      </c>
      <c r="E24" s="2">
        <v>3.7625961800000001</v>
      </c>
      <c r="F24" s="2">
        <v>1.6815999999999999E-4</v>
      </c>
      <c r="G24" s="2">
        <v>3.0235999999999999E-2</v>
      </c>
      <c r="H24" s="2">
        <v>70</v>
      </c>
      <c r="I24" s="2" t="s">
        <v>813</v>
      </c>
      <c r="J24" s="2">
        <v>208</v>
      </c>
      <c r="K24" s="2">
        <v>278</v>
      </c>
      <c r="L24" s="2">
        <v>1271</v>
      </c>
      <c r="M24" s="2" t="s">
        <v>812</v>
      </c>
      <c r="N24" s="2">
        <v>835</v>
      </c>
      <c r="O24" s="2">
        <v>2106</v>
      </c>
      <c r="P24" s="2" t="s">
        <v>812</v>
      </c>
      <c r="Q24" s="2" t="s">
        <v>709</v>
      </c>
      <c r="R24" s="2" t="s">
        <v>709</v>
      </c>
      <c r="S24" s="2" t="s">
        <v>710</v>
      </c>
      <c r="T24" s="2" t="s">
        <v>711</v>
      </c>
      <c r="U24" s="2" t="s">
        <v>122</v>
      </c>
      <c r="V24" s="2" t="s">
        <v>712</v>
      </c>
      <c r="W24" s="2" t="s">
        <v>713</v>
      </c>
    </row>
    <row r="25" spans="1:23">
      <c r="A25" s="2" t="s">
        <v>666</v>
      </c>
      <c r="B25" s="2">
        <v>203.002487</v>
      </c>
      <c r="C25" s="2">
        <v>1.49039667</v>
      </c>
      <c r="D25" s="2">
        <v>0.39789440999999998</v>
      </c>
      <c r="E25" s="2">
        <v>3.74570896</v>
      </c>
      <c r="F25" s="2">
        <v>1.7988999999999999E-4</v>
      </c>
      <c r="G25" s="2">
        <v>3.1333729999999997E-2</v>
      </c>
      <c r="H25" s="2">
        <v>417</v>
      </c>
      <c r="I25" s="2" t="s">
        <v>813</v>
      </c>
      <c r="J25" s="2">
        <v>577</v>
      </c>
      <c r="K25" s="2">
        <v>994</v>
      </c>
      <c r="L25" s="2">
        <v>890</v>
      </c>
      <c r="M25" s="2" t="s">
        <v>812</v>
      </c>
      <c r="N25" s="2">
        <v>573</v>
      </c>
      <c r="O25" s="2">
        <v>1463</v>
      </c>
      <c r="P25" s="2" t="s">
        <v>812</v>
      </c>
      <c r="Q25" s="2" t="s">
        <v>668</v>
      </c>
      <c r="R25" s="2" t="s">
        <v>668</v>
      </c>
      <c r="S25" s="2" t="s">
        <v>669</v>
      </c>
      <c r="T25" s="2" t="s">
        <v>670</v>
      </c>
      <c r="U25" s="2" t="s">
        <v>122</v>
      </c>
      <c r="V25" s="2"/>
      <c r="W25" s="2" t="s">
        <v>671</v>
      </c>
    </row>
    <row r="26" spans="1:23">
      <c r="A26" s="2" t="s">
        <v>430</v>
      </c>
      <c r="B26" s="2">
        <v>11822.617099999999</v>
      </c>
      <c r="C26" s="2">
        <v>4.9449763200000003</v>
      </c>
      <c r="D26" s="2">
        <v>1.3192735200000001</v>
      </c>
      <c r="E26" s="2">
        <v>3.7482570700000002</v>
      </c>
      <c r="F26" s="2">
        <v>1.7807000000000001E-4</v>
      </c>
      <c r="G26" s="2">
        <v>3.1333729999999997E-2</v>
      </c>
      <c r="H26" s="2">
        <v>1095</v>
      </c>
      <c r="I26" s="2" t="s">
        <v>813</v>
      </c>
      <c r="J26" s="2">
        <v>17827</v>
      </c>
      <c r="K26" s="2">
        <v>18922</v>
      </c>
      <c r="L26" s="2">
        <v>89064</v>
      </c>
      <c r="M26" s="2" t="s">
        <v>812</v>
      </c>
      <c r="N26" s="2">
        <v>54841</v>
      </c>
      <c r="O26" s="2">
        <v>143905</v>
      </c>
      <c r="P26" s="2" t="s">
        <v>812</v>
      </c>
      <c r="Q26" s="2" t="s">
        <v>432</v>
      </c>
      <c r="R26" s="2" t="s">
        <v>432</v>
      </c>
      <c r="S26" s="2" t="s">
        <v>433</v>
      </c>
      <c r="T26" s="2" t="s">
        <v>434</v>
      </c>
      <c r="U26" s="2" t="s">
        <v>100</v>
      </c>
      <c r="V26" s="2"/>
      <c r="W26" s="2" t="s">
        <v>435</v>
      </c>
    </row>
    <row r="27" spans="1:23">
      <c r="A27" s="2" t="s">
        <v>587</v>
      </c>
      <c r="B27" s="2">
        <v>12.2944905</v>
      </c>
      <c r="C27" s="2">
        <v>-6.4940439000000003</v>
      </c>
      <c r="D27" s="2">
        <v>1.7381551399999999</v>
      </c>
      <c r="E27" s="2">
        <v>-3.7361705000000001</v>
      </c>
      <c r="F27" s="2">
        <v>1.8683999999999999E-4</v>
      </c>
      <c r="G27" s="2">
        <v>3.2210370000000002E-2</v>
      </c>
      <c r="H27" s="2">
        <v>67</v>
      </c>
      <c r="I27" s="2" t="s">
        <v>812</v>
      </c>
      <c r="J27" s="2">
        <v>0</v>
      </c>
      <c r="K27" s="2">
        <v>67</v>
      </c>
      <c r="L27" s="2">
        <v>50</v>
      </c>
      <c r="M27" s="2" t="s">
        <v>812</v>
      </c>
      <c r="N27" s="2">
        <v>47</v>
      </c>
      <c r="O27" s="2">
        <v>97</v>
      </c>
      <c r="P27" s="2" t="s">
        <v>812</v>
      </c>
      <c r="Q27" s="2" t="s">
        <v>589</v>
      </c>
      <c r="R27" s="2" t="s">
        <v>589</v>
      </c>
      <c r="S27" s="2" t="s">
        <v>590</v>
      </c>
      <c r="T27" s="2" t="s">
        <v>591</v>
      </c>
      <c r="U27" s="2" t="s">
        <v>76</v>
      </c>
      <c r="V27" s="2"/>
      <c r="W27" s="2" t="s">
        <v>592</v>
      </c>
    </row>
    <row r="28" spans="1:23">
      <c r="A28" s="2" t="s">
        <v>686</v>
      </c>
      <c r="B28" s="2">
        <v>36.992280200000003</v>
      </c>
      <c r="C28" s="2">
        <v>-7.9645574000000003</v>
      </c>
      <c r="D28" s="2">
        <v>2.1352972600000002</v>
      </c>
      <c r="E28" s="2">
        <v>-3.7299525</v>
      </c>
      <c r="F28" s="2">
        <v>1.9152000000000001E-4</v>
      </c>
      <c r="G28" s="2">
        <v>3.2654290000000002E-2</v>
      </c>
      <c r="H28" s="2">
        <v>366</v>
      </c>
      <c r="I28" s="2" t="s">
        <v>812</v>
      </c>
      <c r="J28" s="2">
        <v>0</v>
      </c>
      <c r="K28" s="2">
        <v>366</v>
      </c>
      <c r="L28" s="2">
        <v>79</v>
      </c>
      <c r="M28" s="2" t="s">
        <v>812</v>
      </c>
      <c r="N28" s="2">
        <v>35</v>
      </c>
      <c r="O28" s="2">
        <v>114</v>
      </c>
      <c r="P28" s="2" t="s">
        <v>812</v>
      </c>
      <c r="Q28" s="2" t="s">
        <v>688</v>
      </c>
      <c r="R28" s="2" t="s">
        <v>688</v>
      </c>
      <c r="S28" s="2" t="s">
        <v>689</v>
      </c>
      <c r="T28" s="2" t="s">
        <v>690</v>
      </c>
      <c r="U28" s="2" t="s">
        <v>66</v>
      </c>
      <c r="V28" s="2" t="s">
        <v>691</v>
      </c>
      <c r="W28" s="2" t="s">
        <v>692</v>
      </c>
    </row>
    <row r="29" spans="1:23">
      <c r="A29" s="2" t="s">
        <v>71</v>
      </c>
      <c r="B29" s="2">
        <v>1387.92958</v>
      </c>
      <c r="C29" s="2">
        <v>1.6704430299999999</v>
      </c>
      <c r="D29" s="2">
        <v>0.44928285000000001</v>
      </c>
      <c r="E29" s="2">
        <v>3.71802089</v>
      </c>
      <c r="F29" s="2">
        <v>2.0079000000000001E-4</v>
      </c>
      <c r="G29" s="2">
        <v>3.2654290000000002E-2</v>
      </c>
      <c r="H29" s="2">
        <v>3131</v>
      </c>
      <c r="I29" s="2" t="s">
        <v>813</v>
      </c>
      <c r="J29" s="2">
        <v>4946</v>
      </c>
      <c r="K29" s="2">
        <v>8077</v>
      </c>
      <c r="L29" s="2">
        <v>4759</v>
      </c>
      <c r="M29" s="2" t="s">
        <v>812</v>
      </c>
      <c r="N29" s="2">
        <v>3173</v>
      </c>
      <c r="O29" s="2">
        <v>7932</v>
      </c>
      <c r="P29" s="2" t="s">
        <v>812</v>
      </c>
      <c r="Q29" s="2" t="s">
        <v>73</v>
      </c>
      <c r="R29" s="2" t="s">
        <v>73</v>
      </c>
      <c r="S29" s="2" t="s">
        <v>74</v>
      </c>
      <c r="T29" s="2" t="s">
        <v>75</v>
      </c>
      <c r="U29" s="2" t="s">
        <v>76</v>
      </c>
      <c r="V29" s="2" t="s">
        <v>77</v>
      </c>
      <c r="W29" s="2" t="s">
        <v>78</v>
      </c>
    </row>
    <row r="30" spans="1:23">
      <c r="A30" s="2" t="s">
        <v>568</v>
      </c>
      <c r="B30" s="2">
        <v>174.742087</v>
      </c>
      <c r="C30" s="2">
        <v>1.8464721100000001</v>
      </c>
      <c r="D30" s="2">
        <v>0.49820881</v>
      </c>
      <c r="E30" s="2">
        <v>3.70622132</v>
      </c>
      <c r="F30" s="2">
        <v>2.1037000000000001E-4</v>
      </c>
      <c r="G30" s="2">
        <v>3.3825790000000001E-2</v>
      </c>
      <c r="H30" s="2">
        <v>240</v>
      </c>
      <c r="I30" s="2" t="s">
        <v>812</v>
      </c>
      <c r="J30" s="2">
        <v>217</v>
      </c>
      <c r="K30" s="2">
        <v>457</v>
      </c>
      <c r="L30" s="2">
        <v>1509</v>
      </c>
      <c r="M30" s="2" t="s">
        <v>812</v>
      </c>
      <c r="N30" s="2">
        <v>479</v>
      </c>
      <c r="O30" s="2">
        <v>1988</v>
      </c>
      <c r="P30" s="2" t="s">
        <v>812</v>
      </c>
      <c r="Q30" s="2" t="s">
        <v>570</v>
      </c>
      <c r="R30" s="2" t="s">
        <v>570</v>
      </c>
      <c r="S30" s="2" t="s">
        <v>571</v>
      </c>
      <c r="T30" s="2" t="s">
        <v>572</v>
      </c>
      <c r="U30" s="2" t="s">
        <v>66</v>
      </c>
      <c r="V30" s="2" t="s">
        <v>573</v>
      </c>
      <c r="W30" s="2" t="s">
        <v>574</v>
      </c>
    </row>
    <row r="31" spans="1:23">
      <c r="A31" s="2" t="s">
        <v>782</v>
      </c>
      <c r="B31" s="2">
        <v>644.66183599999999</v>
      </c>
      <c r="C31" s="2">
        <v>1.4439100499999999</v>
      </c>
      <c r="D31" s="2">
        <v>0.39005730999999999</v>
      </c>
      <c r="E31" s="2">
        <v>3.70178948</v>
      </c>
      <c r="F31" s="2">
        <v>2.1408000000000001E-4</v>
      </c>
      <c r="G31" s="2">
        <v>3.4094439999999997E-2</v>
      </c>
      <c r="H31" s="2">
        <v>1085</v>
      </c>
      <c r="I31" s="2" t="s">
        <v>813</v>
      </c>
      <c r="J31" s="2">
        <v>1998</v>
      </c>
      <c r="K31" s="2">
        <v>3083</v>
      </c>
      <c r="L31" s="2">
        <v>2448</v>
      </c>
      <c r="M31" s="2" t="s">
        <v>812</v>
      </c>
      <c r="N31" s="2">
        <v>2191</v>
      </c>
      <c r="O31" s="2">
        <v>4639</v>
      </c>
      <c r="P31" s="2" t="s">
        <v>812</v>
      </c>
      <c r="Q31" s="2" t="s">
        <v>784</v>
      </c>
      <c r="R31" s="2" t="s">
        <v>784</v>
      </c>
      <c r="S31" s="2" t="s">
        <v>785</v>
      </c>
      <c r="T31" s="2" t="s">
        <v>786</v>
      </c>
      <c r="U31" s="2" t="s">
        <v>221</v>
      </c>
      <c r="V31" s="2" t="s">
        <v>787</v>
      </c>
      <c r="W31" s="2" t="s">
        <v>788</v>
      </c>
    </row>
    <row r="32" spans="1:23">
      <c r="A32" s="2" t="s">
        <v>402</v>
      </c>
      <c r="B32" s="2">
        <v>272.30108100000001</v>
      </c>
      <c r="C32" s="2">
        <v>1.3382067099999999</v>
      </c>
      <c r="D32" s="2">
        <v>0.36339357</v>
      </c>
      <c r="E32" s="2">
        <v>3.6825272099999999</v>
      </c>
      <c r="F32" s="2">
        <v>2.3093000000000001E-4</v>
      </c>
      <c r="G32" s="2">
        <v>3.542812E-2</v>
      </c>
      <c r="H32" s="2">
        <v>637</v>
      </c>
      <c r="I32" s="2" t="s">
        <v>813</v>
      </c>
      <c r="J32" s="2">
        <v>734</v>
      </c>
      <c r="K32" s="2">
        <v>1371</v>
      </c>
      <c r="L32" s="2">
        <v>1285</v>
      </c>
      <c r="M32" s="2" t="s">
        <v>812</v>
      </c>
      <c r="N32" s="2">
        <v>733</v>
      </c>
      <c r="O32" s="2">
        <v>2018</v>
      </c>
      <c r="P32" s="2" t="s">
        <v>812</v>
      </c>
      <c r="Q32" s="2" t="s">
        <v>404</v>
      </c>
      <c r="R32" s="2" t="s">
        <v>404</v>
      </c>
      <c r="S32" s="2" t="s">
        <v>405</v>
      </c>
      <c r="T32" s="2" t="s">
        <v>406</v>
      </c>
      <c r="U32" s="2" t="s">
        <v>50</v>
      </c>
      <c r="V32" s="2" t="s">
        <v>407</v>
      </c>
      <c r="W32" s="2" t="s">
        <v>408</v>
      </c>
    </row>
    <row r="33" spans="1:23">
      <c r="A33" s="2" t="s">
        <v>510</v>
      </c>
      <c r="B33" s="2">
        <v>285.02877899999999</v>
      </c>
      <c r="C33" s="2">
        <v>3.0984168799999998</v>
      </c>
      <c r="D33" s="2">
        <v>0.84040999000000005</v>
      </c>
      <c r="E33" s="2">
        <v>3.6867920500000002</v>
      </c>
      <c r="F33" s="2">
        <v>2.2709999999999999E-4</v>
      </c>
      <c r="G33" s="2">
        <v>3.542812E-2</v>
      </c>
      <c r="H33" s="2">
        <v>714</v>
      </c>
      <c r="I33" s="2" t="s">
        <v>813</v>
      </c>
      <c r="J33" s="2">
        <v>1197</v>
      </c>
      <c r="K33" s="2">
        <v>1911</v>
      </c>
      <c r="L33" s="2">
        <v>1099</v>
      </c>
      <c r="M33" s="2" t="s">
        <v>812</v>
      </c>
      <c r="N33" s="2">
        <v>255</v>
      </c>
      <c r="O33" s="2">
        <v>1354</v>
      </c>
      <c r="P33" s="2" t="s">
        <v>812</v>
      </c>
      <c r="Q33" s="2" t="s">
        <v>512</v>
      </c>
      <c r="R33" s="2" t="s">
        <v>512</v>
      </c>
      <c r="S33" s="2" t="s">
        <v>513</v>
      </c>
      <c r="T33" s="2" t="s">
        <v>514</v>
      </c>
      <c r="U33" s="2" t="s">
        <v>122</v>
      </c>
      <c r="V33" s="2" t="s">
        <v>515</v>
      </c>
      <c r="W33" s="2" t="s">
        <v>516</v>
      </c>
    </row>
    <row r="34" spans="1:23">
      <c r="A34" s="2" t="s">
        <v>789</v>
      </c>
      <c r="B34" s="2">
        <v>496.66440499999999</v>
      </c>
      <c r="C34" s="2">
        <v>1.76373154</v>
      </c>
      <c r="D34" s="2">
        <v>0.47891524000000002</v>
      </c>
      <c r="E34" s="2">
        <v>3.6827634300000001</v>
      </c>
      <c r="F34" s="2">
        <v>2.3071999999999999E-4</v>
      </c>
      <c r="G34" s="2">
        <v>3.542812E-2</v>
      </c>
      <c r="H34" s="2">
        <v>1172</v>
      </c>
      <c r="I34" s="2" t="s">
        <v>813</v>
      </c>
      <c r="J34" s="2">
        <v>1657</v>
      </c>
      <c r="K34" s="2">
        <v>2829</v>
      </c>
      <c r="L34" s="2">
        <v>1915</v>
      </c>
      <c r="M34" s="2" t="s">
        <v>812</v>
      </c>
      <c r="N34" s="2">
        <v>1079</v>
      </c>
      <c r="O34" s="2">
        <v>2994</v>
      </c>
      <c r="P34" s="2" t="s">
        <v>812</v>
      </c>
      <c r="Q34" s="2" t="s">
        <v>791</v>
      </c>
      <c r="R34" s="2" t="s">
        <v>791</v>
      </c>
      <c r="S34" s="2" t="s">
        <v>792</v>
      </c>
      <c r="T34" s="2" t="s">
        <v>793</v>
      </c>
      <c r="U34" s="2" t="s">
        <v>92</v>
      </c>
      <c r="V34" s="2" t="s">
        <v>794</v>
      </c>
      <c r="W34" s="2" t="s">
        <v>795</v>
      </c>
    </row>
    <row r="35" spans="1:23">
      <c r="A35" s="2" t="s">
        <v>538</v>
      </c>
      <c r="B35" s="2">
        <v>363.58896399999998</v>
      </c>
      <c r="C35" s="2">
        <v>2.0709869699999999</v>
      </c>
      <c r="D35" s="2">
        <v>0.56297375000000005</v>
      </c>
      <c r="E35" s="2">
        <v>3.6786563399999999</v>
      </c>
      <c r="F35" s="2">
        <v>2.3447E-4</v>
      </c>
      <c r="G35" s="2">
        <v>3.5643090000000002E-2</v>
      </c>
      <c r="H35" s="2">
        <v>779</v>
      </c>
      <c r="I35" s="2" t="s">
        <v>813</v>
      </c>
      <c r="J35" s="2">
        <v>1288</v>
      </c>
      <c r="K35" s="2">
        <v>2067</v>
      </c>
      <c r="L35" s="2">
        <v>1360</v>
      </c>
      <c r="M35" s="2" t="s">
        <v>812</v>
      </c>
      <c r="N35" s="2">
        <v>727</v>
      </c>
      <c r="O35" s="2">
        <v>2087</v>
      </c>
      <c r="P35" s="2" t="s">
        <v>812</v>
      </c>
      <c r="Q35" s="2" t="s">
        <v>540</v>
      </c>
      <c r="R35" s="2" t="s">
        <v>540</v>
      </c>
      <c r="S35" s="2" t="s">
        <v>541</v>
      </c>
      <c r="T35" s="2" t="s">
        <v>542</v>
      </c>
      <c r="U35" s="2" t="s">
        <v>122</v>
      </c>
      <c r="V35" s="2" t="s">
        <v>543</v>
      </c>
      <c r="W35" s="2" t="s">
        <v>544</v>
      </c>
    </row>
    <row r="36" spans="1:23">
      <c r="A36" s="2" t="s">
        <v>292</v>
      </c>
      <c r="B36" s="2">
        <v>191.266514</v>
      </c>
      <c r="C36" s="2">
        <v>3.2671598400000001</v>
      </c>
      <c r="D36" s="2">
        <v>0.89434862999999998</v>
      </c>
      <c r="E36" s="2">
        <v>3.65311662</v>
      </c>
      <c r="F36" s="2">
        <v>2.5908000000000002E-4</v>
      </c>
      <c r="G36" s="2">
        <v>3.708475E-2</v>
      </c>
      <c r="H36" s="2">
        <v>99</v>
      </c>
      <c r="I36" s="2" t="s">
        <v>813</v>
      </c>
      <c r="J36" s="2">
        <v>633</v>
      </c>
      <c r="K36" s="2">
        <v>732</v>
      </c>
      <c r="L36" s="2">
        <v>897</v>
      </c>
      <c r="M36" s="2" t="s">
        <v>812</v>
      </c>
      <c r="N36" s="2">
        <v>748</v>
      </c>
      <c r="O36" s="2">
        <v>1645</v>
      </c>
      <c r="P36" s="2" t="s">
        <v>812</v>
      </c>
      <c r="Q36" s="2" t="s">
        <v>294</v>
      </c>
      <c r="R36" s="2" t="s">
        <v>294</v>
      </c>
      <c r="S36" s="2" t="s">
        <v>295</v>
      </c>
      <c r="T36" s="2" t="s">
        <v>296</v>
      </c>
      <c r="U36" s="2" t="s">
        <v>252</v>
      </c>
      <c r="V36" s="2"/>
      <c r="W36" s="2"/>
    </row>
    <row r="37" spans="1:23">
      <c r="A37" s="2" t="s">
        <v>231</v>
      </c>
      <c r="B37" s="2">
        <v>1448.9740899999999</v>
      </c>
      <c r="C37" s="2">
        <v>2.6194554700000001</v>
      </c>
      <c r="D37" s="2">
        <v>0.71745745000000005</v>
      </c>
      <c r="E37" s="2">
        <v>3.6510255599999999</v>
      </c>
      <c r="F37" s="2">
        <v>2.6120000000000001E-4</v>
      </c>
      <c r="G37" s="2">
        <v>3.708475E-2</v>
      </c>
      <c r="H37" s="2">
        <v>1128</v>
      </c>
      <c r="I37" s="2" t="s">
        <v>813</v>
      </c>
      <c r="J37" s="2">
        <v>3681</v>
      </c>
      <c r="K37" s="2">
        <v>4809</v>
      </c>
      <c r="L37" s="2">
        <v>7433</v>
      </c>
      <c r="M37" s="2" t="s">
        <v>812</v>
      </c>
      <c r="N37" s="2">
        <v>5582</v>
      </c>
      <c r="O37" s="2">
        <v>13015</v>
      </c>
      <c r="P37" s="2" t="s">
        <v>812</v>
      </c>
      <c r="Q37" s="2" t="s">
        <v>233</v>
      </c>
      <c r="R37" s="2" t="s">
        <v>233</v>
      </c>
      <c r="S37" s="2" t="s">
        <v>234</v>
      </c>
      <c r="T37" s="2" t="s">
        <v>235</v>
      </c>
      <c r="U37" s="2" t="s">
        <v>236</v>
      </c>
      <c r="V37" s="2" t="s">
        <v>237</v>
      </c>
      <c r="W37" s="2" t="s">
        <v>238</v>
      </c>
    </row>
    <row r="38" spans="1:23">
      <c r="A38" s="2" t="s">
        <v>593</v>
      </c>
      <c r="B38" s="2">
        <v>1498.42932</v>
      </c>
      <c r="C38" s="2">
        <v>1.22150446</v>
      </c>
      <c r="D38" s="2">
        <v>0.33637096</v>
      </c>
      <c r="E38" s="2">
        <v>3.63142071</v>
      </c>
      <c r="F38" s="2">
        <v>2.8186999999999998E-4</v>
      </c>
      <c r="G38" s="2">
        <v>3.8828029999999999E-2</v>
      </c>
      <c r="H38" s="2">
        <v>3820</v>
      </c>
      <c r="I38" s="2" t="s">
        <v>813</v>
      </c>
      <c r="J38" s="2">
        <v>5025</v>
      </c>
      <c r="K38" s="2">
        <v>8845</v>
      </c>
      <c r="L38" s="2">
        <v>4914</v>
      </c>
      <c r="M38" s="2" t="s">
        <v>812</v>
      </c>
      <c r="N38" s="2">
        <v>3627</v>
      </c>
      <c r="O38" s="2">
        <v>8541</v>
      </c>
      <c r="P38" s="2" t="s">
        <v>812</v>
      </c>
      <c r="Q38" s="2" t="s">
        <v>595</v>
      </c>
      <c r="R38" s="2" t="s">
        <v>595</v>
      </c>
      <c r="S38" s="2" t="s">
        <v>596</v>
      </c>
      <c r="T38" s="2" t="s">
        <v>597</v>
      </c>
      <c r="U38" s="2" t="s">
        <v>122</v>
      </c>
      <c r="V38" s="2" t="s">
        <v>598</v>
      </c>
      <c r="W38" s="2" t="s">
        <v>599</v>
      </c>
    </row>
    <row r="39" spans="1:23">
      <c r="A39" s="2" t="s">
        <v>623</v>
      </c>
      <c r="B39" s="2">
        <v>2088.11519</v>
      </c>
      <c r="C39" s="2">
        <v>2.16224002</v>
      </c>
      <c r="D39" s="2">
        <v>0.60701417000000002</v>
      </c>
      <c r="E39" s="2">
        <v>3.5620915000000002</v>
      </c>
      <c r="F39" s="2">
        <v>3.6790999999999999E-4</v>
      </c>
      <c r="G39" s="2">
        <v>4.5912130000000002E-2</v>
      </c>
      <c r="H39" s="2">
        <v>5602</v>
      </c>
      <c r="I39" s="2" t="s">
        <v>813</v>
      </c>
      <c r="J39" s="2">
        <v>8041</v>
      </c>
      <c r="K39" s="2">
        <v>13643</v>
      </c>
      <c r="L39" s="2">
        <v>6654</v>
      </c>
      <c r="M39" s="2" t="s">
        <v>812</v>
      </c>
      <c r="N39" s="2">
        <v>2986</v>
      </c>
      <c r="O39" s="2">
        <v>9640</v>
      </c>
      <c r="P39" s="2" t="s">
        <v>812</v>
      </c>
      <c r="Q39" s="2" t="s">
        <v>625</v>
      </c>
      <c r="R39" s="2" t="s">
        <v>625</v>
      </c>
      <c r="S39" s="2" t="s">
        <v>626</v>
      </c>
      <c r="T39" s="2" t="s">
        <v>627</v>
      </c>
      <c r="U39" s="2" t="s">
        <v>100</v>
      </c>
      <c r="V39" s="2" t="s">
        <v>628</v>
      </c>
      <c r="W39" s="2" t="s">
        <v>629</v>
      </c>
    </row>
    <row r="40" spans="1:23">
      <c r="A40" s="2" t="s">
        <v>387</v>
      </c>
      <c r="B40" s="2">
        <v>570.628512</v>
      </c>
      <c r="C40" s="2">
        <v>4.4334399900000001</v>
      </c>
      <c r="D40" s="2">
        <v>1.2468229</v>
      </c>
      <c r="E40" s="2">
        <v>3.5557896699999998</v>
      </c>
      <c r="F40" s="2">
        <v>3.7685000000000003E-4</v>
      </c>
      <c r="G40" s="2">
        <v>4.6381859999999997E-2</v>
      </c>
      <c r="H40" s="2">
        <v>25</v>
      </c>
      <c r="I40" s="2" t="s">
        <v>813</v>
      </c>
      <c r="J40" s="2">
        <v>223</v>
      </c>
      <c r="K40" s="2">
        <v>248</v>
      </c>
      <c r="L40" s="2">
        <v>5078</v>
      </c>
      <c r="M40" s="2" t="s">
        <v>812</v>
      </c>
      <c r="N40" s="2">
        <v>2660</v>
      </c>
      <c r="O40" s="2">
        <v>7738</v>
      </c>
      <c r="P40" s="2" t="s">
        <v>812</v>
      </c>
      <c r="Q40" s="2" t="s">
        <v>389</v>
      </c>
      <c r="R40" s="2" t="s">
        <v>389</v>
      </c>
      <c r="S40" s="2" t="s">
        <v>390</v>
      </c>
      <c r="T40" s="2"/>
      <c r="U40" s="2" t="s">
        <v>391</v>
      </c>
      <c r="V40" s="2" t="s">
        <v>392</v>
      </c>
      <c r="W40" s="2" t="s">
        <v>393</v>
      </c>
    </row>
    <row r="41" spans="1:23">
      <c r="A41" s="2" t="s">
        <v>178</v>
      </c>
      <c r="B41" s="2">
        <v>2653.5585799999999</v>
      </c>
      <c r="C41" s="2">
        <v>1.7215208399999999</v>
      </c>
      <c r="D41" s="2">
        <v>0.48418176000000002</v>
      </c>
      <c r="E41" s="2">
        <v>3.5555260299999998</v>
      </c>
      <c r="F41" s="2">
        <v>3.7722E-4</v>
      </c>
      <c r="G41" s="2">
        <v>4.6381859999999997E-2</v>
      </c>
      <c r="H41" s="2">
        <v>5596</v>
      </c>
      <c r="I41" s="2" t="s">
        <v>813</v>
      </c>
      <c r="J41" s="2">
        <v>8885</v>
      </c>
      <c r="K41" s="2">
        <v>14481</v>
      </c>
      <c r="L41" s="2">
        <v>10222</v>
      </c>
      <c r="M41" s="2" t="s">
        <v>812</v>
      </c>
      <c r="N41" s="2">
        <v>6509</v>
      </c>
      <c r="O41" s="2">
        <v>16731</v>
      </c>
      <c r="P41" s="2" t="s">
        <v>812</v>
      </c>
      <c r="Q41" s="2" t="s">
        <v>180</v>
      </c>
      <c r="R41" s="2" t="s">
        <v>180</v>
      </c>
      <c r="S41" s="2" t="s">
        <v>181</v>
      </c>
      <c r="T41" s="2" t="s">
        <v>182</v>
      </c>
      <c r="U41" s="2" t="s">
        <v>122</v>
      </c>
      <c r="V41" s="2" t="s">
        <v>183</v>
      </c>
      <c r="W41" s="2" t="s">
        <v>184</v>
      </c>
    </row>
    <row r="42" spans="1:23">
      <c r="A42" s="2" t="s">
        <v>164</v>
      </c>
      <c r="B42" s="2">
        <v>5125.9578600000004</v>
      </c>
      <c r="C42" s="2">
        <v>1.80127517</v>
      </c>
      <c r="D42" s="2">
        <v>0.50982461999999995</v>
      </c>
      <c r="E42" s="2">
        <v>3.5331270799999999</v>
      </c>
      <c r="F42" s="2">
        <v>4.1068000000000002E-4</v>
      </c>
      <c r="G42" s="2">
        <v>4.9414729999999997E-2</v>
      </c>
      <c r="H42" s="2">
        <v>5241</v>
      </c>
      <c r="I42" s="2" t="s">
        <v>813</v>
      </c>
      <c r="J42" s="2">
        <v>8787</v>
      </c>
      <c r="K42" s="2">
        <v>14028</v>
      </c>
      <c r="L42" s="2">
        <v>32509</v>
      </c>
      <c r="M42" s="2" t="s">
        <v>812</v>
      </c>
      <c r="N42" s="2">
        <v>21092</v>
      </c>
      <c r="O42" s="2">
        <v>53601</v>
      </c>
      <c r="P42" s="2" t="s">
        <v>812</v>
      </c>
      <c r="Q42" s="2" t="s">
        <v>166</v>
      </c>
      <c r="R42" s="2" t="s">
        <v>166</v>
      </c>
      <c r="S42" s="2" t="s">
        <v>167</v>
      </c>
      <c r="T42" s="2" t="s">
        <v>168</v>
      </c>
      <c r="U42" s="2" t="s">
        <v>92</v>
      </c>
      <c r="V42" s="2" t="s">
        <v>169</v>
      </c>
      <c r="W42" s="2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4F19-41C6-A349-923B-F4C55A87DB43}">
  <dimension ref="A1:W35"/>
  <sheetViews>
    <sheetView workbookViewId="0">
      <selection activeCell="C12" sqref="C12"/>
    </sheetView>
  </sheetViews>
  <sheetFormatPr baseColWidth="10" defaultRowHeight="16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803</v>
      </c>
      <c r="I1" s="2" t="s">
        <v>807</v>
      </c>
      <c r="J1" s="2" t="s">
        <v>804</v>
      </c>
      <c r="K1" s="2" t="s">
        <v>808</v>
      </c>
      <c r="L1" s="2" t="s">
        <v>805</v>
      </c>
      <c r="M1" s="2" t="s">
        <v>809</v>
      </c>
      <c r="N1" s="2" t="s">
        <v>806</v>
      </c>
      <c r="O1" s="2" t="s">
        <v>810</v>
      </c>
      <c r="P1" s="2" t="s">
        <v>811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>
      <c r="A2" s="2" t="s">
        <v>351</v>
      </c>
      <c r="B2" s="2">
        <v>173.594911</v>
      </c>
      <c r="C2" s="2">
        <v>4.7737215600000003</v>
      </c>
      <c r="D2" s="2">
        <v>0.63048168999999998</v>
      </c>
      <c r="E2" s="2">
        <v>7.57154667</v>
      </c>
      <c r="F2" s="3">
        <v>3.6899999999999999E-14</v>
      </c>
      <c r="G2" s="3">
        <v>6.1700000000000004E-10</v>
      </c>
      <c r="H2" s="2">
        <v>408</v>
      </c>
      <c r="I2" s="2" t="s">
        <v>813</v>
      </c>
      <c r="J2" s="2">
        <v>999</v>
      </c>
      <c r="K2" s="2">
        <v>1407</v>
      </c>
      <c r="L2" s="2">
        <v>264</v>
      </c>
      <c r="M2" s="2" t="s">
        <v>812</v>
      </c>
      <c r="N2" s="2">
        <v>32</v>
      </c>
      <c r="O2" s="2">
        <v>296</v>
      </c>
      <c r="P2" s="2" t="s">
        <v>813</v>
      </c>
      <c r="Q2" s="2" t="s">
        <v>353</v>
      </c>
      <c r="R2" s="2" t="s">
        <v>353</v>
      </c>
      <c r="S2" s="2" t="s">
        <v>354</v>
      </c>
      <c r="T2" s="2" t="s">
        <v>355</v>
      </c>
      <c r="U2" s="2" t="s">
        <v>50</v>
      </c>
      <c r="V2" s="2" t="s">
        <v>356</v>
      </c>
      <c r="W2" s="2" t="s">
        <v>357</v>
      </c>
    </row>
    <row r="3" spans="1:23">
      <c r="A3" s="2" t="s">
        <v>436</v>
      </c>
      <c r="B3" s="2">
        <v>1436.2097100000001</v>
      </c>
      <c r="C3" s="2">
        <v>6.7995196699999996</v>
      </c>
      <c r="D3" s="2">
        <v>1.16651583</v>
      </c>
      <c r="E3" s="2">
        <v>5.8289133399999997</v>
      </c>
      <c r="F3" s="3">
        <v>5.5800000000000002E-9</v>
      </c>
      <c r="G3" s="3">
        <v>1.5500000000000001E-5</v>
      </c>
      <c r="H3" s="2">
        <v>2493</v>
      </c>
      <c r="I3" s="2" t="s">
        <v>813</v>
      </c>
      <c r="J3" s="2">
        <v>9591</v>
      </c>
      <c r="K3" s="2">
        <v>12084</v>
      </c>
      <c r="L3" s="2">
        <v>3353</v>
      </c>
      <c r="M3" s="2" t="s">
        <v>812</v>
      </c>
      <c r="N3" s="2">
        <v>131</v>
      </c>
      <c r="O3" s="2">
        <v>3484</v>
      </c>
      <c r="P3" s="2" t="s">
        <v>813</v>
      </c>
      <c r="Q3" s="2" t="s">
        <v>438</v>
      </c>
      <c r="R3" s="2" t="s">
        <v>438</v>
      </c>
      <c r="S3" s="2" t="s">
        <v>439</v>
      </c>
      <c r="T3" s="2" t="s">
        <v>440</v>
      </c>
      <c r="U3" s="2" t="s">
        <v>76</v>
      </c>
      <c r="V3" s="2" t="s">
        <v>441</v>
      </c>
      <c r="W3" s="2" t="s">
        <v>442</v>
      </c>
    </row>
    <row r="4" spans="1:23">
      <c r="A4" s="2" t="s">
        <v>61</v>
      </c>
      <c r="B4" s="2">
        <v>19.709997600000001</v>
      </c>
      <c r="C4" s="2">
        <v>17.145210299999999</v>
      </c>
      <c r="D4" s="2">
        <v>3.5326839400000001</v>
      </c>
      <c r="E4" s="2">
        <v>4.8533099999999996</v>
      </c>
      <c r="F4" s="3">
        <v>1.2100000000000001E-6</v>
      </c>
      <c r="G4" s="2">
        <v>8.7085999999999999E-4</v>
      </c>
      <c r="H4" s="2">
        <v>116</v>
      </c>
      <c r="I4" s="2" t="s">
        <v>812</v>
      </c>
      <c r="J4" s="2">
        <v>86</v>
      </c>
      <c r="K4" s="2">
        <v>202</v>
      </c>
      <c r="L4" s="2">
        <v>19</v>
      </c>
      <c r="M4" s="2" t="s">
        <v>812</v>
      </c>
      <c r="N4" s="2">
        <v>0</v>
      </c>
      <c r="O4" s="2">
        <v>19</v>
      </c>
      <c r="P4" s="2" t="s">
        <v>813</v>
      </c>
      <c r="Q4" s="2" t="s">
        <v>63</v>
      </c>
      <c r="R4" s="2" t="s">
        <v>63</v>
      </c>
      <c r="S4" s="2" t="s">
        <v>64</v>
      </c>
      <c r="T4" s="2" t="s">
        <v>65</v>
      </c>
      <c r="U4" s="2" t="s">
        <v>66</v>
      </c>
      <c r="V4" s="2" t="s">
        <v>67</v>
      </c>
      <c r="W4" s="2" t="s">
        <v>68</v>
      </c>
    </row>
    <row r="5" spans="1:23">
      <c r="A5" s="2" t="s">
        <v>255</v>
      </c>
      <c r="B5" s="2">
        <v>23.422219299999998</v>
      </c>
      <c r="C5" s="2">
        <v>16.930831699999999</v>
      </c>
      <c r="D5" s="2">
        <v>3.4540688500000001</v>
      </c>
      <c r="E5" s="2">
        <v>4.9017065000000004</v>
      </c>
      <c r="F5" s="3">
        <v>9.5000000000000001E-7</v>
      </c>
      <c r="G5" s="2">
        <v>7.5653000000000005E-4</v>
      </c>
      <c r="H5" s="2">
        <v>172</v>
      </c>
      <c r="I5" s="2" t="s">
        <v>812</v>
      </c>
      <c r="J5" s="2">
        <v>74</v>
      </c>
      <c r="K5" s="2">
        <v>246</v>
      </c>
      <c r="L5" s="2">
        <v>25</v>
      </c>
      <c r="M5" s="2" t="s">
        <v>812</v>
      </c>
      <c r="N5" s="2">
        <v>0</v>
      </c>
      <c r="O5" s="2">
        <v>25</v>
      </c>
      <c r="P5" s="2" t="s">
        <v>813</v>
      </c>
      <c r="Q5" s="2" t="s">
        <v>257</v>
      </c>
      <c r="R5" s="2" t="s">
        <v>257</v>
      </c>
      <c r="S5" s="2" t="s">
        <v>258</v>
      </c>
      <c r="T5" s="2" t="s">
        <v>259</v>
      </c>
      <c r="U5" s="2" t="s">
        <v>122</v>
      </c>
      <c r="V5" s="2" t="s">
        <v>260</v>
      </c>
      <c r="W5" s="2" t="s">
        <v>261</v>
      </c>
    </row>
    <row r="6" spans="1:23">
      <c r="A6" s="2" t="s">
        <v>304</v>
      </c>
      <c r="B6" s="2">
        <v>33.784315499999998</v>
      </c>
      <c r="C6" s="2">
        <v>18.552405499999999</v>
      </c>
      <c r="D6" s="2">
        <v>3.6314295799999998</v>
      </c>
      <c r="E6" s="2">
        <v>5.1088435099999998</v>
      </c>
      <c r="F6" s="3">
        <v>3.2399999999999999E-7</v>
      </c>
      <c r="G6" s="2">
        <v>4.5167999999999999E-4</v>
      </c>
      <c r="H6" s="2">
        <v>204</v>
      </c>
      <c r="I6" s="2" t="s">
        <v>812</v>
      </c>
      <c r="J6" s="2">
        <v>127</v>
      </c>
      <c r="K6" s="2">
        <v>331</v>
      </c>
      <c r="L6" s="2">
        <v>51</v>
      </c>
      <c r="M6" s="2" t="s">
        <v>812</v>
      </c>
      <c r="N6" s="2">
        <v>0</v>
      </c>
      <c r="O6" s="2">
        <v>51</v>
      </c>
      <c r="P6" s="2" t="s">
        <v>813</v>
      </c>
      <c r="Q6" s="2" t="s">
        <v>306</v>
      </c>
      <c r="R6" s="2" t="s">
        <v>306</v>
      </c>
      <c r="S6" s="2" t="s">
        <v>307</v>
      </c>
      <c r="T6" s="2" t="s">
        <v>308</v>
      </c>
      <c r="U6" s="2" t="s">
        <v>100</v>
      </c>
      <c r="V6" s="2" t="s">
        <v>309</v>
      </c>
      <c r="W6" s="2" t="s">
        <v>310</v>
      </c>
    </row>
    <row r="7" spans="1:23">
      <c r="A7" s="2" t="s">
        <v>297</v>
      </c>
      <c r="B7" s="2">
        <v>12573.870199999999</v>
      </c>
      <c r="C7" s="2">
        <v>3.8740567499999998</v>
      </c>
      <c r="D7" s="2">
        <v>0.78589017000000005</v>
      </c>
      <c r="E7" s="2">
        <v>4.9295142199999997</v>
      </c>
      <c r="F7" s="3">
        <v>8.2399999999999997E-7</v>
      </c>
      <c r="G7" s="2">
        <v>7.5653000000000005E-4</v>
      </c>
      <c r="H7" s="2">
        <v>25123</v>
      </c>
      <c r="I7" s="2" t="s">
        <v>813</v>
      </c>
      <c r="J7" s="2">
        <v>77233</v>
      </c>
      <c r="K7" s="2">
        <v>102356</v>
      </c>
      <c r="L7" s="2">
        <v>11954</v>
      </c>
      <c r="M7" s="2" t="s">
        <v>812</v>
      </c>
      <c r="N7" s="2">
        <v>3235</v>
      </c>
      <c r="O7" s="2">
        <v>15189</v>
      </c>
      <c r="P7" s="2" t="s">
        <v>813</v>
      </c>
      <c r="Q7" s="2" t="s">
        <v>299</v>
      </c>
      <c r="R7" s="2" t="s">
        <v>299</v>
      </c>
      <c r="S7" s="2" t="s">
        <v>300</v>
      </c>
      <c r="T7" s="2" t="s">
        <v>301</v>
      </c>
      <c r="U7" s="2" t="s">
        <v>76</v>
      </c>
      <c r="V7" s="2" t="s">
        <v>302</v>
      </c>
      <c r="W7" s="2" t="s">
        <v>303</v>
      </c>
    </row>
    <row r="8" spans="1:23">
      <c r="A8" s="2" t="s">
        <v>150</v>
      </c>
      <c r="B8" s="2">
        <v>14.472988600000001</v>
      </c>
      <c r="C8" s="2">
        <v>17.2592848</v>
      </c>
      <c r="D8" s="2">
        <v>3.5604056100000001</v>
      </c>
      <c r="E8" s="2">
        <v>4.84756141</v>
      </c>
      <c r="F8" s="3">
        <v>1.2500000000000001E-6</v>
      </c>
      <c r="G8" s="2">
        <v>8.7085999999999999E-4</v>
      </c>
      <c r="H8" s="2">
        <v>67</v>
      </c>
      <c r="I8" s="2" t="s">
        <v>813</v>
      </c>
      <c r="J8" s="2">
        <v>78</v>
      </c>
      <c r="K8" s="2">
        <v>145</v>
      </c>
      <c r="L8" s="2">
        <v>14</v>
      </c>
      <c r="M8" s="2" t="s">
        <v>812</v>
      </c>
      <c r="N8" s="2">
        <v>0</v>
      </c>
      <c r="O8" s="2">
        <v>14</v>
      </c>
      <c r="P8" s="2" t="s">
        <v>813</v>
      </c>
      <c r="Q8" s="2" t="s">
        <v>152</v>
      </c>
      <c r="R8" s="2" t="s">
        <v>152</v>
      </c>
      <c r="S8" s="2" t="s">
        <v>153</v>
      </c>
      <c r="T8" s="2" t="s">
        <v>154</v>
      </c>
      <c r="U8" s="2" t="s">
        <v>155</v>
      </c>
      <c r="V8" s="2"/>
      <c r="W8" s="2" t="s">
        <v>156</v>
      </c>
    </row>
    <row r="9" spans="1:23">
      <c r="A9" s="2" t="s">
        <v>600</v>
      </c>
      <c r="B9" s="2">
        <v>32.369966400000003</v>
      </c>
      <c r="C9" s="2">
        <v>15.170609600000001</v>
      </c>
      <c r="D9" s="2">
        <v>3.9602305800000002</v>
      </c>
      <c r="E9" s="2">
        <v>3.8307389700000001</v>
      </c>
      <c r="F9" s="2">
        <v>1.2776000000000001E-4</v>
      </c>
      <c r="G9" s="2">
        <v>2.4277110000000001E-2</v>
      </c>
      <c r="H9" s="2">
        <v>255</v>
      </c>
      <c r="I9" s="2" t="s">
        <v>812</v>
      </c>
      <c r="J9" s="2">
        <v>104</v>
      </c>
      <c r="K9" s="2">
        <v>359</v>
      </c>
      <c r="L9" s="2">
        <v>7</v>
      </c>
      <c r="M9" s="2" t="s">
        <v>812</v>
      </c>
      <c r="N9" s="2">
        <v>0</v>
      </c>
      <c r="O9" s="2">
        <v>7</v>
      </c>
      <c r="P9" s="2" t="s">
        <v>813</v>
      </c>
      <c r="Q9" s="2" t="s">
        <v>602</v>
      </c>
      <c r="R9" s="2" t="s">
        <v>602</v>
      </c>
      <c r="S9" s="2" t="s">
        <v>603</v>
      </c>
      <c r="T9" s="2" t="s">
        <v>604</v>
      </c>
      <c r="U9" s="2" t="s">
        <v>122</v>
      </c>
      <c r="V9" s="2" t="s">
        <v>605</v>
      </c>
      <c r="W9" s="2" t="s">
        <v>606</v>
      </c>
    </row>
    <row r="10" spans="1:23">
      <c r="A10" s="2" t="s">
        <v>630</v>
      </c>
      <c r="B10" s="2">
        <v>2662.5345499999999</v>
      </c>
      <c r="C10" s="2">
        <v>1.90620805</v>
      </c>
      <c r="D10" s="2">
        <v>0.39422214999999999</v>
      </c>
      <c r="E10" s="2">
        <v>4.8353651800000002</v>
      </c>
      <c r="F10" s="3">
        <v>1.33E-6</v>
      </c>
      <c r="G10" s="2">
        <v>8.8895E-4</v>
      </c>
      <c r="H10" s="2">
        <v>7666</v>
      </c>
      <c r="I10" s="2" t="s">
        <v>813</v>
      </c>
      <c r="J10" s="2">
        <v>11760</v>
      </c>
      <c r="K10" s="2">
        <v>19426</v>
      </c>
      <c r="L10" s="2">
        <v>5753</v>
      </c>
      <c r="M10" s="2" t="s">
        <v>812</v>
      </c>
      <c r="N10" s="2">
        <v>3132</v>
      </c>
      <c r="O10" s="2">
        <v>8885</v>
      </c>
      <c r="P10" s="2" t="s">
        <v>813</v>
      </c>
      <c r="Q10" s="2" t="s">
        <v>632</v>
      </c>
      <c r="R10" s="2" t="s">
        <v>632</v>
      </c>
      <c r="S10" s="2" t="s">
        <v>633</v>
      </c>
      <c r="T10" s="2" t="s">
        <v>634</v>
      </c>
      <c r="U10" s="2" t="s">
        <v>76</v>
      </c>
      <c r="V10" s="2" t="s">
        <v>635</v>
      </c>
      <c r="W10" s="2" t="s">
        <v>636</v>
      </c>
    </row>
    <row r="11" spans="1:23">
      <c r="A11" s="2" t="s">
        <v>358</v>
      </c>
      <c r="B11" s="2">
        <v>23.930979799999999</v>
      </c>
      <c r="C11" s="2">
        <v>19.585262499999999</v>
      </c>
      <c r="D11" s="2">
        <v>4.2861371300000002</v>
      </c>
      <c r="E11" s="2">
        <v>4.5694437499999996</v>
      </c>
      <c r="F11" s="3">
        <v>4.8899999999999998E-6</v>
      </c>
      <c r="G11" s="2">
        <v>2.4272500000000002E-3</v>
      </c>
      <c r="H11" s="2">
        <v>49</v>
      </c>
      <c r="I11" s="2" t="s">
        <v>813</v>
      </c>
      <c r="J11" s="2">
        <v>176</v>
      </c>
      <c r="K11" s="2">
        <v>225</v>
      </c>
      <c r="L11" s="2">
        <v>17</v>
      </c>
      <c r="M11" s="2" t="s">
        <v>812</v>
      </c>
      <c r="N11" s="2">
        <v>0</v>
      </c>
      <c r="O11" s="2">
        <v>17</v>
      </c>
      <c r="P11" s="2" t="s">
        <v>813</v>
      </c>
      <c r="Q11" s="2" t="s">
        <v>360</v>
      </c>
      <c r="R11" s="2" t="s">
        <v>360</v>
      </c>
      <c r="S11" s="2" t="s">
        <v>361</v>
      </c>
      <c r="T11" s="2" t="s">
        <v>362</v>
      </c>
      <c r="U11" s="2" t="s">
        <v>252</v>
      </c>
      <c r="V11" s="2" t="s">
        <v>363</v>
      </c>
      <c r="W11" s="2" t="s">
        <v>364</v>
      </c>
    </row>
    <row r="12" spans="1:23">
      <c r="A12" s="2" t="s">
        <v>343</v>
      </c>
      <c r="B12" s="2">
        <v>51.451400399999997</v>
      </c>
      <c r="C12" s="2">
        <v>6.9399024799999998</v>
      </c>
      <c r="D12" s="2">
        <v>1.7192637</v>
      </c>
      <c r="E12" s="2">
        <v>4.03655499</v>
      </c>
      <c r="F12" s="3">
        <v>5.4200000000000003E-5</v>
      </c>
      <c r="G12" s="2">
        <v>1.3913180000000001E-2</v>
      </c>
      <c r="H12" s="2">
        <v>331</v>
      </c>
      <c r="I12" s="2" t="s">
        <v>812</v>
      </c>
      <c r="J12" s="2">
        <v>129</v>
      </c>
      <c r="K12" s="2">
        <v>460</v>
      </c>
      <c r="L12" s="2">
        <v>129</v>
      </c>
      <c r="M12" s="2" t="s">
        <v>812</v>
      </c>
      <c r="N12" s="2">
        <v>0</v>
      </c>
      <c r="O12" s="2">
        <v>129</v>
      </c>
      <c r="P12" s="2" t="s">
        <v>813</v>
      </c>
      <c r="Q12" s="2" t="s">
        <v>345</v>
      </c>
      <c r="R12" s="2" t="s">
        <v>345</v>
      </c>
      <c r="S12" s="2" t="s">
        <v>346</v>
      </c>
      <c r="T12" s="2" t="s">
        <v>347</v>
      </c>
      <c r="U12" s="2" t="s">
        <v>66</v>
      </c>
      <c r="V12" s="2" t="s">
        <v>348</v>
      </c>
      <c r="W12" s="2" t="s">
        <v>349</v>
      </c>
    </row>
    <row r="13" spans="1:23">
      <c r="A13" s="2" t="s">
        <v>496</v>
      </c>
      <c r="B13" s="2">
        <v>62.644966500000002</v>
      </c>
      <c r="C13" s="2">
        <v>18.888350200000001</v>
      </c>
      <c r="D13" s="2">
        <v>3.6530420399999999</v>
      </c>
      <c r="E13" s="2">
        <v>5.1705811099999996</v>
      </c>
      <c r="F13" s="3">
        <v>2.3300000000000001E-7</v>
      </c>
      <c r="G13" s="2">
        <v>3.5476000000000003E-4</v>
      </c>
      <c r="H13" s="2">
        <v>358</v>
      </c>
      <c r="I13" s="2" t="s">
        <v>812</v>
      </c>
      <c r="J13" s="2">
        <v>278</v>
      </c>
      <c r="K13" s="2">
        <v>636</v>
      </c>
      <c r="L13" s="2">
        <v>51</v>
      </c>
      <c r="M13" s="2" t="s">
        <v>812</v>
      </c>
      <c r="N13" s="2">
        <v>0</v>
      </c>
      <c r="O13" s="2">
        <v>51</v>
      </c>
      <c r="P13" s="2" t="s">
        <v>813</v>
      </c>
      <c r="Q13" s="2" t="s">
        <v>498</v>
      </c>
      <c r="R13" s="2" t="s">
        <v>498</v>
      </c>
      <c r="S13" s="2" t="s">
        <v>499</v>
      </c>
      <c r="T13" s="2" t="s">
        <v>500</v>
      </c>
      <c r="U13" s="2" t="s">
        <v>501</v>
      </c>
      <c r="V13" s="2" t="s">
        <v>502</v>
      </c>
      <c r="W13" s="2" t="s">
        <v>503</v>
      </c>
    </row>
    <row r="14" spans="1:23">
      <c r="A14" s="2" t="s">
        <v>769</v>
      </c>
      <c r="B14" s="2">
        <v>965.154946</v>
      </c>
      <c r="C14" s="2">
        <v>3.36463745</v>
      </c>
      <c r="D14" s="2">
        <v>0.83457621999999998</v>
      </c>
      <c r="E14" s="2">
        <v>4.0315520300000003</v>
      </c>
      <c r="F14" s="3">
        <v>5.5399999999999998E-5</v>
      </c>
      <c r="G14" s="2">
        <v>1.3913180000000001E-2</v>
      </c>
      <c r="H14" s="2">
        <v>2310</v>
      </c>
      <c r="I14" s="2" t="s">
        <v>813</v>
      </c>
      <c r="J14" s="2">
        <v>5272</v>
      </c>
      <c r="K14" s="2">
        <v>7582</v>
      </c>
      <c r="L14" s="2">
        <v>2205</v>
      </c>
      <c r="M14" s="2" t="s">
        <v>812</v>
      </c>
      <c r="N14" s="2">
        <v>600</v>
      </c>
      <c r="O14" s="2">
        <v>2805</v>
      </c>
      <c r="P14" s="2" t="s">
        <v>813</v>
      </c>
      <c r="Q14" s="2" t="s">
        <v>771</v>
      </c>
      <c r="R14" s="2" t="s">
        <v>771</v>
      </c>
      <c r="S14" s="2" t="s">
        <v>772</v>
      </c>
      <c r="T14" s="2" t="s">
        <v>773</v>
      </c>
      <c r="U14" s="2" t="s">
        <v>501</v>
      </c>
      <c r="V14" s="2" t="s">
        <v>774</v>
      </c>
      <c r="W14" s="2" t="s">
        <v>775</v>
      </c>
    </row>
    <row r="15" spans="1:23">
      <c r="A15" s="2" t="s">
        <v>504</v>
      </c>
      <c r="B15" s="2">
        <v>94.237764299999995</v>
      </c>
      <c r="C15" s="2">
        <v>18.664608900000001</v>
      </c>
      <c r="D15" s="2">
        <v>4.8187856199999999</v>
      </c>
      <c r="E15" s="2">
        <v>3.8733013600000001</v>
      </c>
      <c r="F15" s="2">
        <v>1.0737E-4</v>
      </c>
      <c r="G15" s="2">
        <v>2.1895810000000002E-2</v>
      </c>
      <c r="H15" s="2">
        <v>585</v>
      </c>
      <c r="I15" s="2" t="s">
        <v>812</v>
      </c>
      <c r="J15" s="2">
        <v>394</v>
      </c>
      <c r="K15" s="2">
        <v>979</v>
      </c>
      <c r="L15" s="2">
        <v>49</v>
      </c>
      <c r="M15" s="2" t="s">
        <v>812</v>
      </c>
      <c r="N15" s="2">
        <v>0</v>
      </c>
      <c r="O15" s="2">
        <v>49</v>
      </c>
      <c r="P15" s="2" t="s">
        <v>813</v>
      </c>
      <c r="Q15" s="2" t="s">
        <v>506</v>
      </c>
      <c r="R15" s="2" t="s">
        <v>506</v>
      </c>
      <c r="S15" s="2" t="s">
        <v>507</v>
      </c>
      <c r="T15" s="2" t="s">
        <v>508</v>
      </c>
      <c r="U15" s="2" t="s">
        <v>501</v>
      </c>
      <c r="V15" s="2"/>
      <c r="W15" s="2" t="s">
        <v>509</v>
      </c>
    </row>
    <row r="16" spans="1:23">
      <c r="A16" s="2" t="s">
        <v>87</v>
      </c>
      <c r="B16" s="2">
        <v>658.47371399999997</v>
      </c>
      <c r="C16" s="2">
        <v>2.3223206300000001</v>
      </c>
      <c r="D16" s="2">
        <v>0.58431884000000001</v>
      </c>
      <c r="E16" s="2">
        <v>3.9744065800000001</v>
      </c>
      <c r="F16" s="3">
        <v>7.0599999999999995E-5</v>
      </c>
      <c r="G16" s="2">
        <v>1.6617179999999999E-2</v>
      </c>
      <c r="H16" s="2">
        <v>1806</v>
      </c>
      <c r="I16" s="2" t="s">
        <v>813</v>
      </c>
      <c r="J16" s="2">
        <v>3331</v>
      </c>
      <c r="K16" s="2">
        <v>5137</v>
      </c>
      <c r="L16" s="2">
        <v>1062</v>
      </c>
      <c r="M16" s="2" t="s">
        <v>812</v>
      </c>
      <c r="N16" s="2">
        <v>525</v>
      </c>
      <c r="O16" s="2">
        <v>1587</v>
      </c>
      <c r="P16" s="2" t="s">
        <v>813</v>
      </c>
      <c r="Q16" s="2" t="s">
        <v>89</v>
      </c>
      <c r="R16" s="2" t="s">
        <v>89</v>
      </c>
      <c r="S16" s="2" t="s">
        <v>90</v>
      </c>
      <c r="T16" s="2" t="s">
        <v>91</v>
      </c>
      <c r="U16" s="2" t="s">
        <v>92</v>
      </c>
      <c r="V16" s="2" t="s">
        <v>93</v>
      </c>
      <c r="W16" s="2" t="s">
        <v>94</v>
      </c>
    </row>
    <row r="17" spans="1:23">
      <c r="A17" s="2" t="s">
        <v>29</v>
      </c>
      <c r="B17" s="2">
        <v>3634.4802599999998</v>
      </c>
      <c r="C17" s="2">
        <v>2.76604048</v>
      </c>
      <c r="D17" s="2">
        <v>0.69522603999999999</v>
      </c>
      <c r="E17" s="2">
        <v>3.9786203499999999</v>
      </c>
      <c r="F17" s="3">
        <v>6.9300000000000004E-5</v>
      </c>
      <c r="G17" s="2">
        <v>1.6617179999999999E-2</v>
      </c>
      <c r="H17" s="2">
        <v>8880</v>
      </c>
      <c r="I17" s="2" t="s">
        <v>813</v>
      </c>
      <c r="J17" s="2">
        <v>22163</v>
      </c>
      <c r="K17" s="2">
        <v>31043</v>
      </c>
      <c r="L17" s="2">
        <v>801</v>
      </c>
      <c r="M17" s="2" t="s">
        <v>812</v>
      </c>
      <c r="N17" s="2">
        <v>415</v>
      </c>
      <c r="O17" s="2">
        <v>1216</v>
      </c>
      <c r="P17" s="2" t="s">
        <v>813</v>
      </c>
      <c r="Q17" s="2" t="s">
        <v>31</v>
      </c>
      <c r="R17" s="2" t="s">
        <v>31</v>
      </c>
      <c r="S17" s="2" t="s">
        <v>32</v>
      </c>
      <c r="T17" s="2" t="s">
        <v>33</v>
      </c>
      <c r="U17" s="2" t="s">
        <v>34</v>
      </c>
      <c r="V17" s="2" t="s">
        <v>35</v>
      </c>
      <c r="W17" s="2" t="s">
        <v>36</v>
      </c>
    </row>
    <row r="18" spans="1:23">
      <c r="A18" s="2" t="s">
        <v>283</v>
      </c>
      <c r="B18" s="2">
        <v>2136.2027800000001</v>
      </c>
      <c r="C18" s="2">
        <v>4.1659292299999997</v>
      </c>
      <c r="D18" s="2">
        <v>1.05461731</v>
      </c>
      <c r="E18" s="2">
        <v>3.9501809799999998</v>
      </c>
      <c r="F18" s="3">
        <v>7.8100000000000001E-5</v>
      </c>
      <c r="G18" s="2">
        <v>1.7646709999999999E-2</v>
      </c>
      <c r="H18" s="2">
        <v>3174</v>
      </c>
      <c r="I18" s="2" t="s">
        <v>813</v>
      </c>
      <c r="J18" s="2">
        <v>12153</v>
      </c>
      <c r="K18" s="2">
        <v>15327</v>
      </c>
      <c r="L18" s="2">
        <v>3403</v>
      </c>
      <c r="M18" s="2" t="s">
        <v>812</v>
      </c>
      <c r="N18" s="2">
        <v>1132</v>
      </c>
      <c r="O18" s="2">
        <v>4535</v>
      </c>
      <c r="P18" s="2" t="s">
        <v>813</v>
      </c>
      <c r="Q18" s="2" t="s">
        <v>285</v>
      </c>
      <c r="R18" s="2" t="s">
        <v>285</v>
      </c>
      <c r="S18" s="2" t="s">
        <v>286</v>
      </c>
      <c r="T18" s="2" t="s">
        <v>287</v>
      </c>
      <c r="U18" s="2" t="s">
        <v>252</v>
      </c>
      <c r="V18" s="2" t="s">
        <v>288</v>
      </c>
      <c r="W18" s="2" t="s">
        <v>289</v>
      </c>
    </row>
    <row r="19" spans="1:23">
      <c r="A19" s="2" t="s">
        <v>79</v>
      </c>
      <c r="B19" s="2">
        <v>116.343076</v>
      </c>
      <c r="C19" s="2">
        <v>18.196309100000001</v>
      </c>
      <c r="D19" s="2">
        <v>4.9670387099999997</v>
      </c>
      <c r="E19" s="2">
        <v>3.6634119799999998</v>
      </c>
      <c r="F19" s="2">
        <v>2.4887999999999999E-4</v>
      </c>
      <c r="G19" s="2">
        <v>3.6829500000000001E-2</v>
      </c>
      <c r="H19" s="2">
        <v>671</v>
      </c>
      <c r="I19" s="2" t="s">
        <v>812</v>
      </c>
      <c r="J19" s="2">
        <v>555</v>
      </c>
      <c r="K19" s="2">
        <v>1226</v>
      </c>
      <c r="L19" s="2">
        <v>30</v>
      </c>
      <c r="M19" s="2" t="s">
        <v>812</v>
      </c>
      <c r="N19" s="2">
        <v>0</v>
      </c>
      <c r="O19" s="2">
        <v>30</v>
      </c>
      <c r="P19" s="2" t="s">
        <v>813</v>
      </c>
      <c r="Q19" s="2" t="s">
        <v>81</v>
      </c>
      <c r="R19" s="2" t="s">
        <v>81</v>
      </c>
      <c r="S19" s="2" t="s">
        <v>82</v>
      </c>
      <c r="T19" s="2" t="s">
        <v>83</v>
      </c>
      <c r="U19" s="2" t="s">
        <v>84</v>
      </c>
      <c r="V19" s="2" t="s">
        <v>85</v>
      </c>
      <c r="W19" s="2" t="s">
        <v>86</v>
      </c>
    </row>
    <row r="20" spans="1:23">
      <c r="A20" s="2" t="s">
        <v>729</v>
      </c>
      <c r="B20" s="2">
        <v>26062.6636</v>
      </c>
      <c r="C20" s="2">
        <v>2.97565195</v>
      </c>
      <c r="D20" s="2">
        <v>0.77214333000000002</v>
      </c>
      <c r="E20" s="2">
        <v>3.85375596</v>
      </c>
      <c r="F20" s="2">
        <v>1.1632E-4</v>
      </c>
      <c r="G20" s="2">
        <v>2.2357419999999999E-2</v>
      </c>
      <c r="H20" s="2">
        <v>95769</v>
      </c>
      <c r="I20" s="2" t="s">
        <v>813</v>
      </c>
      <c r="J20" s="2">
        <v>142230</v>
      </c>
      <c r="K20" s="2">
        <v>237999</v>
      </c>
      <c r="L20" s="2">
        <v>3059</v>
      </c>
      <c r="M20" s="2" t="s">
        <v>812</v>
      </c>
      <c r="N20" s="2">
        <v>797</v>
      </c>
      <c r="O20" s="2">
        <v>3856</v>
      </c>
      <c r="P20" s="2" t="s">
        <v>813</v>
      </c>
      <c r="Q20" s="2" t="s">
        <v>731</v>
      </c>
      <c r="R20" s="2" t="s">
        <v>731</v>
      </c>
      <c r="S20" s="2" t="s">
        <v>732</v>
      </c>
      <c r="T20" s="2" t="s">
        <v>733</v>
      </c>
      <c r="U20" s="2" t="s">
        <v>734</v>
      </c>
      <c r="V20" s="2" t="s">
        <v>735</v>
      </c>
      <c r="W20" s="2" t="s">
        <v>736</v>
      </c>
    </row>
    <row r="21" spans="1:23">
      <c r="A21" s="2" t="s">
        <v>756</v>
      </c>
      <c r="B21" s="2">
        <v>105.414041</v>
      </c>
      <c r="C21" s="2">
        <v>13.738213999999999</v>
      </c>
      <c r="D21" s="2">
        <v>3.3282627900000001</v>
      </c>
      <c r="E21" s="2">
        <v>4.1277431699999996</v>
      </c>
      <c r="F21" s="3">
        <v>3.6600000000000002E-5</v>
      </c>
      <c r="G21" s="2">
        <v>1.067821E-2</v>
      </c>
      <c r="H21" s="2">
        <v>1188</v>
      </c>
      <c r="I21" s="2" t="s">
        <v>812</v>
      </c>
      <c r="J21" s="2">
        <v>67</v>
      </c>
      <c r="K21" s="2">
        <v>1255</v>
      </c>
      <c r="L21" s="2">
        <v>18</v>
      </c>
      <c r="M21" s="2" t="s">
        <v>812</v>
      </c>
      <c r="N21" s="2">
        <v>0</v>
      </c>
      <c r="O21" s="2">
        <v>18</v>
      </c>
      <c r="P21" s="2" t="s">
        <v>813</v>
      </c>
      <c r="Q21" s="2" t="s">
        <v>758</v>
      </c>
      <c r="R21" s="2" t="s">
        <v>758</v>
      </c>
      <c r="S21" s="2" t="s">
        <v>759</v>
      </c>
      <c r="T21" s="2" t="s">
        <v>760</v>
      </c>
      <c r="U21" s="2" t="s">
        <v>76</v>
      </c>
      <c r="V21" s="2" t="s">
        <v>761</v>
      </c>
      <c r="W21" s="2" t="s">
        <v>762</v>
      </c>
    </row>
    <row r="22" spans="1:23">
      <c r="A22" s="2" t="s">
        <v>269</v>
      </c>
      <c r="B22" s="2">
        <v>31.359918</v>
      </c>
      <c r="C22" s="2">
        <v>19.0782004</v>
      </c>
      <c r="D22" s="2">
        <v>5.1318790500000002</v>
      </c>
      <c r="E22" s="2">
        <v>3.7175857400000001</v>
      </c>
      <c r="F22" s="2">
        <v>2.0113999999999999E-4</v>
      </c>
      <c r="G22" s="2">
        <v>3.2654290000000002E-2</v>
      </c>
      <c r="H22" s="2">
        <v>118</v>
      </c>
      <c r="I22" s="2" t="s">
        <v>813</v>
      </c>
      <c r="J22" s="2">
        <v>184</v>
      </c>
      <c r="K22" s="2">
        <v>302</v>
      </c>
      <c r="L22" s="2">
        <v>28</v>
      </c>
      <c r="M22" s="2" t="s">
        <v>812</v>
      </c>
      <c r="N22" s="2">
        <v>0</v>
      </c>
      <c r="O22" s="2">
        <v>28</v>
      </c>
      <c r="P22" s="2" t="s">
        <v>813</v>
      </c>
      <c r="Q22" s="2" t="s">
        <v>271</v>
      </c>
      <c r="R22" s="2" t="s">
        <v>271</v>
      </c>
      <c r="S22" s="2" t="s">
        <v>272</v>
      </c>
      <c r="T22" s="2" t="s">
        <v>273</v>
      </c>
      <c r="U22" s="2" t="s">
        <v>138</v>
      </c>
      <c r="V22" s="2" t="s">
        <v>274</v>
      </c>
      <c r="W22" s="2" t="s">
        <v>275</v>
      </c>
    </row>
    <row r="23" spans="1:23">
      <c r="A23" s="2" t="s">
        <v>561</v>
      </c>
      <c r="B23" s="2">
        <v>4999.6038699999999</v>
      </c>
      <c r="C23" s="2">
        <v>3.4822891999999999</v>
      </c>
      <c r="D23" s="2">
        <v>0.93424803999999995</v>
      </c>
      <c r="E23" s="2">
        <v>3.7273711500000002</v>
      </c>
      <c r="F23" s="2">
        <v>1.9348999999999999E-4</v>
      </c>
      <c r="G23" s="2">
        <v>3.2654290000000002E-2</v>
      </c>
      <c r="H23" s="2">
        <v>3749</v>
      </c>
      <c r="I23" s="2" t="s">
        <v>813</v>
      </c>
      <c r="J23" s="2">
        <v>26899</v>
      </c>
      <c r="K23" s="2">
        <v>30648</v>
      </c>
      <c r="L23" s="2">
        <v>6896</v>
      </c>
      <c r="M23" s="2" t="s">
        <v>812</v>
      </c>
      <c r="N23" s="2">
        <v>6627</v>
      </c>
      <c r="O23" s="2">
        <v>13523</v>
      </c>
      <c r="P23" s="2" t="s">
        <v>813</v>
      </c>
      <c r="Q23" s="2" t="s">
        <v>563</v>
      </c>
      <c r="R23" s="2" t="s">
        <v>563</v>
      </c>
      <c r="S23" s="2" t="s">
        <v>564</v>
      </c>
      <c r="T23" s="2" t="s">
        <v>565</v>
      </c>
      <c r="U23" s="2" t="s">
        <v>122</v>
      </c>
      <c r="V23" s="2" t="s">
        <v>566</v>
      </c>
      <c r="W23" s="2" t="s">
        <v>567</v>
      </c>
    </row>
    <row r="24" spans="1:23">
      <c r="A24" s="2" t="s">
        <v>461</v>
      </c>
      <c r="B24" s="2">
        <v>7296.6055500000002</v>
      </c>
      <c r="C24" s="2">
        <v>3.1774718100000001</v>
      </c>
      <c r="D24" s="2">
        <v>0.85428205999999995</v>
      </c>
      <c r="E24" s="2">
        <v>3.7194645300000002</v>
      </c>
      <c r="F24" s="2">
        <v>1.9965E-4</v>
      </c>
      <c r="G24" s="2">
        <v>3.2654290000000002E-2</v>
      </c>
      <c r="H24" s="2">
        <v>12625</v>
      </c>
      <c r="I24" s="2" t="s">
        <v>813</v>
      </c>
      <c r="J24" s="2">
        <v>49184</v>
      </c>
      <c r="K24" s="2">
        <v>61809</v>
      </c>
      <c r="L24" s="2">
        <v>1620</v>
      </c>
      <c r="M24" s="2" t="s">
        <v>812</v>
      </c>
      <c r="N24" s="2">
        <v>983</v>
      </c>
      <c r="O24" s="2">
        <v>2603</v>
      </c>
      <c r="P24" s="2" t="s">
        <v>813</v>
      </c>
      <c r="Q24" s="2" t="s">
        <v>463</v>
      </c>
      <c r="R24" s="2" t="s">
        <v>463</v>
      </c>
      <c r="S24" s="2" t="s">
        <v>464</v>
      </c>
      <c r="T24" s="2" t="s">
        <v>465</v>
      </c>
      <c r="U24" s="2" t="s">
        <v>66</v>
      </c>
      <c r="V24" s="2" t="s">
        <v>466</v>
      </c>
      <c r="W24" s="2" t="s">
        <v>467</v>
      </c>
    </row>
    <row r="25" spans="1:23">
      <c r="A25" s="2" t="s">
        <v>171</v>
      </c>
      <c r="B25" s="2">
        <v>3892.4791399999999</v>
      </c>
      <c r="C25" s="2">
        <v>3.0031002</v>
      </c>
      <c r="D25" s="2">
        <v>0.81708113999999998</v>
      </c>
      <c r="E25" s="2">
        <v>3.6754002200000002</v>
      </c>
      <c r="F25" s="2">
        <v>2.3748000000000001E-4</v>
      </c>
      <c r="G25" s="2">
        <v>3.577557E-2</v>
      </c>
      <c r="H25" s="2">
        <v>10618</v>
      </c>
      <c r="I25" s="2" t="s">
        <v>813</v>
      </c>
      <c r="J25" s="2">
        <v>22141</v>
      </c>
      <c r="K25" s="2">
        <v>32759</v>
      </c>
      <c r="L25" s="2">
        <v>4278</v>
      </c>
      <c r="M25" s="2" t="s">
        <v>812</v>
      </c>
      <c r="N25" s="2">
        <v>1532</v>
      </c>
      <c r="O25" s="2">
        <v>5810</v>
      </c>
      <c r="P25" s="2" t="s">
        <v>813</v>
      </c>
      <c r="Q25" s="2" t="s">
        <v>173</v>
      </c>
      <c r="R25" s="2" t="s">
        <v>173</v>
      </c>
      <c r="S25" s="2" t="s">
        <v>174</v>
      </c>
      <c r="T25" s="2" t="s">
        <v>175</v>
      </c>
      <c r="U25" s="2" t="s">
        <v>66</v>
      </c>
      <c r="V25" s="2" t="s">
        <v>176</v>
      </c>
      <c r="W25" s="2" t="s">
        <v>177</v>
      </c>
    </row>
    <row r="26" spans="1:23">
      <c r="A26" s="2" t="s">
        <v>216</v>
      </c>
      <c r="B26" s="2">
        <v>1154.71938</v>
      </c>
      <c r="C26" s="2">
        <v>1.71044821</v>
      </c>
      <c r="D26" s="2">
        <v>0.46568575000000001</v>
      </c>
      <c r="E26" s="2">
        <v>3.6729665699999998</v>
      </c>
      <c r="F26" s="2">
        <v>2.3975E-4</v>
      </c>
      <c r="G26" s="2">
        <v>3.579566E-2</v>
      </c>
      <c r="H26" s="2">
        <v>3441</v>
      </c>
      <c r="I26" s="2" t="s">
        <v>813</v>
      </c>
      <c r="J26" s="2">
        <v>5229</v>
      </c>
      <c r="K26" s="2">
        <v>8670</v>
      </c>
      <c r="L26" s="2">
        <v>2341</v>
      </c>
      <c r="M26" s="2" t="s">
        <v>812</v>
      </c>
      <c r="N26" s="2">
        <v>1443</v>
      </c>
      <c r="O26" s="2">
        <v>3784</v>
      </c>
      <c r="P26" s="2" t="s">
        <v>813</v>
      </c>
      <c r="Q26" s="2" t="s">
        <v>218</v>
      </c>
      <c r="R26" s="2" t="s">
        <v>218</v>
      </c>
      <c r="S26" s="2" t="s">
        <v>219</v>
      </c>
      <c r="T26" s="2" t="s">
        <v>220</v>
      </c>
      <c r="U26" s="2" t="s">
        <v>221</v>
      </c>
      <c r="V26" s="2" t="s">
        <v>222</v>
      </c>
      <c r="W26" s="2" t="s">
        <v>223</v>
      </c>
    </row>
    <row r="27" spans="1:23">
      <c r="A27" s="2" t="s">
        <v>311</v>
      </c>
      <c r="B27" s="2">
        <v>177.347455</v>
      </c>
      <c r="C27" s="2">
        <v>20.095206099999999</v>
      </c>
      <c r="D27" s="2">
        <v>5.0531092299999996</v>
      </c>
      <c r="E27" s="2">
        <v>3.97680027</v>
      </c>
      <c r="F27" s="3">
        <v>6.9800000000000003E-5</v>
      </c>
      <c r="G27" s="2">
        <v>1.6617179999999999E-2</v>
      </c>
      <c r="H27" s="2">
        <v>1324</v>
      </c>
      <c r="I27" s="2" t="s">
        <v>812</v>
      </c>
      <c r="J27" s="2">
        <v>431</v>
      </c>
      <c r="K27" s="2">
        <v>1755</v>
      </c>
      <c r="L27" s="2">
        <v>298</v>
      </c>
      <c r="M27" s="2" t="s">
        <v>812</v>
      </c>
      <c r="N27" s="2">
        <v>0</v>
      </c>
      <c r="O27" s="2">
        <v>298</v>
      </c>
      <c r="P27" s="2" t="s">
        <v>813</v>
      </c>
      <c r="Q27" s="2" t="s">
        <v>313</v>
      </c>
      <c r="R27" s="2" t="s">
        <v>313</v>
      </c>
      <c r="S27" s="2" t="s">
        <v>314</v>
      </c>
      <c r="T27" s="2" t="s">
        <v>315</v>
      </c>
      <c r="U27" s="2" t="s">
        <v>206</v>
      </c>
      <c r="V27" s="2" t="s">
        <v>316</v>
      </c>
      <c r="W27" s="2" t="s">
        <v>317</v>
      </c>
    </row>
    <row r="28" spans="1:23">
      <c r="A28" s="2" t="s">
        <v>517</v>
      </c>
      <c r="B28" s="2">
        <v>14.606685499999999</v>
      </c>
      <c r="C28" s="2">
        <v>7.1609823800000001</v>
      </c>
      <c r="D28" s="2">
        <v>1.9616236600000001</v>
      </c>
      <c r="E28" s="2">
        <v>3.6505383500000002</v>
      </c>
      <c r="F28" s="2">
        <v>2.6169000000000002E-4</v>
      </c>
      <c r="G28" s="2">
        <v>3.708475E-2</v>
      </c>
      <c r="H28" s="2">
        <v>52</v>
      </c>
      <c r="I28" s="2" t="s">
        <v>813</v>
      </c>
      <c r="J28" s="2">
        <v>56</v>
      </c>
      <c r="K28" s="2">
        <v>108</v>
      </c>
      <c r="L28" s="2">
        <v>52</v>
      </c>
      <c r="M28" s="2" t="s">
        <v>812</v>
      </c>
      <c r="N28" s="2">
        <v>0</v>
      </c>
      <c r="O28" s="2">
        <v>52</v>
      </c>
      <c r="P28" s="2" t="s">
        <v>813</v>
      </c>
      <c r="Q28" s="2" t="s">
        <v>519</v>
      </c>
      <c r="R28" s="2" t="s">
        <v>519</v>
      </c>
      <c r="S28" s="2" t="s">
        <v>520</v>
      </c>
      <c r="T28" s="2" t="s">
        <v>521</v>
      </c>
      <c r="U28" s="2" t="s">
        <v>122</v>
      </c>
      <c r="V28" s="2" t="s">
        <v>522</v>
      </c>
      <c r="W28" s="2" t="s">
        <v>523</v>
      </c>
    </row>
    <row r="29" spans="1:23">
      <c r="A29" s="2" t="s">
        <v>290</v>
      </c>
      <c r="B29" s="2">
        <v>271.555566</v>
      </c>
      <c r="C29" s="2">
        <v>3.51252203</v>
      </c>
      <c r="D29" s="2">
        <v>0.96178944</v>
      </c>
      <c r="E29" s="2">
        <v>3.6520696500000001</v>
      </c>
      <c r="F29" s="2">
        <v>2.6014000000000001E-4</v>
      </c>
      <c r="G29" s="2">
        <v>3.708475E-2</v>
      </c>
      <c r="H29" s="2">
        <v>449</v>
      </c>
      <c r="I29" s="2" t="s">
        <v>813</v>
      </c>
      <c r="J29" s="2">
        <v>1502</v>
      </c>
      <c r="K29" s="2">
        <v>1951</v>
      </c>
      <c r="L29" s="2">
        <v>486</v>
      </c>
      <c r="M29" s="2" t="s">
        <v>812</v>
      </c>
      <c r="N29" s="2">
        <v>193</v>
      </c>
      <c r="O29" s="2">
        <v>679</v>
      </c>
      <c r="P29" s="2" t="s">
        <v>813</v>
      </c>
      <c r="Q29" s="2" t="s">
        <v>285</v>
      </c>
      <c r="R29" s="2" t="s">
        <v>285</v>
      </c>
      <c r="S29" s="2" t="s">
        <v>286</v>
      </c>
      <c r="T29" s="2" t="s">
        <v>287</v>
      </c>
      <c r="U29" s="2" t="s">
        <v>252</v>
      </c>
      <c r="V29" s="2" t="s">
        <v>288</v>
      </c>
      <c r="W29" s="2" t="s">
        <v>289</v>
      </c>
    </row>
    <row r="30" spans="1:23">
      <c r="A30" s="2" t="s">
        <v>262</v>
      </c>
      <c r="B30" s="2">
        <v>66086.694300000003</v>
      </c>
      <c r="C30" s="2">
        <v>2.83375573</v>
      </c>
      <c r="D30" s="2">
        <v>0.78893499</v>
      </c>
      <c r="E30" s="2">
        <v>3.59187484</v>
      </c>
      <c r="F30" s="2">
        <v>3.2831000000000001E-4</v>
      </c>
      <c r="G30" s="2">
        <v>4.2557820000000003E-2</v>
      </c>
      <c r="H30" s="2">
        <v>189482</v>
      </c>
      <c r="I30" s="2" t="s">
        <v>813</v>
      </c>
      <c r="J30" s="2">
        <v>341327</v>
      </c>
      <c r="K30" s="2">
        <v>530809</v>
      </c>
      <c r="L30" s="2">
        <v>136081</v>
      </c>
      <c r="M30" s="2" t="s">
        <v>812</v>
      </c>
      <c r="N30" s="2">
        <v>42678</v>
      </c>
      <c r="O30" s="2">
        <v>178759</v>
      </c>
      <c r="P30" s="2" t="s">
        <v>813</v>
      </c>
      <c r="Q30" s="2" t="s">
        <v>264</v>
      </c>
      <c r="R30" s="2" t="s">
        <v>264</v>
      </c>
      <c r="S30" s="2" t="s">
        <v>265</v>
      </c>
      <c r="T30" s="2" t="s">
        <v>266</v>
      </c>
      <c r="U30" s="2" t="s">
        <v>138</v>
      </c>
      <c r="V30" s="2" t="s">
        <v>267</v>
      </c>
      <c r="W30" s="2" t="s">
        <v>268</v>
      </c>
    </row>
    <row r="31" spans="1:23">
      <c r="A31" s="2" t="s">
        <v>37</v>
      </c>
      <c r="B31" s="2">
        <v>863.36255800000004</v>
      </c>
      <c r="C31" s="2">
        <v>3.7603958</v>
      </c>
      <c r="D31" s="2">
        <v>1.05164813</v>
      </c>
      <c r="E31" s="2">
        <v>3.57571672</v>
      </c>
      <c r="F31" s="2">
        <v>3.4926999999999999E-4</v>
      </c>
      <c r="G31" s="2">
        <v>4.4026509999999998E-2</v>
      </c>
      <c r="H31" s="2">
        <v>1860</v>
      </c>
      <c r="I31" s="2" t="s">
        <v>813</v>
      </c>
      <c r="J31" s="2">
        <v>5598</v>
      </c>
      <c r="K31" s="2">
        <v>7458</v>
      </c>
      <c r="L31" s="2">
        <v>503</v>
      </c>
      <c r="M31" s="2" t="s">
        <v>812</v>
      </c>
      <c r="N31" s="2">
        <v>148</v>
      </c>
      <c r="O31" s="2">
        <v>651</v>
      </c>
      <c r="P31" s="2" t="s">
        <v>813</v>
      </c>
      <c r="Q31" s="2" t="s">
        <v>39</v>
      </c>
      <c r="R31" s="2" t="s">
        <v>39</v>
      </c>
      <c r="S31" s="2" t="s">
        <v>40</v>
      </c>
      <c r="T31" s="2" t="s">
        <v>41</v>
      </c>
      <c r="U31" s="2" t="s">
        <v>42</v>
      </c>
      <c r="V31" s="2" t="s">
        <v>43</v>
      </c>
      <c r="W31" s="2" t="s">
        <v>44</v>
      </c>
    </row>
    <row r="32" spans="1:23">
      <c r="A32" s="2" t="s">
        <v>117</v>
      </c>
      <c r="B32" s="2">
        <v>1551.46263</v>
      </c>
      <c r="C32" s="2">
        <v>1.8069757399999999</v>
      </c>
      <c r="D32" s="2">
        <v>0.50534025000000005</v>
      </c>
      <c r="E32" s="2">
        <v>3.5757606000000002</v>
      </c>
      <c r="F32" s="2">
        <v>3.4921000000000003E-4</v>
      </c>
      <c r="G32" s="2">
        <v>4.4026509999999998E-2</v>
      </c>
      <c r="H32" s="2">
        <v>3735</v>
      </c>
      <c r="I32" s="2" t="s">
        <v>813</v>
      </c>
      <c r="J32" s="2">
        <v>7643</v>
      </c>
      <c r="K32" s="2">
        <v>11378</v>
      </c>
      <c r="L32" s="2">
        <v>2272</v>
      </c>
      <c r="M32" s="2" t="s">
        <v>812</v>
      </c>
      <c r="N32" s="2">
        <v>1833</v>
      </c>
      <c r="O32" s="2">
        <v>4105</v>
      </c>
      <c r="P32" s="2" t="s">
        <v>813</v>
      </c>
      <c r="Q32" s="2" t="s">
        <v>119</v>
      </c>
      <c r="R32" s="2" t="s">
        <v>119</v>
      </c>
      <c r="S32" s="2" t="s">
        <v>120</v>
      </c>
      <c r="T32" s="2" t="s">
        <v>121</v>
      </c>
      <c r="U32" s="2" t="s">
        <v>122</v>
      </c>
      <c r="V32" s="2" t="s">
        <v>123</v>
      </c>
      <c r="W32" s="2" t="s">
        <v>124</v>
      </c>
    </row>
    <row r="33" spans="1:23">
      <c r="A33" s="2" t="s">
        <v>247</v>
      </c>
      <c r="B33" s="2">
        <v>1181.5388</v>
      </c>
      <c r="C33" s="2">
        <v>3.1201069600000002</v>
      </c>
      <c r="D33" s="2">
        <v>0.88094602</v>
      </c>
      <c r="E33" s="2">
        <v>3.54176862</v>
      </c>
      <c r="F33" s="2">
        <v>3.9744999999999998E-4</v>
      </c>
      <c r="G33" s="2">
        <v>4.8512590000000001E-2</v>
      </c>
      <c r="H33" s="2">
        <v>1958</v>
      </c>
      <c r="I33" s="2" t="s">
        <v>813</v>
      </c>
      <c r="J33" s="2">
        <v>6940</v>
      </c>
      <c r="K33" s="2">
        <v>8898</v>
      </c>
      <c r="L33" s="2">
        <v>954</v>
      </c>
      <c r="M33" s="2" t="s">
        <v>812</v>
      </c>
      <c r="N33" s="2">
        <v>560</v>
      </c>
      <c r="O33" s="2">
        <v>1514</v>
      </c>
      <c r="P33" s="2" t="s">
        <v>813</v>
      </c>
      <c r="Q33" s="2" t="s">
        <v>249</v>
      </c>
      <c r="R33" s="2" t="s">
        <v>249</v>
      </c>
      <c r="S33" s="2" t="s">
        <v>250</v>
      </c>
      <c r="T33" s="2" t="s">
        <v>251</v>
      </c>
      <c r="U33" s="2" t="s">
        <v>252</v>
      </c>
      <c r="V33" s="2" t="s">
        <v>253</v>
      </c>
      <c r="W33" s="2" t="s">
        <v>254</v>
      </c>
    </row>
    <row r="34" spans="1:23">
      <c r="A34" s="2" t="s">
        <v>525</v>
      </c>
      <c r="B34" s="2">
        <v>1776.26469</v>
      </c>
      <c r="C34" s="2">
        <v>1.7073372200000001</v>
      </c>
      <c r="D34" s="2">
        <v>0.48324391</v>
      </c>
      <c r="E34" s="2">
        <v>3.5330755200000001</v>
      </c>
      <c r="F34" s="2">
        <v>4.1075999999999998E-4</v>
      </c>
      <c r="G34" s="2">
        <v>4.9414729999999997E-2</v>
      </c>
      <c r="H34" s="2">
        <v>8258</v>
      </c>
      <c r="I34" s="2" t="s">
        <v>812</v>
      </c>
      <c r="J34" s="2">
        <v>6579</v>
      </c>
      <c r="K34" s="2">
        <v>14837</v>
      </c>
      <c r="L34" s="2">
        <v>3553</v>
      </c>
      <c r="M34" s="2" t="s">
        <v>812</v>
      </c>
      <c r="N34" s="2">
        <v>1118</v>
      </c>
      <c r="O34" s="2">
        <v>4671</v>
      </c>
      <c r="P34" s="2" t="s">
        <v>813</v>
      </c>
      <c r="Q34" s="2" t="s">
        <v>527</v>
      </c>
      <c r="R34" s="2" t="s">
        <v>527</v>
      </c>
      <c r="S34" s="2" t="s">
        <v>528</v>
      </c>
      <c r="T34" s="2" t="s">
        <v>529</v>
      </c>
      <c r="U34" s="2" t="s">
        <v>206</v>
      </c>
      <c r="V34" s="2" t="s">
        <v>530</v>
      </c>
      <c r="W34" s="2" t="s">
        <v>531</v>
      </c>
    </row>
    <row r="35" spans="1:23">
      <c r="A35" s="2" t="s">
        <v>336</v>
      </c>
      <c r="B35" s="2">
        <v>839.12952099999995</v>
      </c>
      <c r="C35" s="2">
        <v>2.2976838599999998</v>
      </c>
      <c r="D35" s="2">
        <v>0.65089109000000001</v>
      </c>
      <c r="E35" s="2">
        <v>3.53005887</v>
      </c>
      <c r="F35" s="2">
        <v>4.1546999999999998E-4</v>
      </c>
      <c r="G35" s="2">
        <v>4.9624590000000003E-2</v>
      </c>
      <c r="H35" s="2">
        <v>2930</v>
      </c>
      <c r="I35" s="2" t="s">
        <v>813</v>
      </c>
      <c r="J35" s="2">
        <v>3264</v>
      </c>
      <c r="K35" s="2">
        <v>6194</v>
      </c>
      <c r="L35" s="2">
        <v>2330</v>
      </c>
      <c r="M35" s="2" t="s">
        <v>812</v>
      </c>
      <c r="N35" s="2">
        <v>723</v>
      </c>
      <c r="O35" s="2">
        <v>3053</v>
      </c>
      <c r="P35" s="2" t="s">
        <v>813</v>
      </c>
      <c r="Q35" s="2" t="s">
        <v>338</v>
      </c>
      <c r="R35" s="2" t="s">
        <v>338</v>
      </c>
      <c r="S35" s="2" t="s">
        <v>339</v>
      </c>
      <c r="T35" s="2" t="s">
        <v>340</v>
      </c>
      <c r="U35" s="2" t="s">
        <v>122</v>
      </c>
      <c r="V35" s="2" t="s">
        <v>341</v>
      </c>
      <c r="W35" s="2" t="s">
        <v>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ADE9-F563-9D41-B19C-68E24B8D8E7D}">
  <dimension ref="A1:W24"/>
  <sheetViews>
    <sheetView workbookViewId="0">
      <selection sqref="A1:W24"/>
    </sheetView>
  </sheetViews>
  <sheetFormatPr baseColWidth="10" defaultRowHeight="16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803</v>
      </c>
      <c r="I1" s="2" t="s">
        <v>807</v>
      </c>
      <c r="J1" s="2" t="s">
        <v>804</v>
      </c>
      <c r="K1" s="2" t="s">
        <v>808</v>
      </c>
      <c r="L1" s="2" t="s">
        <v>805</v>
      </c>
      <c r="M1" s="2" t="s">
        <v>809</v>
      </c>
      <c r="N1" s="2" t="s">
        <v>806</v>
      </c>
      <c r="O1" s="2" t="s">
        <v>810</v>
      </c>
      <c r="P1" s="2" t="s">
        <v>811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>
      <c r="A2" s="2" t="s">
        <v>351</v>
      </c>
      <c r="B2" s="2">
        <v>173.594911</v>
      </c>
      <c r="C2" s="2">
        <v>4.7737215600000003</v>
      </c>
      <c r="D2" s="2">
        <v>0.63048168999999998</v>
      </c>
      <c r="E2" s="2">
        <v>7.57154667</v>
      </c>
      <c r="F2" s="3">
        <v>3.6899999999999999E-14</v>
      </c>
      <c r="G2" s="3">
        <v>6.1700000000000004E-10</v>
      </c>
      <c r="H2" s="2">
        <v>408</v>
      </c>
      <c r="I2" s="2" t="s">
        <v>813</v>
      </c>
      <c r="J2" s="2">
        <v>999</v>
      </c>
      <c r="K2" s="2">
        <v>1407</v>
      </c>
      <c r="L2" s="2">
        <v>264</v>
      </c>
      <c r="M2" s="2" t="s">
        <v>812</v>
      </c>
      <c r="N2" s="2">
        <v>32</v>
      </c>
      <c r="O2" s="2">
        <v>296</v>
      </c>
      <c r="P2" s="2" t="s">
        <v>813</v>
      </c>
      <c r="Q2" s="2" t="s">
        <v>353</v>
      </c>
      <c r="R2" s="2" t="s">
        <v>353</v>
      </c>
      <c r="S2" s="2" t="s">
        <v>354</v>
      </c>
      <c r="T2" s="2" t="s">
        <v>355</v>
      </c>
      <c r="U2" s="2" t="s">
        <v>50</v>
      </c>
      <c r="V2" s="2" t="s">
        <v>356</v>
      </c>
      <c r="W2" s="2" t="s">
        <v>357</v>
      </c>
    </row>
    <row r="3" spans="1:23">
      <c r="A3" s="2" t="s">
        <v>436</v>
      </c>
      <c r="B3" s="2">
        <v>1436.2097100000001</v>
      </c>
      <c r="C3" s="2">
        <v>6.7995196699999996</v>
      </c>
      <c r="D3" s="2">
        <v>1.16651583</v>
      </c>
      <c r="E3" s="2">
        <v>5.8289133399999997</v>
      </c>
      <c r="F3" s="3">
        <v>5.5800000000000002E-9</v>
      </c>
      <c r="G3" s="3">
        <v>1.5500000000000001E-5</v>
      </c>
      <c r="H3" s="2">
        <v>2493</v>
      </c>
      <c r="I3" s="2" t="s">
        <v>813</v>
      </c>
      <c r="J3" s="2">
        <v>9591</v>
      </c>
      <c r="K3" s="2">
        <v>12084</v>
      </c>
      <c r="L3" s="2">
        <v>3353</v>
      </c>
      <c r="M3" s="2" t="s">
        <v>812</v>
      </c>
      <c r="N3" s="2">
        <v>131</v>
      </c>
      <c r="O3" s="2">
        <v>3484</v>
      </c>
      <c r="P3" s="2" t="s">
        <v>813</v>
      </c>
      <c r="Q3" s="2" t="s">
        <v>438</v>
      </c>
      <c r="R3" s="2" t="s">
        <v>438</v>
      </c>
      <c r="S3" s="2" t="s">
        <v>439</v>
      </c>
      <c r="T3" s="2" t="s">
        <v>440</v>
      </c>
      <c r="U3" s="2" t="s">
        <v>76</v>
      </c>
      <c r="V3" s="2" t="s">
        <v>441</v>
      </c>
      <c r="W3" s="2" t="s">
        <v>442</v>
      </c>
    </row>
    <row r="4" spans="1:23">
      <c r="A4" s="2" t="s">
        <v>297</v>
      </c>
      <c r="B4" s="2">
        <v>12573.870199999999</v>
      </c>
      <c r="C4" s="2">
        <v>3.8740567499999998</v>
      </c>
      <c r="D4" s="2">
        <v>0.78589017000000005</v>
      </c>
      <c r="E4" s="2">
        <v>4.9295142199999997</v>
      </c>
      <c r="F4" s="3">
        <v>8.2399999999999997E-7</v>
      </c>
      <c r="G4" s="2">
        <v>7.5653000000000005E-4</v>
      </c>
      <c r="H4" s="2">
        <v>25123</v>
      </c>
      <c r="I4" s="2" t="s">
        <v>813</v>
      </c>
      <c r="J4" s="2">
        <v>77233</v>
      </c>
      <c r="K4" s="2">
        <v>102356</v>
      </c>
      <c r="L4" s="2">
        <v>11954</v>
      </c>
      <c r="M4" s="2" t="s">
        <v>812</v>
      </c>
      <c r="N4" s="2">
        <v>3235</v>
      </c>
      <c r="O4" s="2">
        <v>15189</v>
      </c>
      <c r="P4" s="2" t="s">
        <v>813</v>
      </c>
      <c r="Q4" s="2" t="s">
        <v>299</v>
      </c>
      <c r="R4" s="2" t="s">
        <v>299</v>
      </c>
      <c r="S4" s="2" t="s">
        <v>300</v>
      </c>
      <c r="T4" s="2" t="s">
        <v>301</v>
      </c>
      <c r="U4" s="2" t="s">
        <v>76</v>
      </c>
      <c r="V4" s="2" t="s">
        <v>302</v>
      </c>
      <c r="W4" s="2" t="s">
        <v>303</v>
      </c>
    </row>
    <row r="5" spans="1:23">
      <c r="A5" s="2" t="s">
        <v>150</v>
      </c>
      <c r="B5" s="2">
        <v>14.472988600000001</v>
      </c>
      <c r="C5" s="2">
        <v>17.2592848</v>
      </c>
      <c r="D5" s="2">
        <v>3.5604056100000001</v>
      </c>
      <c r="E5" s="2">
        <v>4.84756141</v>
      </c>
      <c r="F5" s="3">
        <v>1.2500000000000001E-6</v>
      </c>
      <c r="G5" s="2">
        <v>8.7085999999999999E-4</v>
      </c>
      <c r="H5" s="2">
        <v>67</v>
      </c>
      <c r="I5" s="2" t="s">
        <v>813</v>
      </c>
      <c r="J5" s="2">
        <v>78</v>
      </c>
      <c r="K5" s="2">
        <v>145</v>
      </c>
      <c r="L5" s="2">
        <v>14</v>
      </c>
      <c r="M5" s="2" t="s">
        <v>812</v>
      </c>
      <c r="N5" s="2">
        <v>0</v>
      </c>
      <c r="O5" s="2">
        <v>14</v>
      </c>
      <c r="P5" s="2" t="s">
        <v>813</v>
      </c>
      <c r="Q5" s="2" t="s">
        <v>152</v>
      </c>
      <c r="R5" s="2" t="s">
        <v>152</v>
      </c>
      <c r="S5" s="2" t="s">
        <v>153</v>
      </c>
      <c r="T5" s="2" t="s">
        <v>154</v>
      </c>
      <c r="U5" s="2" t="s">
        <v>155</v>
      </c>
      <c r="V5" s="2"/>
      <c r="W5" s="2" t="s">
        <v>156</v>
      </c>
    </row>
    <row r="6" spans="1:23">
      <c r="A6" s="2" t="s">
        <v>630</v>
      </c>
      <c r="B6" s="2">
        <v>2662.5345499999999</v>
      </c>
      <c r="C6" s="2">
        <v>1.90620805</v>
      </c>
      <c r="D6" s="2">
        <v>0.39422214999999999</v>
      </c>
      <c r="E6" s="2">
        <v>4.8353651800000002</v>
      </c>
      <c r="F6" s="3">
        <v>1.33E-6</v>
      </c>
      <c r="G6" s="2">
        <v>8.8895E-4</v>
      </c>
      <c r="H6" s="2">
        <v>7666</v>
      </c>
      <c r="I6" s="2" t="s">
        <v>813</v>
      </c>
      <c r="J6" s="2">
        <v>11760</v>
      </c>
      <c r="K6" s="2">
        <v>19426</v>
      </c>
      <c r="L6" s="2">
        <v>5753</v>
      </c>
      <c r="M6" s="2" t="s">
        <v>812</v>
      </c>
      <c r="N6" s="2">
        <v>3132</v>
      </c>
      <c r="O6" s="2">
        <v>8885</v>
      </c>
      <c r="P6" s="2" t="s">
        <v>813</v>
      </c>
      <c r="Q6" s="2" t="s">
        <v>632</v>
      </c>
      <c r="R6" s="2" t="s">
        <v>632</v>
      </c>
      <c r="S6" s="2" t="s">
        <v>633</v>
      </c>
      <c r="T6" s="2" t="s">
        <v>634</v>
      </c>
      <c r="U6" s="2" t="s">
        <v>76</v>
      </c>
      <c r="V6" s="2" t="s">
        <v>635</v>
      </c>
      <c r="W6" s="2" t="s">
        <v>636</v>
      </c>
    </row>
    <row r="7" spans="1:23">
      <c r="A7" s="2" t="s">
        <v>358</v>
      </c>
      <c r="B7" s="2">
        <v>23.930979799999999</v>
      </c>
      <c r="C7" s="2">
        <v>19.585262499999999</v>
      </c>
      <c r="D7" s="2">
        <v>4.2861371300000002</v>
      </c>
      <c r="E7" s="2">
        <v>4.5694437499999996</v>
      </c>
      <c r="F7" s="3">
        <v>4.8899999999999998E-6</v>
      </c>
      <c r="G7" s="2">
        <v>2.4272500000000002E-3</v>
      </c>
      <c r="H7" s="2">
        <v>49</v>
      </c>
      <c r="I7" s="2" t="s">
        <v>813</v>
      </c>
      <c r="J7" s="2">
        <v>176</v>
      </c>
      <c r="K7" s="2">
        <v>225</v>
      </c>
      <c r="L7" s="2">
        <v>17</v>
      </c>
      <c r="M7" s="2" t="s">
        <v>812</v>
      </c>
      <c r="N7" s="2">
        <v>0</v>
      </c>
      <c r="O7" s="2">
        <v>17</v>
      </c>
      <c r="P7" s="2" t="s">
        <v>813</v>
      </c>
      <c r="Q7" s="2" t="s">
        <v>360</v>
      </c>
      <c r="R7" s="2" t="s">
        <v>360</v>
      </c>
      <c r="S7" s="2" t="s">
        <v>361</v>
      </c>
      <c r="T7" s="2" t="s">
        <v>362</v>
      </c>
      <c r="U7" s="2" t="s">
        <v>252</v>
      </c>
      <c r="V7" s="2" t="s">
        <v>363</v>
      </c>
      <c r="W7" s="2" t="s">
        <v>364</v>
      </c>
    </row>
    <row r="8" spans="1:23">
      <c r="A8" s="2" t="s">
        <v>769</v>
      </c>
      <c r="B8" s="2">
        <v>965.154946</v>
      </c>
      <c r="C8" s="2">
        <v>3.36463745</v>
      </c>
      <c r="D8" s="2">
        <v>0.83457621999999998</v>
      </c>
      <c r="E8" s="2">
        <v>4.0315520300000003</v>
      </c>
      <c r="F8" s="3">
        <v>5.5399999999999998E-5</v>
      </c>
      <c r="G8" s="2">
        <v>1.3913180000000001E-2</v>
      </c>
      <c r="H8" s="2">
        <v>2310</v>
      </c>
      <c r="I8" s="2" t="s">
        <v>813</v>
      </c>
      <c r="J8" s="2">
        <v>5272</v>
      </c>
      <c r="K8" s="2">
        <v>7582</v>
      </c>
      <c r="L8" s="2">
        <v>2205</v>
      </c>
      <c r="M8" s="2" t="s">
        <v>812</v>
      </c>
      <c r="N8" s="2">
        <v>600</v>
      </c>
      <c r="O8" s="2">
        <v>2805</v>
      </c>
      <c r="P8" s="2" t="s">
        <v>813</v>
      </c>
      <c r="Q8" s="2" t="s">
        <v>771</v>
      </c>
      <c r="R8" s="2" t="s">
        <v>771</v>
      </c>
      <c r="S8" s="2" t="s">
        <v>772</v>
      </c>
      <c r="T8" s="2" t="s">
        <v>773</v>
      </c>
      <c r="U8" s="2" t="s">
        <v>501</v>
      </c>
      <c r="V8" s="2" t="s">
        <v>774</v>
      </c>
      <c r="W8" s="2" t="s">
        <v>775</v>
      </c>
    </row>
    <row r="9" spans="1:23">
      <c r="A9" s="2" t="s">
        <v>87</v>
      </c>
      <c r="B9" s="2">
        <v>658.47371399999997</v>
      </c>
      <c r="C9" s="2">
        <v>2.3223206300000001</v>
      </c>
      <c r="D9" s="2">
        <v>0.58431884000000001</v>
      </c>
      <c r="E9" s="2">
        <v>3.9744065800000001</v>
      </c>
      <c r="F9" s="3">
        <v>7.0599999999999995E-5</v>
      </c>
      <c r="G9" s="2">
        <v>1.6617179999999999E-2</v>
      </c>
      <c r="H9" s="2">
        <v>1806</v>
      </c>
      <c r="I9" s="2" t="s">
        <v>813</v>
      </c>
      <c r="J9" s="2">
        <v>3331</v>
      </c>
      <c r="K9" s="2">
        <v>5137</v>
      </c>
      <c r="L9" s="2">
        <v>1062</v>
      </c>
      <c r="M9" s="2" t="s">
        <v>812</v>
      </c>
      <c r="N9" s="2">
        <v>525</v>
      </c>
      <c r="O9" s="2">
        <v>1587</v>
      </c>
      <c r="P9" s="2" t="s">
        <v>813</v>
      </c>
      <c r="Q9" s="2" t="s">
        <v>89</v>
      </c>
      <c r="R9" s="2" t="s">
        <v>89</v>
      </c>
      <c r="S9" s="2" t="s">
        <v>90</v>
      </c>
      <c r="T9" s="2" t="s">
        <v>91</v>
      </c>
      <c r="U9" s="2" t="s">
        <v>92</v>
      </c>
      <c r="V9" s="2" t="s">
        <v>93</v>
      </c>
      <c r="W9" s="2" t="s">
        <v>94</v>
      </c>
    </row>
    <row r="10" spans="1:23">
      <c r="A10" s="2" t="s">
        <v>29</v>
      </c>
      <c r="B10" s="2">
        <v>3634.4802599999998</v>
      </c>
      <c r="C10" s="2">
        <v>2.76604048</v>
      </c>
      <c r="D10" s="2">
        <v>0.69522603999999999</v>
      </c>
      <c r="E10" s="2">
        <v>3.9786203499999999</v>
      </c>
      <c r="F10" s="3">
        <v>6.9300000000000004E-5</v>
      </c>
      <c r="G10" s="2">
        <v>1.6617179999999999E-2</v>
      </c>
      <c r="H10" s="2">
        <v>8880</v>
      </c>
      <c r="I10" s="2" t="s">
        <v>813</v>
      </c>
      <c r="J10" s="2">
        <v>22163</v>
      </c>
      <c r="K10" s="2">
        <v>31043</v>
      </c>
      <c r="L10" s="2">
        <v>801</v>
      </c>
      <c r="M10" s="2" t="s">
        <v>812</v>
      </c>
      <c r="N10" s="2">
        <v>415</v>
      </c>
      <c r="O10" s="2">
        <v>1216</v>
      </c>
      <c r="P10" s="2" t="s">
        <v>813</v>
      </c>
      <c r="Q10" s="2" t="s">
        <v>31</v>
      </c>
      <c r="R10" s="2" t="s">
        <v>31</v>
      </c>
      <c r="S10" s="2" t="s">
        <v>32</v>
      </c>
      <c r="T10" s="2" t="s">
        <v>33</v>
      </c>
      <c r="U10" s="2" t="s">
        <v>34</v>
      </c>
      <c r="V10" s="2" t="s">
        <v>35</v>
      </c>
      <c r="W10" s="2" t="s">
        <v>36</v>
      </c>
    </row>
    <row r="11" spans="1:23">
      <c r="A11" s="2" t="s">
        <v>283</v>
      </c>
      <c r="B11" s="2">
        <v>2136.2027800000001</v>
      </c>
      <c r="C11" s="2">
        <v>4.1659292299999997</v>
      </c>
      <c r="D11" s="2">
        <v>1.05461731</v>
      </c>
      <c r="E11" s="2">
        <v>3.9501809799999998</v>
      </c>
      <c r="F11" s="3">
        <v>7.8100000000000001E-5</v>
      </c>
      <c r="G11" s="2">
        <v>1.7646709999999999E-2</v>
      </c>
      <c r="H11" s="2">
        <v>3174</v>
      </c>
      <c r="I11" s="2" t="s">
        <v>813</v>
      </c>
      <c r="J11" s="2">
        <v>12153</v>
      </c>
      <c r="K11" s="2">
        <v>15327</v>
      </c>
      <c r="L11" s="2">
        <v>3403</v>
      </c>
      <c r="M11" s="2" t="s">
        <v>812</v>
      </c>
      <c r="N11" s="2">
        <v>1132</v>
      </c>
      <c r="O11" s="2">
        <v>4535</v>
      </c>
      <c r="P11" s="2" t="s">
        <v>813</v>
      </c>
      <c r="Q11" s="2" t="s">
        <v>285</v>
      </c>
      <c r="R11" s="2" t="s">
        <v>285</v>
      </c>
      <c r="S11" s="2" t="s">
        <v>286</v>
      </c>
      <c r="T11" s="2" t="s">
        <v>287</v>
      </c>
      <c r="U11" s="2" t="s">
        <v>252</v>
      </c>
      <c r="V11" s="2" t="s">
        <v>288</v>
      </c>
      <c r="W11" s="2" t="s">
        <v>289</v>
      </c>
    </row>
    <row r="12" spans="1:23">
      <c r="A12" s="2" t="s">
        <v>729</v>
      </c>
      <c r="B12" s="2">
        <v>26062.6636</v>
      </c>
      <c r="C12" s="2">
        <v>2.97565195</v>
      </c>
      <c r="D12" s="2">
        <v>0.77214333000000002</v>
      </c>
      <c r="E12" s="2">
        <v>3.85375596</v>
      </c>
      <c r="F12" s="2">
        <v>1.1632E-4</v>
      </c>
      <c r="G12" s="2">
        <v>2.2357419999999999E-2</v>
      </c>
      <c r="H12" s="2">
        <v>95769</v>
      </c>
      <c r="I12" s="2" t="s">
        <v>813</v>
      </c>
      <c r="J12" s="2">
        <v>142230</v>
      </c>
      <c r="K12" s="2">
        <v>237999</v>
      </c>
      <c r="L12" s="2">
        <v>3059</v>
      </c>
      <c r="M12" s="2" t="s">
        <v>812</v>
      </c>
      <c r="N12" s="2">
        <v>797</v>
      </c>
      <c r="O12" s="2">
        <v>3856</v>
      </c>
      <c r="P12" s="2" t="s">
        <v>813</v>
      </c>
      <c r="Q12" s="2" t="s">
        <v>731</v>
      </c>
      <c r="R12" s="2" t="s">
        <v>731</v>
      </c>
      <c r="S12" s="2" t="s">
        <v>732</v>
      </c>
      <c r="T12" s="2" t="s">
        <v>733</v>
      </c>
      <c r="U12" s="2" t="s">
        <v>734</v>
      </c>
      <c r="V12" s="2" t="s">
        <v>735</v>
      </c>
      <c r="W12" s="2" t="s">
        <v>736</v>
      </c>
    </row>
    <row r="13" spans="1:23">
      <c r="A13" s="2" t="s">
        <v>269</v>
      </c>
      <c r="B13" s="2">
        <v>31.359918</v>
      </c>
      <c r="C13" s="2">
        <v>19.0782004</v>
      </c>
      <c r="D13" s="2">
        <v>5.1318790500000002</v>
      </c>
      <c r="E13" s="2">
        <v>3.7175857400000001</v>
      </c>
      <c r="F13" s="2">
        <v>2.0113999999999999E-4</v>
      </c>
      <c r="G13" s="2">
        <v>3.2654290000000002E-2</v>
      </c>
      <c r="H13" s="2">
        <v>118</v>
      </c>
      <c r="I13" s="2" t="s">
        <v>813</v>
      </c>
      <c r="J13" s="2">
        <v>184</v>
      </c>
      <c r="K13" s="2">
        <v>302</v>
      </c>
      <c r="L13" s="2">
        <v>28</v>
      </c>
      <c r="M13" s="2" t="s">
        <v>812</v>
      </c>
      <c r="N13" s="2">
        <v>0</v>
      </c>
      <c r="O13" s="2">
        <v>28</v>
      </c>
      <c r="P13" s="2" t="s">
        <v>813</v>
      </c>
      <c r="Q13" s="2" t="s">
        <v>271</v>
      </c>
      <c r="R13" s="2" t="s">
        <v>271</v>
      </c>
      <c r="S13" s="2" t="s">
        <v>272</v>
      </c>
      <c r="T13" s="2" t="s">
        <v>273</v>
      </c>
      <c r="U13" s="2" t="s">
        <v>138</v>
      </c>
      <c r="V13" s="2" t="s">
        <v>274</v>
      </c>
      <c r="W13" s="2" t="s">
        <v>275</v>
      </c>
    </row>
    <row r="14" spans="1:23">
      <c r="A14" s="2" t="s">
        <v>561</v>
      </c>
      <c r="B14" s="2">
        <v>4999.6038699999999</v>
      </c>
      <c r="C14" s="2">
        <v>3.4822891999999999</v>
      </c>
      <c r="D14" s="2">
        <v>0.93424803999999995</v>
      </c>
      <c r="E14" s="2">
        <v>3.7273711500000002</v>
      </c>
      <c r="F14" s="2">
        <v>1.9348999999999999E-4</v>
      </c>
      <c r="G14" s="2">
        <v>3.2654290000000002E-2</v>
      </c>
      <c r="H14" s="2">
        <v>3749</v>
      </c>
      <c r="I14" s="2" t="s">
        <v>813</v>
      </c>
      <c r="J14" s="2">
        <v>26899</v>
      </c>
      <c r="K14" s="2">
        <v>30648</v>
      </c>
      <c r="L14" s="2">
        <v>6896</v>
      </c>
      <c r="M14" s="2" t="s">
        <v>812</v>
      </c>
      <c r="N14" s="2">
        <v>6627</v>
      </c>
      <c r="O14" s="2">
        <v>13523</v>
      </c>
      <c r="P14" s="2" t="s">
        <v>813</v>
      </c>
      <c r="Q14" s="2" t="s">
        <v>563</v>
      </c>
      <c r="R14" s="2" t="s">
        <v>563</v>
      </c>
      <c r="S14" s="2" t="s">
        <v>564</v>
      </c>
      <c r="T14" s="2" t="s">
        <v>565</v>
      </c>
      <c r="U14" s="2" t="s">
        <v>122</v>
      </c>
      <c r="V14" s="2" t="s">
        <v>566</v>
      </c>
      <c r="W14" s="2" t="s">
        <v>567</v>
      </c>
    </row>
    <row r="15" spans="1:23">
      <c r="A15" s="2" t="s">
        <v>461</v>
      </c>
      <c r="B15" s="2">
        <v>7296.6055500000002</v>
      </c>
      <c r="C15" s="2">
        <v>3.1774718100000001</v>
      </c>
      <c r="D15" s="2">
        <v>0.85428205999999995</v>
      </c>
      <c r="E15" s="2">
        <v>3.7194645300000002</v>
      </c>
      <c r="F15" s="2">
        <v>1.9965E-4</v>
      </c>
      <c r="G15" s="2">
        <v>3.2654290000000002E-2</v>
      </c>
      <c r="H15" s="2">
        <v>12625</v>
      </c>
      <c r="I15" s="2" t="s">
        <v>813</v>
      </c>
      <c r="J15" s="2">
        <v>49184</v>
      </c>
      <c r="K15" s="2">
        <v>61809</v>
      </c>
      <c r="L15" s="2">
        <v>1620</v>
      </c>
      <c r="M15" s="2" t="s">
        <v>812</v>
      </c>
      <c r="N15" s="2">
        <v>983</v>
      </c>
      <c r="O15" s="2">
        <v>2603</v>
      </c>
      <c r="P15" s="2" t="s">
        <v>813</v>
      </c>
      <c r="Q15" s="2" t="s">
        <v>463</v>
      </c>
      <c r="R15" s="2" t="s">
        <v>463</v>
      </c>
      <c r="S15" s="2" t="s">
        <v>464</v>
      </c>
      <c r="T15" s="2" t="s">
        <v>465</v>
      </c>
      <c r="U15" s="2" t="s">
        <v>66</v>
      </c>
      <c r="V15" s="2" t="s">
        <v>466</v>
      </c>
      <c r="W15" s="2" t="s">
        <v>467</v>
      </c>
    </row>
    <row r="16" spans="1:23">
      <c r="A16" s="2" t="s">
        <v>171</v>
      </c>
      <c r="B16" s="2">
        <v>3892.4791399999999</v>
      </c>
      <c r="C16" s="2">
        <v>3.0031002</v>
      </c>
      <c r="D16" s="2">
        <v>0.81708113999999998</v>
      </c>
      <c r="E16" s="2">
        <v>3.6754002200000002</v>
      </c>
      <c r="F16" s="2">
        <v>2.3748000000000001E-4</v>
      </c>
      <c r="G16" s="2">
        <v>3.577557E-2</v>
      </c>
      <c r="H16" s="2">
        <v>10618</v>
      </c>
      <c r="I16" s="2" t="s">
        <v>813</v>
      </c>
      <c r="J16" s="2">
        <v>22141</v>
      </c>
      <c r="K16" s="2">
        <v>32759</v>
      </c>
      <c r="L16" s="2">
        <v>4278</v>
      </c>
      <c r="M16" s="2" t="s">
        <v>812</v>
      </c>
      <c r="N16" s="2">
        <v>1532</v>
      </c>
      <c r="O16" s="2">
        <v>5810</v>
      </c>
      <c r="P16" s="2" t="s">
        <v>813</v>
      </c>
      <c r="Q16" s="2" t="s">
        <v>173</v>
      </c>
      <c r="R16" s="2" t="s">
        <v>173</v>
      </c>
      <c r="S16" s="2" t="s">
        <v>174</v>
      </c>
      <c r="T16" s="2" t="s">
        <v>175</v>
      </c>
      <c r="U16" s="2" t="s">
        <v>66</v>
      </c>
      <c r="V16" s="2" t="s">
        <v>176</v>
      </c>
      <c r="W16" s="2" t="s">
        <v>177</v>
      </c>
    </row>
    <row r="17" spans="1:23">
      <c r="A17" s="2" t="s">
        <v>216</v>
      </c>
      <c r="B17" s="2">
        <v>1154.71938</v>
      </c>
      <c r="C17" s="2">
        <v>1.71044821</v>
      </c>
      <c r="D17" s="2">
        <v>0.46568575000000001</v>
      </c>
      <c r="E17" s="2">
        <v>3.6729665699999998</v>
      </c>
      <c r="F17" s="2">
        <v>2.3975E-4</v>
      </c>
      <c r="G17" s="2">
        <v>3.579566E-2</v>
      </c>
      <c r="H17" s="2">
        <v>3441</v>
      </c>
      <c r="I17" s="2" t="s">
        <v>813</v>
      </c>
      <c r="J17" s="2">
        <v>5229</v>
      </c>
      <c r="K17" s="2">
        <v>8670</v>
      </c>
      <c r="L17" s="2">
        <v>2341</v>
      </c>
      <c r="M17" s="2" t="s">
        <v>812</v>
      </c>
      <c r="N17" s="2">
        <v>1443</v>
      </c>
      <c r="O17" s="2">
        <v>3784</v>
      </c>
      <c r="P17" s="2" t="s">
        <v>813</v>
      </c>
      <c r="Q17" s="2" t="s">
        <v>218</v>
      </c>
      <c r="R17" s="2" t="s">
        <v>218</v>
      </c>
      <c r="S17" s="2" t="s">
        <v>219</v>
      </c>
      <c r="T17" s="2" t="s">
        <v>220</v>
      </c>
      <c r="U17" s="2" t="s">
        <v>221</v>
      </c>
      <c r="V17" s="2" t="s">
        <v>222</v>
      </c>
      <c r="W17" s="2" t="s">
        <v>223</v>
      </c>
    </row>
    <row r="18" spans="1:23">
      <c r="A18" s="2" t="s">
        <v>517</v>
      </c>
      <c r="B18" s="2">
        <v>14.606685499999999</v>
      </c>
      <c r="C18" s="2">
        <v>7.1609823800000001</v>
      </c>
      <c r="D18" s="2">
        <v>1.9616236600000001</v>
      </c>
      <c r="E18" s="2">
        <v>3.6505383500000002</v>
      </c>
      <c r="F18" s="2">
        <v>2.6169000000000002E-4</v>
      </c>
      <c r="G18" s="2">
        <v>3.708475E-2</v>
      </c>
      <c r="H18" s="2">
        <v>52</v>
      </c>
      <c r="I18" s="2" t="s">
        <v>813</v>
      </c>
      <c r="J18" s="2">
        <v>56</v>
      </c>
      <c r="K18" s="2">
        <v>108</v>
      </c>
      <c r="L18" s="2">
        <v>52</v>
      </c>
      <c r="M18" s="2" t="s">
        <v>812</v>
      </c>
      <c r="N18" s="2">
        <v>0</v>
      </c>
      <c r="O18" s="2">
        <v>52</v>
      </c>
      <c r="P18" s="2" t="s">
        <v>813</v>
      </c>
      <c r="Q18" s="2" t="s">
        <v>519</v>
      </c>
      <c r="R18" s="2" t="s">
        <v>519</v>
      </c>
      <c r="S18" s="2" t="s">
        <v>520</v>
      </c>
      <c r="T18" s="2" t="s">
        <v>521</v>
      </c>
      <c r="U18" s="2" t="s">
        <v>122</v>
      </c>
      <c r="V18" s="2" t="s">
        <v>522</v>
      </c>
      <c r="W18" s="2" t="s">
        <v>523</v>
      </c>
    </row>
    <row r="19" spans="1:23">
      <c r="A19" s="2" t="s">
        <v>290</v>
      </c>
      <c r="B19" s="2">
        <v>271.555566</v>
      </c>
      <c r="C19" s="2">
        <v>3.51252203</v>
      </c>
      <c r="D19" s="2">
        <v>0.96178944</v>
      </c>
      <c r="E19" s="2">
        <v>3.6520696500000001</v>
      </c>
      <c r="F19" s="2">
        <v>2.6014000000000001E-4</v>
      </c>
      <c r="G19" s="2">
        <v>3.708475E-2</v>
      </c>
      <c r="H19" s="2">
        <v>449</v>
      </c>
      <c r="I19" s="2" t="s">
        <v>813</v>
      </c>
      <c r="J19" s="2">
        <v>1502</v>
      </c>
      <c r="K19" s="2">
        <v>1951</v>
      </c>
      <c r="L19" s="2">
        <v>486</v>
      </c>
      <c r="M19" s="2" t="s">
        <v>812</v>
      </c>
      <c r="N19" s="2">
        <v>193</v>
      </c>
      <c r="O19" s="2">
        <v>679</v>
      </c>
      <c r="P19" s="2" t="s">
        <v>813</v>
      </c>
      <c r="Q19" s="2" t="s">
        <v>285</v>
      </c>
      <c r="R19" s="2" t="s">
        <v>285</v>
      </c>
      <c r="S19" s="2" t="s">
        <v>286</v>
      </c>
      <c r="T19" s="2" t="s">
        <v>287</v>
      </c>
      <c r="U19" s="2" t="s">
        <v>252</v>
      </c>
      <c r="V19" s="2" t="s">
        <v>288</v>
      </c>
      <c r="W19" s="2" t="s">
        <v>289</v>
      </c>
    </row>
    <row r="20" spans="1:23">
      <c r="A20" s="2" t="s">
        <v>262</v>
      </c>
      <c r="B20" s="2">
        <v>66086.694300000003</v>
      </c>
      <c r="C20" s="2">
        <v>2.83375573</v>
      </c>
      <c r="D20" s="2">
        <v>0.78893499</v>
      </c>
      <c r="E20" s="2">
        <v>3.59187484</v>
      </c>
      <c r="F20" s="2">
        <v>3.2831000000000001E-4</v>
      </c>
      <c r="G20" s="2">
        <v>4.2557820000000003E-2</v>
      </c>
      <c r="H20" s="2">
        <v>189482</v>
      </c>
      <c r="I20" s="2" t="s">
        <v>813</v>
      </c>
      <c r="J20" s="2">
        <v>341327</v>
      </c>
      <c r="K20" s="2">
        <v>530809</v>
      </c>
      <c r="L20" s="2">
        <v>136081</v>
      </c>
      <c r="M20" s="2" t="s">
        <v>812</v>
      </c>
      <c r="N20" s="2">
        <v>42678</v>
      </c>
      <c r="O20" s="2">
        <v>178759</v>
      </c>
      <c r="P20" s="2" t="s">
        <v>813</v>
      </c>
      <c r="Q20" s="2" t="s">
        <v>264</v>
      </c>
      <c r="R20" s="2" t="s">
        <v>264</v>
      </c>
      <c r="S20" s="2" t="s">
        <v>265</v>
      </c>
      <c r="T20" s="2" t="s">
        <v>266</v>
      </c>
      <c r="U20" s="2" t="s">
        <v>138</v>
      </c>
      <c r="V20" s="2" t="s">
        <v>267</v>
      </c>
      <c r="W20" s="2" t="s">
        <v>268</v>
      </c>
    </row>
    <row r="21" spans="1:23">
      <c r="A21" s="2" t="s">
        <v>37</v>
      </c>
      <c r="B21" s="2">
        <v>863.36255800000004</v>
      </c>
      <c r="C21" s="2">
        <v>3.7603958</v>
      </c>
      <c r="D21" s="2">
        <v>1.05164813</v>
      </c>
      <c r="E21" s="2">
        <v>3.57571672</v>
      </c>
      <c r="F21" s="2">
        <v>3.4926999999999999E-4</v>
      </c>
      <c r="G21" s="2">
        <v>4.4026509999999998E-2</v>
      </c>
      <c r="H21" s="2">
        <v>1860</v>
      </c>
      <c r="I21" s="2" t="s">
        <v>813</v>
      </c>
      <c r="J21" s="2">
        <v>5598</v>
      </c>
      <c r="K21" s="2">
        <v>7458</v>
      </c>
      <c r="L21" s="2">
        <v>503</v>
      </c>
      <c r="M21" s="2" t="s">
        <v>812</v>
      </c>
      <c r="N21" s="2">
        <v>148</v>
      </c>
      <c r="O21" s="2">
        <v>651</v>
      </c>
      <c r="P21" s="2" t="s">
        <v>813</v>
      </c>
      <c r="Q21" s="2" t="s">
        <v>39</v>
      </c>
      <c r="R21" s="2" t="s">
        <v>39</v>
      </c>
      <c r="S21" s="2" t="s">
        <v>40</v>
      </c>
      <c r="T21" s="2" t="s">
        <v>41</v>
      </c>
      <c r="U21" s="2" t="s">
        <v>42</v>
      </c>
      <c r="V21" s="2" t="s">
        <v>43</v>
      </c>
      <c r="W21" s="2" t="s">
        <v>44</v>
      </c>
    </row>
    <row r="22" spans="1:23">
      <c r="A22" s="2" t="s">
        <v>117</v>
      </c>
      <c r="B22" s="2">
        <v>1551.46263</v>
      </c>
      <c r="C22" s="2">
        <v>1.8069757399999999</v>
      </c>
      <c r="D22" s="2">
        <v>0.50534025000000005</v>
      </c>
      <c r="E22" s="2">
        <v>3.5757606000000002</v>
      </c>
      <c r="F22" s="2">
        <v>3.4921000000000003E-4</v>
      </c>
      <c r="G22" s="2">
        <v>4.4026509999999998E-2</v>
      </c>
      <c r="H22" s="2">
        <v>3735</v>
      </c>
      <c r="I22" s="2" t="s">
        <v>813</v>
      </c>
      <c r="J22" s="2">
        <v>7643</v>
      </c>
      <c r="K22" s="2">
        <v>11378</v>
      </c>
      <c r="L22" s="2">
        <v>2272</v>
      </c>
      <c r="M22" s="2" t="s">
        <v>812</v>
      </c>
      <c r="N22" s="2">
        <v>1833</v>
      </c>
      <c r="O22" s="2">
        <v>4105</v>
      </c>
      <c r="P22" s="2" t="s">
        <v>813</v>
      </c>
      <c r="Q22" s="2" t="s">
        <v>119</v>
      </c>
      <c r="R22" s="2" t="s">
        <v>119</v>
      </c>
      <c r="S22" s="2" t="s">
        <v>120</v>
      </c>
      <c r="T22" s="2" t="s">
        <v>121</v>
      </c>
      <c r="U22" s="2" t="s">
        <v>122</v>
      </c>
      <c r="V22" s="2" t="s">
        <v>123</v>
      </c>
      <c r="W22" s="2" t="s">
        <v>124</v>
      </c>
    </row>
    <row r="23" spans="1:23">
      <c r="A23" s="2" t="s">
        <v>247</v>
      </c>
      <c r="B23" s="2">
        <v>1181.5388</v>
      </c>
      <c r="C23" s="2">
        <v>3.1201069600000002</v>
      </c>
      <c r="D23" s="2">
        <v>0.88094602</v>
      </c>
      <c r="E23" s="2">
        <v>3.54176862</v>
      </c>
      <c r="F23" s="2">
        <v>3.9744999999999998E-4</v>
      </c>
      <c r="G23" s="2">
        <v>4.8512590000000001E-2</v>
      </c>
      <c r="H23" s="2">
        <v>1958</v>
      </c>
      <c r="I23" s="2" t="s">
        <v>813</v>
      </c>
      <c r="J23" s="2">
        <v>6940</v>
      </c>
      <c r="K23" s="2">
        <v>8898</v>
      </c>
      <c r="L23" s="2">
        <v>954</v>
      </c>
      <c r="M23" s="2" t="s">
        <v>812</v>
      </c>
      <c r="N23" s="2">
        <v>560</v>
      </c>
      <c r="O23" s="2">
        <v>1514</v>
      </c>
      <c r="P23" s="2" t="s">
        <v>813</v>
      </c>
      <c r="Q23" s="2" t="s">
        <v>249</v>
      </c>
      <c r="R23" s="2" t="s">
        <v>249</v>
      </c>
      <c r="S23" s="2" t="s">
        <v>250</v>
      </c>
      <c r="T23" s="2" t="s">
        <v>251</v>
      </c>
      <c r="U23" s="2" t="s">
        <v>252</v>
      </c>
      <c r="V23" s="2" t="s">
        <v>253</v>
      </c>
      <c r="W23" s="2" t="s">
        <v>254</v>
      </c>
    </row>
    <row r="24" spans="1:23">
      <c r="A24" s="2" t="s">
        <v>336</v>
      </c>
      <c r="B24" s="2">
        <v>839.12952099999995</v>
      </c>
      <c r="C24" s="2">
        <v>2.2976838599999998</v>
      </c>
      <c r="D24" s="2">
        <v>0.65089109000000001</v>
      </c>
      <c r="E24" s="2">
        <v>3.53005887</v>
      </c>
      <c r="F24" s="2">
        <v>4.1546999999999998E-4</v>
      </c>
      <c r="G24" s="2">
        <v>4.9624590000000003E-2</v>
      </c>
      <c r="H24" s="2">
        <v>2930</v>
      </c>
      <c r="I24" s="2" t="s">
        <v>813</v>
      </c>
      <c r="J24" s="2">
        <v>3264</v>
      </c>
      <c r="K24" s="2">
        <v>6194</v>
      </c>
      <c r="L24" s="2">
        <v>2330</v>
      </c>
      <c r="M24" s="2" t="s">
        <v>812</v>
      </c>
      <c r="N24" s="2">
        <v>723</v>
      </c>
      <c r="O24" s="2">
        <v>3053</v>
      </c>
      <c r="P24" s="2" t="s">
        <v>813</v>
      </c>
      <c r="Q24" s="2" t="s">
        <v>338</v>
      </c>
      <c r="R24" s="2" t="s">
        <v>338</v>
      </c>
      <c r="S24" s="2" t="s">
        <v>339</v>
      </c>
      <c r="T24" s="2" t="s">
        <v>340</v>
      </c>
      <c r="U24" s="2" t="s">
        <v>122</v>
      </c>
      <c r="V24" s="2" t="s">
        <v>341</v>
      </c>
      <c r="W24" s="2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C22D-1BCC-9E4D-BA3C-1BB335A9933A}">
  <dimension ref="A1:W12"/>
  <sheetViews>
    <sheetView workbookViewId="0">
      <selection sqref="A1:W12"/>
    </sheetView>
  </sheetViews>
  <sheetFormatPr baseColWidth="10" defaultRowHeight="16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803</v>
      </c>
      <c r="I1" s="2" t="s">
        <v>807</v>
      </c>
      <c r="J1" s="2" t="s">
        <v>804</v>
      </c>
      <c r="K1" s="2" t="s">
        <v>808</v>
      </c>
      <c r="L1" s="2" t="s">
        <v>805</v>
      </c>
      <c r="M1" s="2" t="s">
        <v>809</v>
      </c>
      <c r="N1" s="2" t="s">
        <v>806</v>
      </c>
      <c r="O1" s="2" t="s">
        <v>810</v>
      </c>
      <c r="P1" s="2" t="s">
        <v>811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>
      <c r="A2" s="2" t="s">
        <v>61</v>
      </c>
      <c r="B2" s="2">
        <v>19.709997600000001</v>
      </c>
      <c r="C2" s="2">
        <v>17.145210299999999</v>
      </c>
      <c r="D2" s="2">
        <v>3.5326839400000001</v>
      </c>
      <c r="E2" s="2">
        <v>4.8533099999999996</v>
      </c>
      <c r="F2" s="3">
        <v>1.2100000000000001E-6</v>
      </c>
      <c r="G2" s="2">
        <v>8.7085999999999999E-4</v>
      </c>
      <c r="H2" s="2">
        <v>116</v>
      </c>
      <c r="I2" s="2" t="s">
        <v>812</v>
      </c>
      <c r="J2" s="2">
        <v>86</v>
      </c>
      <c r="K2" s="2">
        <v>202</v>
      </c>
      <c r="L2" s="2">
        <v>19</v>
      </c>
      <c r="M2" s="2" t="s">
        <v>812</v>
      </c>
      <c r="N2" s="2">
        <v>0</v>
      </c>
      <c r="O2" s="2">
        <v>19</v>
      </c>
      <c r="P2" s="2" t="s">
        <v>813</v>
      </c>
      <c r="Q2" s="2" t="s">
        <v>63</v>
      </c>
      <c r="R2" s="2" t="s">
        <v>63</v>
      </c>
      <c r="S2" s="2" t="s">
        <v>64</v>
      </c>
      <c r="T2" s="2" t="s">
        <v>65</v>
      </c>
      <c r="U2" s="2" t="s">
        <v>66</v>
      </c>
      <c r="V2" s="2" t="s">
        <v>67</v>
      </c>
      <c r="W2" s="2" t="s">
        <v>68</v>
      </c>
    </row>
    <row r="3" spans="1:23">
      <c r="A3" s="2" t="s">
        <v>255</v>
      </c>
      <c r="B3" s="2">
        <v>23.422219299999998</v>
      </c>
      <c r="C3" s="2">
        <v>16.930831699999999</v>
      </c>
      <c r="D3" s="2">
        <v>3.4540688500000001</v>
      </c>
      <c r="E3" s="2">
        <v>4.9017065000000004</v>
      </c>
      <c r="F3" s="3">
        <v>9.5000000000000001E-7</v>
      </c>
      <c r="G3" s="2">
        <v>7.5653000000000005E-4</v>
      </c>
      <c r="H3" s="2">
        <v>172</v>
      </c>
      <c r="I3" s="2" t="s">
        <v>812</v>
      </c>
      <c r="J3" s="2">
        <v>74</v>
      </c>
      <c r="K3" s="2">
        <v>246</v>
      </c>
      <c r="L3" s="2">
        <v>25</v>
      </c>
      <c r="M3" s="2" t="s">
        <v>812</v>
      </c>
      <c r="N3" s="2">
        <v>0</v>
      </c>
      <c r="O3" s="2">
        <v>25</v>
      </c>
      <c r="P3" s="2" t="s">
        <v>813</v>
      </c>
      <c r="Q3" s="2" t="s">
        <v>257</v>
      </c>
      <c r="R3" s="2" t="s">
        <v>257</v>
      </c>
      <c r="S3" s="2" t="s">
        <v>258</v>
      </c>
      <c r="T3" s="2" t="s">
        <v>259</v>
      </c>
      <c r="U3" s="2" t="s">
        <v>122</v>
      </c>
      <c r="V3" s="2" t="s">
        <v>260</v>
      </c>
      <c r="W3" s="2" t="s">
        <v>261</v>
      </c>
    </row>
    <row r="4" spans="1:23">
      <c r="A4" s="2" t="s">
        <v>304</v>
      </c>
      <c r="B4" s="2">
        <v>33.784315499999998</v>
      </c>
      <c r="C4" s="2">
        <v>18.552405499999999</v>
      </c>
      <c r="D4" s="2">
        <v>3.6314295799999998</v>
      </c>
      <c r="E4" s="2">
        <v>5.1088435099999998</v>
      </c>
      <c r="F4" s="3">
        <v>3.2399999999999999E-7</v>
      </c>
      <c r="G4" s="2">
        <v>4.5167999999999999E-4</v>
      </c>
      <c r="H4" s="2">
        <v>204</v>
      </c>
      <c r="I4" s="2" t="s">
        <v>812</v>
      </c>
      <c r="J4" s="2">
        <v>127</v>
      </c>
      <c r="K4" s="2">
        <v>331</v>
      </c>
      <c r="L4" s="2">
        <v>51</v>
      </c>
      <c r="M4" s="2" t="s">
        <v>812</v>
      </c>
      <c r="N4" s="2">
        <v>0</v>
      </c>
      <c r="O4" s="2">
        <v>51</v>
      </c>
      <c r="P4" s="2" t="s">
        <v>813</v>
      </c>
      <c r="Q4" s="2" t="s">
        <v>306</v>
      </c>
      <c r="R4" s="2" t="s">
        <v>306</v>
      </c>
      <c r="S4" s="2" t="s">
        <v>307</v>
      </c>
      <c r="T4" s="2" t="s">
        <v>308</v>
      </c>
      <c r="U4" s="2" t="s">
        <v>100</v>
      </c>
      <c r="V4" s="2" t="s">
        <v>309</v>
      </c>
      <c r="W4" s="2" t="s">
        <v>310</v>
      </c>
    </row>
    <row r="5" spans="1:23">
      <c r="A5" s="2" t="s">
        <v>600</v>
      </c>
      <c r="B5" s="2">
        <v>32.369966400000003</v>
      </c>
      <c r="C5" s="2">
        <v>15.170609600000001</v>
      </c>
      <c r="D5" s="2">
        <v>3.9602305800000002</v>
      </c>
      <c r="E5" s="2">
        <v>3.8307389700000001</v>
      </c>
      <c r="F5" s="2">
        <v>1.2776000000000001E-4</v>
      </c>
      <c r="G5" s="2">
        <v>2.4277110000000001E-2</v>
      </c>
      <c r="H5" s="2">
        <v>255</v>
      </c>
      <c r="I5" s="2" t="s">
        <v>812</v>
      </c>
      <c r="J5" s="2">
        <v>104</v>
      </c>
      <c r="K5" s="2">
        <v>359</v>
      </c>
      <c r="L5" s="2">
        <v>7</v>
      </c>
      <c r="M5" s="2" t="s">
        <v>812</v>
      </c>
      <c r="N5" s="2">
        <v>0</v>
      </c>
      <c r="O5" s="2">
        <v>7</v>
      </c>
      <c r="P5" s="2" t="s">
        <v>813</v>
      </c>
      <c r="Q5" s="2" t="s">
        <v>602</v>
      </c>
      <c r="R5" s="2" t="s">
        <v>602</v>
      </c>
      <c r="S5" s="2" t="s">
        <v>603</v>
      </c>
      <c r="T5" s="2" t="s">
        <v>604</v>
      </c>
      <c r="U5" s="2" t="s">
        <v>122</v>
      </c>
      <c r="V5" s="2" t="s">
        <v>605</v>
      </c>
      <c r="W5" s="2" t="s">
        <v>606</v>
      </c>
    </row>
    <row r="6" spans="1:23">
      <c r="A6" s="2" t="s">
        <v>343</v>
      </c>
      <c r="B6" s="2">
        <v>51.451400399999997</v>
      </c>
      <c r="C6" s="2">
        <v>6.9399024799999998</v>
      </c>
      <c r="D6" s="2">
        <v>1.7192637</v>
      </c>
      <c r="E6" s="2">
        <v>4.03655499</v>
      </c>
      <c r="F6" s="3">
        <v>5.4200000000000003E-5</v>
      </c>
      <c r="G6" s="2">
        <v>1.3913180000000001E-2</v>
      </c>
      <c r="H6" s="2">
        <v>331</v>
      </c>
      <c r="I6" s="2" t="s">
        <v>812</v>
      </c>
      <c r="J6" s="2">
        <v>129</v>
      </c>
      <c r="K6" s="2">
        <v>460</v>
      </c>
      <c r="L6" s="2">
        <v>129</v>
      </c>
      <c r="M6" s="2" t="s">
        <v>812</v>
      </c>
      <c r="N6" s="2">
        <v>0</v>
      </c>
      <c r="O6" s="2">
        <v>129</v>
      </c>
      <c r="P6" s="2" t="s">
        <v>813</v>
      </c>
      <c r="Q6" s="2" t="s">
        <v>345</v>
      </c>
      <c r="R6" s="2" t="s">
        <v>345</v>
      </c>
      <c r="S6" s="2" t="s">
        <v>346</v>
      </c>
      <c r="T6" s="2" t="s">
        <v>347</v>
      </c>
      <c r="U6" s="2" t="s">
        <v>66</v>
      </c>
      <c r="V6" s="2" t="s">
        <v>348</v>
      </c>
      <c r="W6" s="2" t="s">
        <v>349</v>
      </c>
    </row>
    <row r="7" spans="1:23">
      <c r="A7" s="2" t="s">
        <v>496</v>
      </c>
      <c r="B7" s="2">
        <v>62.644966500000002</v>
      </c>
      <c r="C7" s="2">
        <v>18.888350200000001</v>
      </c>
      <c r="D7" s="2">
        <v>3.6530420399999999</v>
      </c>
      <c r="E7" s="2">
        <v>5.1705811099999996</v>
      </c>
      <c r="F7" s="3">
        <v>2.3300000000000001E-7</v>
      </c>
      <c r="G7" s="2">
        <v>3.5476000000000003E-4</v>
      </c>
      <c r="H7" s="2">
        <v>358</v>
      </c>
      <c r="I7" s="2" t="s">
        <v>812</v>
      </c>
      <c r="J7" s="2">
        <v>278</v>
      </c>
      <c r="K7" s="2">
        <v>636</v>
      </c>
      <c r="L7" s="2">
        <v>51</v>
      </c>
      <c r="M7" s="2" t="s">
        <v>812</v>
      </c>
      <c r="N7" s="2">
        <v>0</v>
      </c>
      <c r="O7" s="2">
        <v>51</v>
      </c>
      <c r="P7" s="2" t="s">
        <v>813</v>
      </c>
      <c r="Q7" s="2" t="s">
        <v>498</v>
      </c>
      <c r="R7" s="2" t="s">
        <v>498</v>
      </c>
      <c r="S7" s="2" t="s">
        <v>499</v>
      </c>
      <c r="T7" s="2" t="s">
        <v>500</v>
      </c>
      <c r="U7" s="2" t="s">
        <v>501</v>
      </c>
      <c r="V7" s="2" t="s">
        <v>502</v>
      </c>
      <c r="W7" s="2" t="s">
        <v>503</v>
      </c>
    </row>
    <row r="8" spans="1:23">
      <c r="A8" s="2" t="s">
        <v>504</v>
      </c>
      <c r="B8" s="2">
        <v>94.237764299999995</v>
      </c>
      <c r="C8" s="2">
        <v>18.664608900000001</v>
      </c>
      <c r="D8" s="2">
        <v>4.8187856199999999</v>
      </c>
      <c r="E8" s="2">
        <v>3.8733013600000001</v>
      </c>
      <c r="F8" s="2">
        <v>1.0737E-4</v>
      </c>
      <c r="G8" s="2">
        <v>2.1895810000000002E-2</v>
      </c>
      <c r="H8" s="2">
        <v>585</v>
      </c>
      <c r="I8" s="2" t="s">
        <v>812</v>
      </c>
      <c r="J8" s="2">
        <v>394</v>
      </c>
      <c r="K8" s="2">
        <v>979</v>
      </c>
      <c r="L8" s="2">
        <v>49</v>
      </c>
      <c r="M8" s="2" t="s">
        <v>812</v>
      </c>
      <c r="N8" s="2">
        <v>0</v>
      </c>
      <c r="O8" s="2">
        <v>49</v>
      </c>
      <c r="P8" s="2" t="s">
        <v>813</v>
      </c>
      <c r="Q8" s="2" t="s">
        <v>506</v>
      </c>
      <c r="R8" s="2" t="s">
        <v>506</v>
      </c>
      <c r="S8" s="2" t="s">
        <v>507</v>
      </c>
      <c r="T8" s="2" t="s">
        <v>508</v>
      </c>
      <c r="U8" s="2" t="s">
        <v>501</v>
      </c>
      <c r="V8" s="2"/>
      <c r="W8" s="2" t="s">
        <v>509</v>
      </c>
    </row>
    <row r="9" spans="1:23">
      <c r="A9" s="2" t="s">
        <v>79</v>
      </c>
      <c r="B9" s="2">
        <v>116.343076</v>
      </c>
      <c r="C9" s="2">
        <v>18.196309100000001</v>
      </c>
      <c r="D9" s="2">
        <v>4.9670387099999997</v>
      </c>
      <c r="E9" s="2">
        <v>3.6634119799999998</v>
      </c>
      <c r="F9" s="2">
        <v>2.4887999999999999E-4</v>
      </c>
      <c r="G9" s="2">
        <v>3.6829500000000001E-2</v>
      </c>
      <c r="H9" s="2">
        <v>671</v>
      </c>
      <c r="I9" s="2" t="s">
        <v>812</v>
      </c>
      <c r="J9" s="2">
        <v>555</v>
      </c>
      <c r="K9" s="2">
        <v>1226</v>
      </c>
      <c r="L9" s="2">
        <v>30</v>
      </c>
      <c r="M9" s="2" t="s">
        <v>812</v>
      </c>
      <c r="N9" s="2">
        <v>0</v>
      </c>
      <c r="O9" s="2">
        <v>30</v>
      </c>
      <c r="P9" s="2" t="s">
        <v>813</v>
      </c>
      <c r="Q9" s="2" t="s">
        <v>81</v>
      </c>
      <c r="R9" s="2" t="s">
        <v>81</v>
      </c>
      <c r="S9" s="2" t="s">
        <v>82</v>
      </c>
      <c r="T9" s="2" t="s">
        <v>83</v>
      </c>
      <c r="U9" s="2" t="s">
        <v>84</v>
      </c>
      <c r="V9" s="2" t="s">
        <v>85</v>
      </c>
      <c r="W9" s="2" t="s">
        <v>86</v>
      </c>
    </row>
    <row r="10" spans="1:23">
      <c r="A10" s="2" t="s">
        <v>756</v>
      </c>
      <c r="B10" s="2">
        <v>105.414041</v>
      </c>
      <c r="C10" s="2">
        <v>13.738213999999999</v>
      </c>
      <c r="D10" s="2">
        <v>3.3282627900000001</v>
      </c>
      <c r="E10" s="2">
        <v>4.1277431699999996</v>
      </c>
      <c r="F10" s="3">
        <v>3.6600000000000002E-5</v>
      </c>
      <c r="G10" s="2">
        <v>1.067821E-2</v>
      </c>
      <c r="H10" s="2">
        <v>1188</v>
      </c>
      <c r="I10" s="2" t="s">
        <v>812</v>
      </c>
      <c r="J10" s="2">
        <v>67</v>
      </c>
      <c r="K10" s="2">
        <v>1255</v>
      </c>
      <c r="L10" s="2">
        <v>18</v>
      </c>
      <c r="M10" s="2" t="s">
        <v>812</v>
      </c>
      <c r="N10" s="2">
        <v>0</v>
      </c>
      <c r="O10" s="2">
        <v>18</v>
      </c>
      <c r="P10" s="2" t="s">
        <v>813</v>
      </c>
      <c r="Q10" s="2" t="s">
        <v>758</v>
      </c>
      <c r="R10" s="2" t="s">
        <v>758</v>
      </c>
      <c r="S10" s="2" t="s">
        <v>759</v>
      </c>
      <c r="T10" s="2" t="s">
        <v>760</v>
      </c>
      <c r="U10" s="2" t="s">
        <v>76</v>
      </c>
      <c r="V10" s="2" t="s">
        <v>761</v>
      </c>
      <c r="W10" s="2" t="s">
        <v>762</v>
      </c>
    </row>
    <row r="11" spans="1:23">
      <c r="A11" s="2" t="s">
        <v>311</v>
      </c>
      <c r="B11" s="2">
        <v>177.347455</v>
      </c>
      <c r="C11" s="2">
        <v>20.095206099999999</v>
      </c>
      <c r="D11" s="2">
        <v>5.0531092299999996</v>
      </c>
      <c r="E11" s="2">
        <v>3.97680027</v>
      </c>
      <c r="F11" s="3">
        <v>6.9800000000000003E-5</v>
      </c>
      <c r="G11" s="2">
        <v>1.6617179999999999E-2</v>
      </c>
      <c r="H11" s="2">
        <v>1324</v>
      </c>
      <c r="I11" s="2" t="s">
        <v>812</v>
      </c>
      <c r="J11" s="2">
        <v>431</v>
      </c>
      <c r="K11" s="2">
        <v>1755</v>
      </c>
      <c r="L11" s="2">
        <v>298</v>
      </c>
      <c r="M11" s="2" t="s">
        <v>812</v>
      </c>
      <c r="N11" s="2">
        <v>0</v>
      </c>
      <c r="O11" s="2">
        <v>298</v>
      </c>
      <c r="P11" s="2" t="s">
        <v>813</v>
      </c>
      <c r="Q11" s="2" t="s">
        <v>313</v>
      </c>
      <c r="R11" s="2" t="s">
        <v>313</v>
      </c>
      <c r="S11" s="2" t="s">
        <v>314</v>
      </c>
      <c r="T11" s="2" t="s">
        <v>315</v>
      </c>
      <c r="U11" s="2" t="s">
        <v>206</v>
      </c>
      <c r="V11" s="2" t="s">
        <v>316</v>
      </c>
      <c r="W11" s="2" t="s">
        <v>317</v>
      </c>
    </row>
    <row r="12" spans="1:23">
      <c r="A12" s="2" t="s">
        <v>525</v>
      </c>
      <c r="B12" s="2">
        <v>1776.26469</v>
      </c>
      <c r="C12" s="2">
        <v>1.7073372200000001</v>
      </c>
      <c r="D12" s="2">
        <v>0.48324391</v>
      </c>
      <c r="E12" s="2">
        <v>3.5330755200000001</v>
      </c>
      <c r="F12" s="2">
        <v>4.1075999999999998E-4</v>
      </c>
      <c r="G12" s="2">
        <v>4.9414729999999997E-2</v>
      </c>
      <c r="H12" s="2">
        <v>8258</v>
      </c>
      <c r="I12" s="2" t="s">
        <v>812</v>
      </c>
      <c r="J12" s="2">
        <v>6579</v>
      </c>
      <c r="K12" s="2">
        <v>14837</v>
      </c>
      <c r="L12" s="2">
        <v>3553</v>
      </c>
      <c r="M12" s="2" t="s">
        <v>812</v>
      </c>
      <c r="N12" s="2">
        <v>1118</v>
      </c>
      <c r="O12" s="2">
        <v>4671</v>
      </c>
      <c r="P12" s="2" t="s">
        <v>813</v>
      </c>
      <c r="Q12" s="2" t="s">
        <v>527</v>
      </c>
      <c r="R12" s="2" t="s">
        <v>527</v>
      </c>
      <c r="S12" s="2" t="s">
        <v>528</v>
      </c>
      <c r="T12" s="2" t="s">
        <v>529</v>
      </c>
      <c r="U12" s="2" t="s">
        <v>206</v>
      </c>
      <c r="V12" s="2" t="s">
        <v>530</v>
      </c>
      <c r="W12" s="2" t="s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highest_control_adults</vt:lpstr>
      <vt:lpstr>highest_control_juveniles</vt:lpstr>
      <vt:lpstr>highest_exposed_combined</vt:lpstr>
      <vt:lpstr>highest_exposed_adults</vt:lpstr>
      <vt:lpstr>highest_exposed_juveniles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2025-09-10T22:21:09Z</dcterms:created>
  <dcterms:modified xsi:type="dcterms:W3CDTF">2025-09-10T22:44:01Z</dcterms:modified>
</cp:coreProperties>
</file>