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f1c90637bc1c5f7/Desktop/EPICODE/ES EXCEL GALLINO/"/>
    </mc:Choice>
  </mc:AlternateContent>
  <xr:revisionPtr revIDLastSave="133" documentId="13_ncr:1_{957B3E80-FD48-43E4-9CA7-A12DBB5856F1}" xr6:coauthVersionLast="47" xr6:coauthVersionMax="47" xr10:uidLastSave="{C00FA11C-4B04-41F4-9CCD-57128827FADF}"/>
  <bookViews>
    <workbookView minimized="1" xWindow="5532" yWindow="2676" windowWidth="17280" windowHeight="8880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Frutta!$A$1:$A$47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17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E14" i="2"/>
  <c r="E13" i="2"/>
  <c r="E12" i="2"/>
  <c r="E11" i="2"/>
  <c r="E10" i="2"/>
  <c r="E6" i="2"/>
  <c r="E5" i="2"/>
  <c r="E4" i="2"/>
  <c r="E3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<sst xmlns="http://schemas.openxmlformats.org/spreadsheetml/2006/main" count="170" uniqueCount="121">
  <si>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</si>
  <si>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</si>
  <si>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</si>
  <si>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</si>
  <si>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</si>
  <si>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</si>
  <si>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</si>
  <si>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</si>
  <si>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</si>
  <si>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</si>
  <si>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</si>
  <si>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</si>
  <si>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</si>
  <si>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</si>
  <si>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</si>
  <si>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</si>
  <si>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</si>
  <si>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</si>
  <si>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</si>
  <si>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</si>
  <si>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</si>
  <si>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</si>
  <si>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</si>
  <si>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</si>
  <si>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</si>
  <si>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</si>
  <si>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</si>
  <si>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</si>
  <si>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</si>
  <si>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</si>
  <si>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</si>
  <si>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</si>
  <si>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</si>
  <si>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</si>
  <si>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</si>
  <si>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</si>
  <si>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</si>
  <si>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</si>
  <si>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</si>
  <si>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</si>
  <si>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</si>
  <si>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</si>
  <si>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</si>
  <si>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</si>
  <si>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</si>
  <si>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</si>
  <si>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</si>
  <si>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</si>
  <si>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</si>
  <si>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</si>
  <si>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</si>
  <si>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</si>
  <si>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</si>
  <si>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</si>
  <si>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</si>
  <si>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</si>
  <si>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</si>
  <si>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</si>
  <si>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</si>
  <si>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</si>
  <si>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</si>
  <si>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</si>
  <si>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</si>
  <si>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</si>
  <si>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</si>
  <si>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</si>
  <si>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</si>
  <si>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</si>
  <si>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</si>
  <si>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</si>
  <si>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</si>
  <si>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</si>
  <si>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</si>
  <si>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</si>
  <si>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</si>
  <si>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</si>
  <si>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</si>
  <si>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</si>
  <si>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</si>
  <si>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</si>
  <si>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</si>
  <si>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</si>
  <si>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</si>
  <si>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</si>
  <si>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</si>
  <si>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</si>
  <si>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</si>
  <si>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</si>
  <si>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</si>
  <si>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</si>
  <si>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</si>
  <si>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</si>
  <si>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</si>
  <si>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</si>
  <si>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</si>
  <si>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</si>
  <si>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</si>
  <si>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</si>
  <si>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</si>
  <si>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</si>
  <si>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</si>
  <si>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</si>
  <si>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</si>
  <si>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</si>
  <si>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</si>
  <si>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</si>
  <si>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</si>
  <si>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</si>
  <si>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</si>
  <si>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</si>
  <si>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CATEGORIA</t>
  </si>
  <si>
    <t>SOGGETTO</t>
  </si>
  <si>
    <t>CONTEGGIO</t>
  </si>
  <si>
    <t>MELA</t>
  </si>
  <si>
    <t>BANANA</t>
  </si>
  <si>
    <t>ARANCIA</t>
  </si>
  <si>
    <t>PERA</t>
  </si>
  <si>
    <t>UVA</t>
  </si>
  <si>
    <t>TOTALE</t>
  </si>
  <si>
    <t>TARIFFE euro/ALL'ORA</t>
  </si>
  <si>
    <t>COSTO TOTALE MELE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</si>
</sst>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€-2]\ * #,##0.00_-;\-[$€-2]\ * #,##0.00_-;_-[$€-2]\ * &quot;-&quot;??_-;_-@_-"/>
  </numFmts>
  <fonts count="8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44" fontId="0" fillId="0" borderId="0" xfId="2" applyFont="1"/>
    <xf numFmtId="164" fontId="5" fillId="0" borderId="0" xfId="2" applyNumberFormat="1" applyFont="1"/>
    <xf numFmtId="44" fontId="1" fillId="0" borderId="0" xfId="2" applyFont="1"/>
    <xf numFmtId="2" fontId="1" fillId="0" borderId="0" xfId="0" applyNumberFormat="1" applyFont="1"/>
    <xf numFmtId="1" fontId="0" fillId="0" borderId="0" xfId="0" applyNumberFormat="1"/>
    <xf numFmtId="0" fontId="5" fillId="0" borderId="0" xfId="0" applyFont="1"/>
    <xf numFmtId="0" fontId="6" fillId="0" borderId="0" xfId="0" applyFont="1"/>
    <xf numFmtId="2" fontId="1" fillId="0" borderId="0" xfId="1" applyNumberFormat="1" applyFont="1"/>
    <xf numFmtId="2" fontId="2" fillId="0" borderId="0" xfId="1" applyNumberFormat="1" applyFont="1"/>
    <xf numFmtId="2" fontId="0" fillId="0" borderId="0" xfId="1" applyNumberFormat="1" applyFont="1"/>
    <xf numFmtId="2" fontId="7" fillId="0" borderId="0" xfId="1" applyNumberFormat="1" applyFont="1"/>
    <xf numFmtId="164" fontId="1" fillId="0" borderId="0" xfId="0" applyNumberFormat="1" applyFont="1"/>
    <xf numFmtId="164" fontId="0" fillId="0" borderId="0" xfId="0" applyNumberFormat="1"/>
  </cellXfs>
  <cellStyles count="3">
    <cellStyle name="Migliaia" xfId="1" builtinId="3"/>
    <cellStyle name="Normale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tabSelected="1" workbookViewId="0">
      <selection activeCell="E5" sqref="E5"/>
    </sheetView>
  </sheetViews>
  <sheetFormatPr defaultColWidth="12.6640625" defaultRowHeight="15.75" customHeight="1" x14ac:dyDescent="0.25"/>
  <cols>
    <col min="2" max="2" width="25.33203125" style="14" customWidth="1"/>
    <col min="3" max="3" width="22" style="3" customWidth="1"/>
    <col min="4" max="4" width="22.77734375" style="17" customWidth="1"/>
    <col min="7" max="7" width="24.88671875" customWidth="1"/>
    <col min="10" max="10" width="25.33203125" customWidth="1"/>
  </cols>
  <sheetData>
    <row r="1" spans="1:26" x14ac:dyDescent="0.25">
      <c r="A1" s="1" t="s">
        <v>0</v>
      </c>
      <c r="B1" s="12" t="s">
        <v>1</v>
      </c>
      <c r="C1" s="8" t="s">
        <v>2</v>
      </c>
      <c r="D1" s="16" t="s">
        <v>3</v>
      </c>
      <c r="E1" s="1"/>
      <c r="F1" s="1" t="s">
        <v>110</v>
      </c>
      <c r="G1" s="4" t="s">
        <v>119</v>
      </c>
      <c r="H1" s="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4</v>
      </c>
      <c r="B2" s="15">
        <v>1.5</v>
      </c>
      <c r="C2" s="3" t="str">
        <f>IF(AND(LEFT(A2,1)&gt;="a",LEFT(A2,1)&lt;="f"),"0",IF(AND(LEFT(A2,1)&gt;="g",LEFT(A2,1)&lt;="m"),"1","2"))</f>
        <v>0</v>
      </c>
      <c r="D2" s="17">
        <f t="shared" ref="D2:D66" si="0">IF(C2="0",B2*4, IF(C2="1",B2*3,B2*2))</f>
        <v>6</v>
      </c>
      <c r="F2" s="9">
        <v>0</v>
      </c>
      <c r="G2" s="6">
        <v>4</v>
      </c>
      <c r="H2" s="5"/>
      <c r="J2" s="2"/>
    </row>
    <row r="3" spans="1:26" x14ac:dyDescent="0.25">
      <c r="A3" s="2" t="s">
        <v>5</v>
      </c>
      <c r="B3" s="13">
        <v>2.5</v>
      </c>
      <c r="C3" s="3" t="str">
        <f t="shared" ref="C3:C66" si="1">IF(AND(LEFT(A3,1)&gt;="a",LEFT(A3,1)&lt;="f"),"0",IF(AND(LEFT(A3,1)&gt;="g",LEFT(A3,1)&lt;="m"),"1","2"))</f>
        <v>1</v>
      </c>
      <c r="D3" s="17">
        <f t="shared" si="0"/>
        <v>7.5</v>
      </c>
      <c r="F3" s="9">
        <v>1</v>
      </c>
      <c r="G3" s="6">
        <v>3</v>
      </c>
      <c r="H3" s="5"/>
      <c r="J3" s="2"/>
    </row>
    <row r="4" spans="1:26" x14ac:dyDescent="0.25">
      <c r="A4" s="2" t="s">
        <v>6</v>
      </c>
      <c r="B4" s="13">
        <v>3.5</v>
      </c>
      <c r="C4" s="3" t="str">
        <f t="shared" si="1"/>
        <v>2</v>
      </c>
      <c r="D4" s="17">
        <f t="shared" si="0"/>
        <v>7</v>
      </c>
      <c r="F4" s="9">
        <v>2</v>
      </c>
      <c r="G4" s="6">
        <v>2</v>
      </c>
      <c r="H4" s="5"/>
      <c r="J4" s="2"/>
    </row>
    <row r="5" spans="1:26" x14ac:dyDescent="0.25">
      <c r="A5" s="2" t="s">
        <v>7</v>
      </c>
      <c r="B5" s="13">
        <v>4.5</v>
      </c>
      <c r="C5" s="3" t="str">
        <f t="shared" si="1"/>
        <v>2</v>
      </c>
      <c r="D5" s="17">
        <f t="shared" si="0"/>
        <v>9</v>
      </c>
      <c r="J5" s="2"/>
    </row>
    <row r="6" spans="1:26" x14ac:dyDescent="0.25">
      <c r="A6" s="2" t="s">
        <v>8</v>
      </c>
      <c r="B6" s="13">
        <v>5.5</v>
      </c>
      <c r="C6" s="3" t="str">
        <f t="shared" si="1"/>
        <v>2</v>
      </c>
      <c r="D6" s="17">
        <f t="shared" si="0"/>
        <v>11</v>
      </c>
      <c r="J6" s="2"/>
    </row>
    <row r="7" spans="1:26" x14ac:dyDescent="0.25">
      <c r="A7" s="2" t="s">
        <v>9</v>
      </c>
      <c r="B7" s="13">
        <v>6.5</v>
      </c>
      <c r="C7" s="3" t="str">
        <f t="shared" si="1"/>
        <v>2</v>
      </c>
      <c r="D7" s="17">
        <f t="shared" si="0"/>
        <v>13</v>
      </c>
      <c r="J7" s="2"/>
    </row>
    <row r="8" spans="1:26" x14ac:dyDescent="0.25">
      <c r="A8" s="2" t="s">
        <v>10</v>
      </c>
      <c r="B8" s="13">
        <v>7.5</v>
      </c>
      <c r="C8" s="3" t="str">
        <f t="shared" si="1"/>
        <v>0</v>
      </c>
      <c r="D8" s="17">
        <f t="shared" si="0"/>
        <v>30</v>
      </c>
      <c r="J8" s="2"/>
    </row>
    <row r="9" spans="1:26" x14ac:dyDescent="0.25">
      <c r="A9" s="2" t="s">
        <v>11</v>
      </c>
      <c r="B9" s="13">
        <v>8.5</v>
      </c>
      <c r="C9" s="3" t="str">
        <f t="shared" si="1"/>
        <v>0</v>
      </c>
      <c r="D9" s="17">
        <f t="shared" si="0"/>
        <v>34</v>
      </c>
      <c r="J9" s="2"/>
    </row>
    <row r="10" spans="1:26" x14ac:dyDescent="0.25">
      <c r="A10" s="2" t="s">
        <v>12</v>
      </c>
      <c r="B10" s="13">
        <v>9.5</v>
      </c>
      <c r="C10" s="3" t="str">
        <f t="shared" si="1"/>
        <v>0</v>
      </c>
      <c r="D10" s="17">
        <f t="shared" si="0"/>
        <v>38</v>
      </c>
      <c r="J10" s="2"/>
    </row>
    <row r="11" spans="1:26" x14ac:dyDescent="0.25">
      <c r="A11" s="2" t="s">
        <v>13</v>
      </c>
      <c r="B11" s="13">
        <v>10</v>
      </c>
      <c r="C11" s="3" t="str">
        <f t="shared" si="1"/>
        <v>1</v>
      </c>
      <c r="D11" s="17">
        <f t="shared" si="0"/>
        <v>30</v>
      </c>
      <c r="J11" s="2"/>
    </row>
    <row r="12" spans="1:26" x14ac:dyDescent="0.25">
      <c r="A12" s="2" t="s">
        <v>14</v>
      </c>
      <c r="B12" s="13">
        <v>0.5</v>
      </c>
      <c r="C12" s="3" t="str">
        <f t="shared" si="1"/>
        <v>1</v>
      </c>
      <c r="D12" s="17">
        <f t="shared" si="0"/>
        <v>1.5</v>
      </c>
      <c r="J12" s="2"/>
    </row>
    <row r="13" spans="1:26" x14ac:dyDescent="0.25">
      <c r="A13" s="2" t="s">
        <v>15</v>
      </c>
      <c r="B13" s="13">
        <v>1</v>
      </c>
      <c r="C13" s="3" t="str">
        <f t="shared" si="1"/>
        <v>1</v>
      </c>
      <c r="D13" s="17">
        <f t="shared" si="0"/>
        <v>3</v>
      </c>
      <c r="J13" s="2"/>
    </row>
    <row r="14" spans="1:26" x14ac:dyDescent="0.25">
      <c r="A14" s="2" t="s">
        <v>16</v>
      </c>
      <c r="B14" s="13">
        <v>2</v>
      </c>
      <c r="C14" s="3" t="str">
        <f t="shared" si="1"/>
        <v>1</v>
      </c>
      <c r="D14" s="17">
        <f t="shared" si="0"/>
        <v>6</v>
      </c>
      <c r="J14" s="2"/>
    </row>
    <row r="15" spans="1:26" x14ac:dyDescent="0.25">
      <c r="A15" s="2" t="s">
        <v>17</v>
      </c>
      <c r="B15" s="13">
        <v>3</v>
      </c>
      <c r="C15" s="3" t="str">
        <f t="shared" si="1"/>
        <v>2</v>
      </c>
      <c r="D15" s="17">
        <f t="shared" si="0"/>
        <v>6</v>
      </c>
      <c r="J15" s="2"/>
    </row>
    <row r="16" spans="1:26" x14ac:dyDescent="0.25">
      <c r="A16" s="2" t="s">
        <v>18</v>
      </c>
      <c r="B16" s="13">
        <v>4</v>
      </c>
      <c r="C16" s="3" t="str">
        <f t="shared" si="1"/>
        <v>2</v>
      </c>
      <c r="D16" s="17">
        <f t="shared" si="0"/>
        <v>8</v>
      </c>
      <c r="J16" s="2"/>
    </row>
    <row r="17" spans="1:10" x14ac:dyDescent="0.25">
      <c r="A17" s="2" t="s">
        <v>19</v>
      </c>
      <c r="B17" s="13">
        <v>5</v>
      </c>
      <c r="C17" s="3" t="str">
        <f t="shared" si="1"/>
        <v>2</v>
      </c>
      <c r="D17" s="17">
        <f t="shared" si="0"/>
        <v>10</v>
      </c>
      <c r="J17" s="2"/>
    </row>
    <row r="18" spans="1:10" x14ac:dyDescent="0.25">
      <c r="A18" s="2" t="s">
        <v>20</v>
      </c>
      <c r="B18" s="13">
        <v>6</v>
      </c>
      <c r="C18" s="3" t="str">
        <f t="shared" si="1"/>
        <v>2</v>
      </c>
      <c r="D18" s="17">
        <f t="shared" si="0"/>
        <v>12</v>
      </c>
      <c r="J18" s="2"/>
    </row>
    <row r="19" spans="1:10" x14ac:dyDescent="0.25">
      <c r="A19" s="2" t="s">
        <v>21</v>
      </c>
      <c r="B19" s="13">
        <v>7</v>
      </c>
      <c r="C19" s="3" t="str">
        <f t="shared" si="1"/>
        <v>2</v>
      </c>
      <c r="D19" s="17">
        <f t="shared" si="0"/>
        <v>14</v>
      </c>
      <c r="J19" s="2"/>
    </row>
    <row r="20" spans="1:10" x14ac:dyDescent="0.25">
      <c r="A20" s="2" t="s">
        <v>22</v>
      </c>
      <c r="B20" s="13">
        <v>8</v>
      </c>
      <c r="C20" s="3" t="str">
        <f t="shared" si="1"/>
        <v>2</v>
      </c>
      <c r="D20" s="17">
        <f t="shared" si="0"/>
        <v>16</v>
      </c>
      <c r="J20" s="2"/>
    </row>
    <row r="21" spans="1:10" x14ac:dyDescent="0.25">
      <c r="A21" s="2" t="s">
        <v>23</v>
      </c>
      <c r="B21" s="13">
        <v>9</v>
      </c>
      <c r="C21" s="3" t="str">
        <f t="shared" si="1"/>
        <v>0</v>
      </c>
      <c r="D21" s="17">
        <f t="shared" si="0"/>
        <v>36</v>
      </c>
      <c r="J21" s="2"/>
    </row>
    <row r="22" spans="1:10" x14ac:dyDescent="0.25">
      <c r="A22" s="2" t="s">
        <v>24</v>
      </c>
      <c r="B22" s="13">
        <v>10</v>
      </c>
      <c r="C22" s="3" t="str">
        <f t="shared" si="1"/>
        <v>0</v>
      </c>
      <c r="D22" s="17">
        <f t="shared" si="0"/>
        <v>40</v>
      </c>
      <c r="J22" s="2"/>
    </row>
    <row r="23" spans="1:10" x14ac:dyDescent="0.25">
      <c r="A23" s="2" t="s">
        <v>25</v>
      </c>
      <c r="B23" s="13">
        <v>0.5</v>
      </c>
      <c r="C23" s="3" t="str">
        <f t="shared" si="1"/>
        <v>0</v>
      </c>
      <c r="D23" s="17">
        <f t="shared" si="0"/>
        <v>2</v>
      </c>
      <c r="J23" s="2"/>
    </row>
    <row r="24" spans="1:10" x14ac:dyDescent="0.25">
      <c r="A24" s="2" t="s">
        <v>26</v>
      </c>
      <c r="B24" s="13">
        <v>1</v>
      </c>
      <c r="C24" s="3" t="str">
        <f t="shared" si="1"/>
        <v>1</v>
      </c>
      <c r="D24" s="17">
        <f t="shared" si="0"/>
        <v>3</v>
      </c>
      <c r="J24" s="2"/>
    </row>
    <row r="25" spans="1:10" x14ac:dyDescent="0.25">
      <c r="A25" s="2" t="s">
        <v>27</v>
      </c>
      <c r="B25" s="13">
        <v>2</v>
      </c>
      <c r="C25" s="3" t="str">
        <f t="shared" si="1"/>
        <v>1</v>
      </c>
      <c r="D25" s="17">
        <f t="shared" si="0"/>
        <v>6</v>
      </c>
      <c r="J25" s="2"/>
    </row>
    <row r="26" spans="1:10" x14ac:dyDescent="0.25">
      <c r="A26" s="2" t="s">
        <v>28</v>
      </c>
      <c r="B26" s="13">
        <v>3</v>
      </c>
      <c r="C26" s="3" t="str">
        <f t="shared" si="1"/>
        <v>1</v>
      </c>
      <c r="D26" s="17">
        <f t="shared" si="0"/>
        <v>9</v>
      </c>
      <c r="J26" s="2"/>
    </row>
    <row r="27" spans="1:10" x14ac:dyDescent="0.25">
      <c r="A27" s="2" t="s">
        <v>29</v>
      </c>
      <c r="B27" s="13">
        <v>4</v>
      </c>
      <c r="C27" s="3" t="str">
        <f t="shared" si="1"/>
        <v>1</v>
      </c>
      <c r="D27" s="17">
        <f t="shared" si="0"/>
        <v>12</v>
      </c>
      <c r="J27" s="2"/>
    </row>
    <row r="28" spans="1:10" x14ac:dyDescent="0.25">
      <c r="A28" s="2" t="s">
        <v>30</v>
      </c>
      <c r="B28" s="13">
        <v>5</v>
      </c>
      <c r="C28" s="3" t="str">
        <f t="shared" si="1"/>
        <v>2</v>
      </c>
      <c r="D28" s="17">
        <f t="shared" si="0"/>
        <v>10</v>
      </c>
      <c r="J28" s="2"/>
    </row>
    <row r="29" spans="1:10" x14ac:dyDescent="0.25">
      <c r="A29" s="2" t="s">
        <v>31</v>
      </c>
      <c r="B29" s="13">
        <v>6</v>
      </c>
      <c r="C29" s="3" t="str">
        <f t="shared" si="1"/>
        <v>2</v>
      </c>
      <c r="D29" s="17">
        <f t="shared" si="0"/>
        <v>12</v>
      </c>
      <c r="J29" s="2"/>
    </row>
    <row r="30" spans="1:10" x14ac:dyDescent="0.25">
      <c r="A30" s="2" t="s">
        <v>32</v>
      </c>
      <c r="B30" s="13">
        <v>7</v>
      </c>
      <c r="C30" s="3" t="str">
        <f t="shared" si="1"/>
        <v>2</v>
      </c>
      <c r="D30" s="17">
        <f t="shared" si="0"/>
        <v>14</v>
      </c>
      <c r="J30" s="2"/>
    </row>
    <row r="31" spans="1:10" x14ac:dyDescent="0.25">
      <c r="A31" s="2" t="s">
        <v>33</v>
      </c>
      <c r="B31" s="13">
        <v>8</v>
      </c>
      <c r="C31" s="3" t="str">
        <f t="shared" si="1"/>
        <v>2</v>
      </c>
      <c r="D31" s="17">
        <f t="shared" si="0"/>
        <v>16</v>
      </c>
      <c r="J31" s="2"/>
    </row>
    <row r="32" spans="1:10" x14ac:dyDescent="0.25">
      <c r="A32" s="2" t="s">
        <v>34</v>
      </c>
      <c r="B32" s="13">
        <v>9</v>
      </c>
      <c r="C32" s="3" t="str">
        <f t="shared" si="1"/>
        <v>2</v>
      </c>
      <c r="D32" s="17">
        <f t="shared" si="0"/>
        <v>18</v>
      </c>
      <c r="J32" s="2"/>
    </row>
    <row r="33" spans="1:10" x14ac:dyDescent="0.25">
      <c r="A33" s="2" t="s">
        <v>35</v>
      </c>
      <c r="B33" s="13">
        <v>10</v>
      </c>
      <c r="C33" s="3" t="str">
        <f t="shared" si="1"/>
        <v>2</v>
      </c>
      <c r="D33" s="17">
        <f t="shared" si="0"/>
        <v>20</v>
      </c>
      <c r="J33" s="2"/>
    </row>
    <row r="34" spans="1:10" x14ac:dyDescent="0.25">
      <c r="A34" s="2" t="s">
        <v>36</v>
      </c>
      <c r="B34" s="13">
        <v>0.5</v>
      </c>
      <c r="C34" s="3" t="str">
        <f t="shared" si="1"/>
        <v>0</v>
      </c>
      <c r="D34" s="17">
        <f t="shared" si="0"/>
        <v>2</v>
      </c>
      <c r="J34" s="2"/>
    </row>
    <row r="35" spans="1:10" x14ac:dyDescent="0.25">
      <c r="A35" s="2" t="s">
        <v>37</v>
      </c>
      <c r="B35" s="13">
        <v>1</v>
      </c>
      <c r="C35" s="3" t="str">
        <f t="shared" si="1"/>
        <v>0</v>
      </c>
      <c r="D35" s="17">
        <f t="shared" si="0"/>
        <v>4</v>
      </c>
      <c r="J35" s="2"/>
    </row>
    <row r="36" spans="1:10" x14ac:dyDescent="0.25">
      <c r="A36" s="2" t="s">
        <v>38</v>
      </c>
      <c r="B36" s="13">
        <v>2</v>
      </c>
      <c r="C36" s="3" t="str">
        <f t="shared" si="1"/>
        <v>0</v>
      </c>
      <c r="D36" s="17">
        <f t="shared" si="0"/>
        <v>8</v>
      </c>
      <c r="J36" s="2"/>
    </row>
    <row r="37" spans="1:10" x14ac:dyDescent="0.25">
      <c r="A37" s="2" t="s">
        <v>39</v>
      </c>
      <c r="B37" s="13">
        <v>3</v>
      </c>
      <c r="C37" s="3" t="str">
        <f t="shared" si="1"/>
        <v>1</v>
      </c>
      <c r="D37" s="17">
        <f t="shared" si="0"/>
        <v>9</v>
      </c>
      <c r="J37" s="2"/>
    </row>
    <row r="38" spans="1:10" x14ac:dyDescent="0.25">
      <c r="A38" s="2" t="s">
        <v>40</v>
      </c>
      <c r="B38" s="13">
        <v>4</v>
      </c>
      <c r="C38" s="3" t="str">
        <f t="shared" si="1"/>
        <v>1</v>
      </c>
      <c r="D38" s="17">
        <f t="shared" si="0"/>
        <v>12</v>
      </c>
      <c r="J38" s="2"/>
    </row>
    <row r="39" spans="1:10" x14ac:dyDescent="0.25">
      <c r="A39" s="2" t="s">
        <v>41</v>
      </c>
      <c r="B39" s="13">
        <v>5</v>
      </c>
      <c r="C39" s="3" t="str">
        <f t="shared" si="1"/>
        <v>1</v>
      </c>
      <c r="D39" s="17">
        <f t="shared" si="0"/>
        <v>15</v>
      </c>
      <c r="J39" s="2"/>
    </row>
    <row r="40" spans="1:10" x14ac:dyDescent="0.25">
      <c r="A40" s="2" t="s">
        <v>42</v>
      </c>
      <c r="B40" s="13">
        <v>6</v>
      </c>
      <c r="C40" s="3" t="str">
        <f t="shared" si="1"/>
        <v>1</v>
      </c>
      <c r="D40" s="17">
        <f t="shared" si="0"/>
        <v>18</v>
      </c>
      <c r="J40" s="2"/>
    </row>
    <row r="41" spans="1:10" x14ac:dyDescent="0.25">
      <c r="A41" s="2" t="s">
        <v>43</v>
      </c>
      <c r="B41" s="13">
        <v>7</v>
      </c>
      <c r="C41" s="3" t="str">
        <f t="shared" si="1"/>
        <v>2</v>
      </c>
      <c r="D41" s="17">
        <f t="shared" si="0"/>
        <v>14</v>
      </c>
      <c r="J41" s="2"/>
    </row>
    <row r="42" spans="1:10" x14ac:dyDescent="0.25">
      <c r="A42" s="2" t="s">
        <v>44</v>
      </c>
      <c r="B42" s="13">
        <v>8</v>
      </c>
      <c r="C42" s="3" t="str">
        <f t="shared" si="1"/>
        <v>2</v>
      </c>
      <c r="D42" s="17">
        <f t="shared" si="0"/>
        <v>16</v>
      </c>
      <c r="J42" s="2"/>
    </row>
    <row r="43" spans="1:10" x14ac:dyDescent="0.25">
      <c r="A43" s="2" t="s">
        <v>45</v>
      </c>
      <c r="B43" s="13">
        <v>9</v>
      </c>
      <c r="C43" s="3" t="str">
        <f t="shared" si="1"/>
        <v>2</v>
      </c>
      <c r="D43" s="17">
        <f t="shared" si="0"/>
        <v>18</v>
      </c>
      <c r="J43" s="2"/>
    </row>
    <row r="44" spans="1:10" x14ac:dyDescent="0.25">
      <c r="A44" s="2" t="s">
        <v>7</v>
      </c>
      <c r="B44" s="13">
        <v>10</v>
      </c>
      <c r="C44" s="3" t="str">
        <f t="shared" si="1"/>
        <v>2</v>
      </c>
      <c r="D44" s="17">
        <f t="shared" si="0"/>
        <v>20</v>
      </c>
      <c r="J44" s="2"/>
    </row>
    <row r="45" spans="1:10" x14ac:dyDescent="0.25">
      <c r="A45" s="2" t="s">
        <v>46</v>
      </c>
      <c r="B45" s="13">
        <v>0.5</v>
      </c>
      <c r="C45" s="3" t="str">
        <f t="shared" si="1"/>
        <v>2</v>
      </c>
      <c r="D45" s="17">
        <f t="shared" si="0"/>
        <v>1</v>
      </c>
      <c r="J45" s="2"/>
    </row>
    <row r="46" spans="1:10" x14ac:dyDescent="0.25">
      <c r="A46" s="2" t="s">
        <v>47</v>
      </c>
      <c r="B46" s="13">
        <v>1</v>
      </c>
      <c r="C46" s="3" t="str">
        <f t="shared" si="1"/>
        <v>2</v>
      </c>
      <c r="D46" s="17">
        <f t="shared" si="0"/>
        <v>2</v>
      </c>
      <c r="J46" s="2"/>
    </row>
    <row r="47" spans="1:10" x14ac:dyDescent="0.25">
      <c r="A47" s="2" t="s">
        <v>48</v>
      </c>
      <c r="B47" s="13">
        <v>2</v>
      </c>
      <c r="C47" s="3" t="str">
        <f t="shared" si="1"/>
        <v>0</v>
      </c>
      <c r="D47" s="17">
        <f t="shared" si="0"/>
        <v>8</v>
      </c>
      <c r="J47" s="2"/>
    </row>
    <row r="48" spans="1:10" x14ac:dyDescent="0.25">
      <c r="A48" s="2" t="s">
        <v>49</v>
      </c>
      <c r="B48" s="13">
        <v>3</v>
      </c>
      <c r="C48" s="3" t="str">
        <f t="shared" si="1"/>
        <v>0</v>
      </c>
      <c r="D48" s="17">
        <f t="shared" si="0"/>
        <v>12</v>
      </c>
      <c r="J48" s="2"/>
    </row>
    <row r="49" spans="1:10" x14ac:dyDescent="0.25">
      <c r="A49" s="2" t="s">
        <v>50</v>
      </c>
      <c r="B49" s="13">
        <v>4</v>
      </c>
      <c r="C49" s="3" t="str">
        <f t="shared" si="1"/>
        <v>0</v>
      </c>
      <c r="D49" s="17">
        <f t="shared" si="0"/>
        <v>16</v>
      </c>
      <c r="J49" s="2"/>
    </row>
    <row r="50" spans="1:10" x14ac:dyDescent="0.25">
      <c r="A50" s="2" t="s">
        <v>51</v>
      </c>
      <c r="B50" s="13">
        <v>5</v>
      </c>
      <c r="C50" s="3" t="str">
        <f t="shared" si="1"/>
        <v>1</v>
      </c>
      <c r="D50" s="17">
        <f t="shared" si="0"/>
        <v>15</v>
      </c>
      <c r="J50" s="2"/>
    </row>
    <row r="51" spans="1:10" x14ac:dyDescent="0.25">
      <c r="A51" s="2" t="s">
        <v>52</v>
      </c>
      <c r="B51" s="13">
        <v>6</v>
      </c>
      <c r="C51" s="3" t="str">
        <f t="shared" si="1"/>
        <v>1</v>
      </c>
      <c r="D51" s="17">
        <f t="shared" si="0"/>
        <v>18</v>
      </c>
      <c r="J51" s="2"/>
    </row>
    <row r="52" spans="1:10" x14ac:dyDescent="0.25">
      <c r="A52" s="2" t="s">
        <v>53</v>
      </c>
      <c r="B52" s="13">
        <v>7</v>
      </c>
      <c r="C52" s="3" t="str">
        <f t="shared" si="1"/>
        <v>1</v>
      </c>
      <c r="D52" s="17">
        <f t="shared" si="0"/>
        <v>21</v>
      </c>
      <c r="J52" s="2"/>
    </row>
    <row r="53" spans="1:10" x14ac:dyDescent="0.25">
      <c r="A53" s="2" t="s">
        <v>54</v>
      </c>
      <c r="B53" s="13">
        <v>8</v>
      </c>
      <c r="C53" s="3" t="str">
        <f t="shared" si="1"/>
        <v>1</v>
      </c>
      <c r="D53" s="17">
        <f t="shared" si="0"/>
        <v>24</v>
      </c>
      <c r="J53" s="2"/>
    </row>
    <row r="54" spans="1:10" x14ac:dyDescent="0.25">
      <c r="A54" s="2" t="s">
        <v>55</v>
      </c>
      <c r="B54" s="13">
        <v>9</v>
      </c>
      <c r="C54" s="3" t="str">
        <f t="shared" si="1"/>
        <v>2</v>
      </c>
      <c r="D54" s="17">
        <f t="shared" si="0"/>
        <v>18</v>
      </c>
      <c r="J54" s="2"/>
    </row>
    <row r="55" spans="1:10" x14ac:dyDescent="0.25">
      <c r="A55" s="2" t="s">
        <v>56</v>
      </c>
      <c r="B55" s="13">
        <v>10</v>
      </c>
      <c r="C55" s="3" t="str">
        <f t="shared" si="1"/>
        <v>2</v>
      </c>
      <c r="D55" s="17">
        <f t="shared" si="0"/>
        <v>20</v>
      </c>
      <c r="J55" s="2"/>
    </row>
    <row r="56" spans="1:10" x14ac:dyDescent="0.25">
      <c r="A56" s="2" t="s">
        <v>57</v>
      </c>
      <c r="B56" s="13">
        <v>0.5</v>
      </c>
      <c r="C56" s="3" t="str">
        <f t="shared" si="1"/>
        <v>2</v>
      </c>
      <c r="D56" s="17">
        <f t="shared" si="0"/>
        <v>1</v>
      </c>
      <c r="J56" s="2"/>
    </row>
    <row r="57" spans="1:10" x14ac:dyDescent="0.25">
      <c r="A57" s="2" t="s">
        <v>58</v>
      </c>
      <c r="B57" s="13">
        <v>1</v>
      </c>
      <c r="C57" s="3" t="str">
        <f t="shared" si="1"/>
        <v>2</v>
      </c>
      <c r="D57" s="17">
        <f t="shared" si="0"/>
        <v>2</v>
      </c>
      <c r="J57" s="2"/>
    </row>
    <row r="58" spans="1:10" x14ac:dyDescent="0.25">
      <c r="A58" s="2" t="s">
        <v>59</v>
      </c>
      <c r="B58" s="13">
        <v>2</v>
      </c>
      <c r="C58" s="3" t="str">
        <f t="shared" si="1"/>
        <v>2</v>
      </c>
      <c r="D58" s="17">
        <f t="shared" si="0"/>
        <v>4</v>
      </c>
      <c r="J58" s="2"/>
    </row>
    <row r="59" spans="1:10" x14ac:dyDescent="0.25">
      <c r="A59" s="2" t="s">
        <v>60</v>
      </c>
      <c r="B59" s="13">
        <v>3</v>
      </c>
      <c r="C59" s="3" t="str">
        <f t="shared" si="1"/>
        <v>2</v>
      </c>
      <c r="D59" s="17">
        <f t="shared" si="0"/>
        <v>6</v>
      </c>
      <c r="J59" s="2"/>
    </row>
    <row r="60" spans="1:10" x14ac:dyDescent="0.25">
      <c r="A60" s="2" t="s">
        <v>61</v>
      </c>
      <c r="B60" s="13">
        <v>4</v>
      </c>
      <c r="C60" s="3" t="str">
        <f t="shared" si="1"/>
        <v>0</v>
      </c>
      <c r="D60" s="17">
        <f t="shared" si="0"/>
        <v>16</v>
      </c>
      <c r="J60" s="2"/>
    </row>
    <row r="61" spans="1:10" x14ac:dyDescent="0.25">
      <c r="A61" s="2" t="s">
        <v>62</v>
      </c>
      <c r="B61" s="13">
        <v>5</v>
      </c>
      <c r="C61" s="3" t="str">
        <f t="shared" si="1"/>
        <v>0</v>
      </c>
      <c r="D61" s="17">
        <f t="shared" si="0"/>
        <v>20</v>
      </c>
      <c r="J61" s="2"/>
    </row>
    <row r="62" spans="1:10" x14ac:dyDescent="0.25">
      <c r="A62" s="2" t="s">
        <v>63</v>
      </c>
      <c r="B62" s="13">
        <v>6</v>
      </c>
      <c r="C62" s="3" t="str">
        <f t="shared" si="1"/>
        <v>0</v>
      </c>
      <c r="D62" s="17">
        <f t="shared" si="0"/>
        <v>24</v>
      </c>
      <c r="J62" s="2"/>
    </row>
    <row r="63" spans="1:10" x14ac:dyDescent="0.25">
      <c r="A63" s="2" t="s">
        <v>64</v>
      </c>
      <c r="B63" s="13">
        <v>7</v>
      </c>
      <c r="C63" s="3" t="str">
        <f t="shared" si="1"/>
        <v>1</v>
      </c>
      <c r="D63" s="17">
        <f t="shared" si="0"/>
        <v>21</v>
      </c>
      <c r="J63" s="2"/>
    </row>
    <row r="64" spans="1:10" x14ac:dyDescent="0.25">
      <c r="A64" s="2" t="s">
        <v>65</v>
      </c>
      <c r="B64" s="13">
        <v>8</v>
      </c>
      <c r="C64" s="3" t="str">
        <f t="shared" si="1"/>
        <v>1</v>
      </c>
      <c r="D64" s="17">
        <f t="shared" si="0"/>
        <v>24</v>
      </c>
      <c r="J64" s="2"/>
    </row>
    <row r="65" spans="1:10" x14ac:dyDescent="0.25">
      <c r="A65" s="2" t="s">
        <v>66</v>
      </c>
      <c r="B65" s="13">
        <v>9</v>
      </c>
      <c r="C65" s="3" t="str">
        <f t="shared" si="1"/>
        <v>1</v>
      </c>
      <c r="D65" s="17">
        <f t="shared" si="0"/>
        <v>27</v>
      </c>
      <c r="J65" s="2"/>
    </row>
    <row r="66" spans="1:10" x14ac:dyDescent="0.25">
      <c r="A66" s="2" t="s">
        <v>67</v>
      </c>
      <c r="B66" s="13">
        <v>10</v>
      </c>
      <c r="C66" s="3" t="str">
        <f t="shared" si="1"/>
        <v>1</v>
      </c>
      <c r="D66" s="17">
        <f t="shared" si="0"/>
        <v>30</v>
      </c>
      <c r="J66" s="2"/>
    </row>
    <row r="67" spans="1:10" x14ac:dyDescent="0.25">
      <c r="A67" s="2" t="s">
        <v>68</v>
      </c>
      <c r="B67" s="13">
        <v>0.5</v>
      </c>
      <c r="C67" s="3" t="str">
        <f t="shared" ref="C67:C101" si="2">IF(AND(LEFT(A67,1)&gt;="a",LEFT(A67,1)&lt;="f"),"0",IF(AND(LEFT(A67,1)&gt;="g",LEFT(A67,1)&lt;="m"),"1","2"))</f>
        <v>2</v>
      </c>
      <c r="D67" s="17">
        <f t="shared" ref="D67:D101" si="3">IF(C67="0",B67*4, IF(C67="1",B67*3,B67*2))</f>
        <v>1</v>
      </c>
      <c r="J67" s="2"/>
    </row>
    <row r="68" spans="1:10" x14ac:dyDescent="0.25">
      <c r="A68" s="2" t="s">
        <v>69</v>
      </c>
      <c r="B68" s="13">
        <v>1</v>
      </c>
      <c r="C68" s="3" t="str">
        <f t="shared" si="2"/>
        <v>2</v>
      </c>
      <c r="D68" s="17">
        <f t="shared" si="3"/>
        <v>2</v>
      </c>
      <c r="J68" s="2"/>
    </row>
    <row r="69" spans="1:10" x14ac:dyDescent="0.25">
      <c r="A69" s="2" t="s">
        <v>70</v>
      </c>
      <c r="B69" s="13">
        <v>2</v>
      </c>
      <c r="C69" s="3" t="str">
        <f t="shared" si="2"/>
        <v>2</v>
      </c>
      <c r="D69" s="17">
        <f t="shared" si="3"/>
        <v>4</v>
      </c>
      <c r="J69" s="2"/>
    </row>
    <row r="70" spans="1:10" x14ac:dyDescent="0.25">
      <c r="A70" s="2" t="s">
        <v>71</v>
      </c>
      <c r="B70" s="13">
        <v>3</v>
      </c>
      <c r="C70" s="3" t="str">
        <f t="shared" si="2"/>
        <v>2</v>
      </c>
      <c r="D70" s="17">
        <f t="shared" si="3"/>
        <v>6</v>
      </c>
      <c r="J70" s="2"/>
    </row>
    <row r="71" spans="1:10" x14ac:dyDescent="0.25">
      <c r="A71" s="2" t="s">
        <v>72</v>
      </c>
      <c r="B71" s="13">
        <v>4</v>
      </c>
      <c r="C71" s="3" t="str">
        <f t="shared" si="2"/>
        <v>2</v>
      </c>
      <c r="D71" s="17">
        <f t="shared" si="3"/>
        <v>8</v>
      </c>
      <c r="J71" s="2"/>
    </row>
    <row r="72" spans="1:10" x14ac:dyDescent="0.25">
      <c r="A72" s="2" t="s">
        <v>73</v>
      </c>
      <c r="B72" s="13">
        <v>5</v>
      </c>
      <c r="C72" s="3" t="str">
        <f t="shared" si="2"/>
        <v>2</v>
      </c>
      <c r="D72" s="17">
        <f t="shared" si="3"/>
        <v>10</v>
      </c>
      <c r="J72" s="2"/>
    </row>
    <row r="73" spans="1:10" x14ac:dyDescent="0.25">
      <c r="A73" s="2" t="s">
        <v>74</v>
      </c>
      <c r="B73" s="13">
        <v>6</v>
      </c>
      <c r="C73" s="3" t="str">
        <f t="shared" si="2"/>
        <v>0</v>
      </c>
      <c r="D73" s="17">
        <f t="shared" si="3"/>
        <v>24</v>
      </c>
      <c r="J73" s="2"/>
    </row>
    <row r="74" spans="1:10" x14ac:dyDescent="0.25">
      <c r="A74" s="2" t="s">
        <v>75</v>
      </c>
      <c r="B74" s="13">
        <v>7</v>
      </c>
      <c r="C74" s="3" t="str">
        <f t="shared" si="2"/>
        <v>0</v>
      </c>
      <c r="D74" s="17">
        <f t="shared" si="3"/>
        <v>28</v>
      </c>
      <c r="J74" s="2"/>
    </row>
    <row r="75" spans="1:10" x14ac:dyDescent="0.25">
      <c r="A75" s="2" t="s">
        <v>76</v>
      </c>
      <c r="B75" s="13">
        <v>8</v>
      </c>
      <c r="C75" s="3" t="str">
        <f t="shared" si="2"/>
        <v>0</v>
      </c>
      <c r="D75" s="17">
        <f t="shared" si="3"/>
        <v>32</v>
      </c>
      <c r="J75" s="2"/>
    </row>
    <row r="76" spans="1:10" x14ac:dyDescent="0.25">
      <c r="A76" s="2" t="s">
        <v>77</v>
      </c>
      <c r="B76" s="13">
        <v>9</v>
      </c>
      <c r="C76" s="3" t="str">
        <f t="shared" si="2"/>
        <v>1</v>
      </c>
      <c r="D76" s="17">
        <f t="shared" si="3"/>
        <v>27</v>
      </c>
      <c r="J76" s="2"/>
    </row>
    <row r="77" spans="1:10" x14ac:dyDescent="0.25">
      <c r="A77" s="2" t="s">
        <v>78</v>
      </c>
      <c r="B77" s="13">
        <v>10</v>
      </c>
      <c r="C77" s="3" t="str">
        <f t="shared" si="2"/>
        <v>1</v>
      </c>
      <c r="D77" s="17">
        <f t="shared" si="3"/>
        <v>30</v>
      </c>
      <c r="J77" s="2"/>
    </row>
    <row r="78" spans="1:10" x14ac:dyDescent="0.25">
      <c r="A78" s="2" t="s">
        <v>79</v>
      </c>
      <c r="B78" s="13">
        <v>0.5</v>
      </c>
      <c r="C78" s="3" t="str">
        <f t="shared" si="2"/>
        <v>1</v>
      </c>
      <c r="D78" s="17">
        <f t="shared" si="3"/>
        <v>1.5</v>
      </c>
      <c r="J78" s="2"/>
    </row>
    <row r="79" spans="1:10" x14ac:dyDescent="0.25">
      <c r="A79" s="2" t="s">
        <v>80</v>
      </c>
      <c r="B79" s="13">
        <v>1</v>
      </c>
      <c r="C79" s="3" t="str">
        <f t="shared" si="2"/>
        <v>1</v>
      </c>
      <c r="D79" s="17">
        <f t="shared" si="3"/>
        <v>3</v>
      </c>
      <c r="J79" s="2"/>
    </row>
    <row r="80" spans="1:10" x14ac:dyDescent="0.25">
      <c r="A80" s="2" t="s">
        <v>81</v>
      </c>
      <c r="B80" s="13">
        <v>2</v>
      </c>
      <c r="C80" s="3" t="str">
        <f t="shared" si="2"/>
        <v>2</v>
      </c>
      <c r="D80" s="17">
        <f t="shared" si="3"/>
        <v>4</v>
      </c>
      <c r="J80" s="2"/>
    </row>
    <row r="81" spans="1:10" x14ac:dyDescent="0.25">
      <c r="A81" s="2" t="s">
        <v>82</v>
      </c>
      <c r="B81" s="13">
        <v>3</v>
      </c>
      <c r="C81" s="3" t="str">
        <f t="shared" si="2"/>
        <v>2</v>
      </c>
      <c r="D81" s="17">
        <f t="shared" si="3"/>
        <v>6</v>
      </c>
      <c r="J81" s="2"/>
    </row>
    <row r="82" spans="1:10" x14ac:dyDescent="0.25">
      <c r="A82" s="2" t="s">
        <v>83</v>
      </c>
      <c r="B82" s="13">
        <v>4</v>
      </c>
      <c r="C82" s="3" t="str">
        <f t="shared" si="2"/>
        <v>2</v>
      </c>
      <c r="D82" s="17">
        <f t="shared" si="3"/>
        <v>8</v>
      </c>
      <c r="J82" s="2"/>
    </row>
    <row r="83" spans="1:10" x14ac:dyDescent="0.25">
      <c r="A83" s="2" t="s">
        <v>84</v>
      </c>
      <c r="B83" s="13">
        <v>5</v>
      </c>
      <c r="C83" s="3" t="str">
        <f t="shared" si="2"/>
        <v>2</v>
      </c>
      <c r="D83" s="17">
        <f t="shared" si="3"/>
        <v>10</v>
      </c>
      <c r="J83" s="2"/>
    </row>
    <row r="84" spans="1:10" x14ac:dyDescent="0.25">
      <c r="A84" s="2" t="s">
        <v>85</v>
      </c>
      <c r="B84" s="13">
        <v>6</v>
      </c>
      <c r="C84" s="3" t="str">
        <f t="shared" si="2"/>
        <v>2</v>
      </c>
      <c r="D84" s="17">
        <f t="shared" si="3"/>
        <v>12</v>
      </c>
      <c r="J84" s="2"/>
    </row>
    <row r="85" spans="1:10" x14ac:dyDescent="0.25">
      <c r="A85" s="2" t="s">
        <v>86</v>
      </c>
      <c r="B85" s="13">
        <v>7</v>
      </c>
      <c r="C85" s="3" t="str">
        <f t="shared" si="2"/>
        <v>2</v>
      </c>
      <c r="D85" s="17">
        <f t="shared" si="3"/>
        <v>14</v>
      </c>
      <c r="J85" s="2"/>
    </row>
    <row r="86" spans="1:10" x14ac:dyDescent="0.25">
      <c r="A86" s="2" t="s">
        <v>87</v>
      </c>
      <c r="B86" s="13">
        <v>8</v>
      </c>
      <c r="C86" s="3" t="str">
        <f t="shared" si="2"/>
        <v>0</v>
      </c>
      <c r="D86" s="17">
        <f t="shared" si="3"/>
        <v>32</v>
      </c>
      <c r="J86" s="2"/>
    </row>
    <row r="87" spans="1:10" x14ac:dyDescent="0.25">
      <c r="A87" s="2" t="s">
        <v>88</v>
      </c>
      <c r="B87" s="13">
        <v>9</v>
      </c>
      <c r="C87" s="3" t="str">
        <f t="shared" si="2"/>
        <v>0</v>
      </c>
      <c r="D87" s="17">
        <f t="shared" si="3"/>
        <v>36</v>
      </c>
      <c r="J87" s="2"/>
    </row>
    <row r="88" spans="1:10" x14ac:dyDescent="0.25">
      <c r="A88" s="2" t="s">
        <v>89</v>
      </c>
      <c r="B88" s="13">
        <v>10</v>
      </c>
      <c r="C88" s="3" t="str">
        <f t="shared" si="2"/>
        <v>0</v>
      </c>
      <c r="D88" s="17">
        <f t="shared" si="3"/>
        <v>40</v>
      </c>
      <c r="J88" s="2"/>
    </row>
    <row r="89" spans="1:10" x14ac:dyDescent="0.25">
      <c r="A89" s="2" t="s">
        <v>90</v>
      </c>
      <c r="B89" s="13">
        <v>0.5</v>
      </c>
      <c r="C89" s="3" t="str">
        <f t="shared" si="2"/>
        <v>1</v>
      </c>
      <c r="D89" s="17">
        <f t="shared" si="3"/>
        <v>1.5</v>
      </c>
      <c r="J89" s="2"/>
    </row>
    <row r="90" spans="1:10" x14ac:dyDescent="0.25">
      <c r="A90" s="2" t="s">
        <v>91</v>
      </c>
      <c r="B90" s="13">
        <v>1</v>
      </c>
      <c r="C90" s="3" t="str">
        <f t="shared" si="2"/>
        <v>1</v>
      </c>
      <c r="D90" s="17">
        <f t="shared" si="3"/>
        <v>3</v>
      </c>
      <c r="J90" s="2"/>
    </row>
    <row r="91" spans="1:10" x14ac:dyDescent="0.25">
      <c r="A91" s="2" t="s">
        <v>92</v>
      </c>
      <c r="B91" s="13">
        <v>2</v>
      </c>
      <c r="C91" s="3" t="str">
        <f t="shared" si="2"/>
        <v>1</v>
      </c>
      <c r="D91" s="17">
        <f t="shared" si="3"/>
        <v>6</v>
      </c>
      <c r="J91" s="2"/>
    </row>
    <row r="92" spans="1:10" x14ac:dyDescent="0.25">
      <c r="A92" s="2" t="s">
        <v>93</v>
      </c>
      <c r="B92" s="13">
        <v>3</v>
      </c>
      <c r="C92" s="3" t="str">
        <f t="shared" si="2"/>
        <v>1</v>
      </c>
      <c r="D92" s="17">
        <f t="shared" si="3"/>
        <v>9</v>
      </c>
      <c r="J92" s="2"/>
    </row>
    <row r="93" spans="1:10" x14ac:dyDescent="0.25">
      <c r="A93" s="2" t="s">
        <v>94</v>
      </c>
      <c r="B93" s="13">
        <v>4</v>
      </c>
      <c r="C93" s="3" t="str">
        <f t="shared" si="2"/>
        <v>2</v>
      </c>
      <c r="D93" s="17">
        <f t="shared" si="3"/>
        <v>8</v>
      </c>
      <c r="J93" s="2"/>
    </row>
    <row r="94" spans="1:10" x14ac:dyDescent="0.25">
      <c r="A94" s="2" t="s">
        <v>95</v>
      </c>
      <c r="B94" s="13">
        <v>5</v>
      </c>
      <c r="C94" s="3" t="str">
        <f t="shared" si="2"/>
        <v>2</v>
      </c>
      <c r="D94" s="17">
        <f t="shared" si="3"/>
        <v>10</v>
      </c>
      <c r="J94" s="2"/>
    </row>
    <row r="95" spans="1:10" x14ac:dyDescent="0.25">
      <c r="A95" s="2" t="s">
        <v>96</v>
      </c>
      <c r="B95" s="13">
        <v>6</v>
      </c>
      <c r="C95" s="3" t="str">
        <f t="shared" si="2"/>
        <v>2</v>
      </c>
      <c r="D95" s="17">
        <f t="shared" si="3"/>
        <v>12</v>
      </c>
      <c r="J95" s="2"/>
    </row>
    <row r="96" spans="1:10" x14ac:dyDescent="0.25">
      <c r="A96" s="2" t="s">
        <v>97</v>
      </c>
      <c r="B96" s="13">
        <v>7</v>
      </c>
      <c r="C96" s="3" t="str">
        <f t="shared" si="2"/>
        <v>2</v>
      </c>
      <c r="D96" s="17">
        <f t="shared" si="3"/>
        <v>14</v>
      </c>
      <c r="J96" s="2"/>
    </row>
    <row r="97" spans="1:10" x14ac:dyDescent="0.25">
      <c r="A97" s="2" t="s">
        <v>98</v>
      </c>
      <c r="B97" s="13">
        <v>8</v>
      </c>
      <c r="C97" s="3" t="str">
        <f t="shared" si="2"/>
        <v>2</v>
      </c>
      <c r="D97" s="17">
        <f t="shared" si="3"/>
        <v>16</v>
      </c>
      <c r="J97" s="2"/>
    </row>
    <row r="98" spans="1:10" x14ac:dyDescent="0.25">
      <c r="A98" s="2" t="s">
        <v>99</v>
      </c>
      <c r="B98" s="13">
        <v>9</v>
      </c>
      <c r="C98" s="3" t="str">
        <f t="shared" si="2"/>
        <v>2</v>
      </c>
      <c r="D98" s="17">
        <f t="shared" si="3"/>
        <v>18</v>
      </c>
      <c r="J98" s="2"/>
    </row>
    <row r="99" spans="1:10" x14ac:dyDescent="0.25">
      <c r="A99" s="2" t="s">
        <v>100</v>
      </c>
      <c r="B99" s="13">
        <v>10</v>
      </c>
      <c r="C99" s="3" t="str">
        <f t="shared" si="2"/>
        <v>0</v>
      </c>
      <c r="D99" s="17">
        <f t="shared" si="3"/>
        <v>40</v>
      </c>
      <c r="J99" s="2"/>
    </row>
    <row r="100" spans="1:10" x14ac:dyDescent="0.25">
      <c r="A100" s="2" t="s">
        <v>101</v>
      </c>
      <c r="B100" s="13">
        <v>0.5</v>
      </c>
      <c r="C100" s="3" t="str">
        <f t="shared" si="2"/>
        <v>0</v>
      </c>
      <c r="D100" s="17">
        <f t="shared" si="3"/>
        <v>2</v>
      </c>
      <c r="J100" s="2"/>
    </row>
    <row r="101" spans="1:10" x14ac:dyDescent="0.25">
      <c r="A101" s="2" t="s">
        <v>102</v>
      </c>
      <c r="B101" s="13">
        <v>1</v>
      </c>
      <c r="C101" s="3" t="str">
        <f t="shared" si="2"/>
        <v>0</v>
      </c>
      <c r="D101" s="17">
        <f t="shared" si="3"/>
        <v>4</v>
      </c>
      <c r="J1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selection activeCell="H19" sqref="H19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  <col min="5" max="5" width="20.5546875" customWidth="1"/>
  </cols>
  <sheetData>
    <row r="1" spans="1:26" x14ac:dyDescent="0.25">
      <c r="A1" s="1" t="s">
        <v>103</v>
      </c>
      <c r="B1" s="1" t="s">
        <v>104</v>
      </c>
      <c r="C1" s="1" t="s">
        <v>3</v>
      </c>
      <c r="D1" s="4" t="s">
        <v>111</v>
      </c>
      <c r="E1" s="4" t="s">
        <v>112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105</v>
      </c>
      <c r="B2" s="2">
        <v>55</v>
      </c>
      <c r="D2" t="s">
        <v>113</v>
      </c>
      <c r="E2">
        <f>COUNTIF(A:A, "MELA")</f>
        <v>11</v>
      </c>
    </row>
    <row r="3" spans="1:26" x14ac:dyDescent="0.25">
      <c r="A3" s="2" t="s">
        <v>106</v>
      </c>
      <c r="B3" s="2">
        <v>70</v>
      </c>
      <c r="C3" s="2">
        <v>80</v>
      </c>
      <c r="D3" t="s">
        <v>115</v>
      </c>
      <c r="E3">
        <f>COUNTIF(A:A,"ARANCIA")</f>
        <v>11</v>
      </c>
    </row>
    <row r="4" spans="1:26" x14ac:dyDescent="0.25">
      <c r="A4" s="2" t="s">
        <v>107</v>
      </c>
      <c r="B4" s="2">
        <v>40</v>
      </c>
      <c r="C4" s="2">
        <v>60</v>
      </c>
      <c r="D4" t="s">
        <v>114</v>
      </c>
      <c r="E4">
        <f>COUNTIF(A:A,"BANANA")</f>
        <v>14</v>
      </c>
    </row>
    <row r="5" spans="1:26" x14ac:dyDescent="0.25">
      <c r="A5" s="2" t="s">
        <v>105</v>
      </c>
      <c r="B5" s="2">
        <v>20</v>
      </c>
      <c r="C5" s="2">
        <v>100</v>
      </c>
      <c r="D5" t="s">
        <v>116</v>
      </c>
      <c r="E5">
        <f>COUNTIF(A:A,"PERA")</f>
        <v>7</v>
      </c>
    </row>
    <row r="6" spans="1:26" x14ac:dyDescent="0.25">
      <c r="A6" s="2" t="s">
        <v>108</v>
      </c>
      <c r="B6" s="2">
        <v>90</v>
      </c>
      <c r="C6" s="2">
        <v>30</v>
      </c>
      <c r="D6" t="s">
        <v>117</v>
      </c>
      <c r="E6">
        <f>COUNTIF(A:A, "UVA")</f>
        <v>3</v>
      </c>
    </row>
    <row r="7" spans="1:26" x14ac:dyDescent="0.25">
      <c r="A7" s="2" t="s">
        <v>106</v>
      </c>
      <c r="B7" s="2">
        <v>50</v>
      </c>
      <c r="C7" s="2">
        <v>40</v>
      </c>
    </row>
    <row r="8" spans="1:26" x14ac:dyDescent="0.25">
      <c r="A8" s="2" t="s">
        <v>107</v>
      </c>
      <c r="B8" s="2">
        <v>60</v>
      </c>
      <c r="C8" s="2">
        <v>55</v>
      </c>
    </row>
    <row r="9" spans="1:26" x14ac:dyDescent="0.25">
      <c r="A9" s="2" t="s">
        <v>105</v>
      </c>
      <c r="B9" s="2">
        <v>45</v>
      </c>
      <c r="E9" s="11" t="s">
        <v>118</v>
      </c>
    </row>
    <row r="10" spans="1:26" x14ac:dyDescent="0.25">
      <c r="A10" s="2" t="s">
        <v>106</v>
      </c>
      <c r="B10" s="2">
        <v>25</v>
      </c>
      <c r="C10" s="2">
        <v>85</v>
      </c>
      <c r="D10" t="s">
        <v>113</v>
      </c>
      <c r="E10">
        <f>SUMIFS(B2:B101, A2:A101,"MELA")</f>
        <v>525</v>
      </c>
    </row>
    <row r="11" spans="1:26" x14ac:dyDescent="0.25">
      <c r="A11" s="2" t="s">
        <v>108</v>
      </c>
      <c r="B11" s="2">
        <v>35</v>
      </c>
      <c r="C11" s="2">
        <v>50</v>
      </c>
      <c r="D11" t="s">
        <v>115</v>
      </c>
      <c r="E11">
        <f>SUMIFS(B:B,A:A,"ARANCIA")</f>
        <v>555</v>
      </c>
    </row>
    <row r="12" spans="1:26" x14ac:dyDescent="0.25">
      <c r="A12" s="2" t="s">
        <v>109</v>
      </c>
      <c r="B12" s="2">
        <v>60</v>
      </c>
      <c r="C12" s="2">
        <v>95</v>
      </c>
      <c r="D12" t="s">
        <v>114</v>
      </c>
      <c r="E12">
        <f>SUMIFS(B:B,A:A,"BANANA")</f>
        <v>755</v>
      </c>
    </row>
    <row r="13" spans="1:26" x14ac:dyDescent="0.25">
      <c r="A13" s="2" t="s">
        <v>107</v>
      </c>
      <c r="B13" s="2">
        <v>80</v>
      </c>
      <c r="D13" t="s">
        <v>116</v>
      </c>
      <c r="E13">
        <f>SUMIFS(B:B,A:A,"PERA")</f>
        <v>380</v>
      </c>
    </row>
    <row r="14" spans="1:26" x14ac:dyDescent="0.25">
      <c r="A14" s="2" t="s">
        <v>106</v>
      </c>
      <c r="B14" s="2">
        <v>40</v>
      </c>
      <c r="C14" s="2">
        <v>45</v>
      </c>
      <c r="D14" t="s">
        <v>117</v>
      </c>
      <c r="E14">
        <f>SUMIFS(B:B,A:A,"UVA")</f>
        <v>160</v>
      </c>
    </row>
    <row r="15" spans="1:26" x14ac:dyDescent="0.25">
      <c r="A15" s="2" t="s">
        <v>105</v>
      </c>
      <c r="B15" s="2">
        <v>65</v>
      </c>
      <c r="C15" s="2">
        <v>65</v>
      </c>
    </row>
    <row r="16" spans="1:26" x14ac:dyDescent="0.25">
      <c r="A16" s="2" t="s">
        <v>107</v>
      </c>
      <c r="B16" s="2">
        <v>55</v>
      </c>
      <c r="C16" s="2">
        <v>30</v>
      </c>
      <c r="E16" s="11" t="s">
        <v>120</v>
      </c>
    </row>
    <row r="17" spans="1:5" x14ac:dyDescent="0.25">
      <c r="A17" s="2" t="s">
        <v>108</v>
      </c>
      <c r="B17" s="2">
        <v>70</v>
      </c>
      <c r="D17" s="10" t="s">
        <v>113</v>
      </c>
      <c r="E17">
        <f>SUMIFS(C:C, A:A, "Mela", B:B, "&gt;80")</f>
        <v>0</v>
      </c>
    </row>
    <row r="18" spans="1:5" x14ac:dyDescent="0.25">
      <c r="A18" s="2" t="s">
        <v>106</v>
      </c>
      <c r="B18" s="2">
        <v>45</v>
      </c>
      <c r="C18" s="2">
        <v>80</v>
      </c>
    </row>
    <row r="19" spans="1:5" x14ac:dyDescent="0.25">
      <c r="A19" s="2" t="s">
        <v>105</v>
      </c>
      <c r="B19" s="2">
        <v>25</v>
      </c>
      <c r="C19" s="2">
        <v>60</v>
      </c>
    </row>
    <row r="20" spans="1:5" x14ac:dyDescent="0.25">
      <c r="A20" s="2" t="s">
        <v>106</v>
      </c>
      <c r="B20" s="2">
        <v>35</v>
      </c>
    </row>
    <row r="21" spans="1:5" x14ac:dyDescent="0.25">
      <c r="A21" s="2" t="s">
        <v>107</v>
      </c>
      <c r="B21" s="2">
        <v>60</v>
      </c>
      <c r="C21" s="2">
        <v>30</v>
      </c>
    </row>
    <row r="22" spans="1:5" x14ac:dyDescent="0.25">
      <c r="A22" s="2" t="s">
        <v>105</v>
      </c>
      <c r="B22" s="2">
        <v>70</v>
      </c>
      <c r="C22" s="2">
        <v>40</v>
      </c>
    </row>
    <row r="23" spans="1:5" x14ac:dyDescent="0.25">
      <c r="A23" s="2" t="s">
        <v>106</v>
      </c>
      <c r="B23" s="2">
        <v>45</v>
      </c>
      <c r="C23" s="2">
        <v>55</v>
      </c>
    </row>
    <row r="24" spans="1:5" x14ac:dyDescent="0.25">
      <c r="A24" s="2" t="s">
        <v>108</v>
      </c>
      <c r="B24" s="2">
        <v>25</v>
      </c>
      <c r="C24" s="2">
        <v>70</v>
      </c>
    </row>
    <row r="25" spans="1:5" x14ac:dyDescent="0.25">
      <c r="A25" s="2" t="s">
        <v>109</v>
      </c>
      <c r="B25" s="2">
        <v>35</v>
      </c>
    </row>
    <row r="26" spans="1:5" x14ac:dyDescent="0.25">
      <c r="A26" s="2" t="s">
        <v>107</v>
      </c>
      <c r="B26" s="2">
        <v>60</v>
      </c>
      <c r="C26" s="2">
        <v>50</v>
      </c>
    </row>
    <row r="27" spans="1:5" x14ac:dyDescent="0.25">
      <c r="A27" s="2" t="s">
        <v>106</v>
      </c>
      <c r="B27" s="2">
        <v>80</v>
      </c>
      <c r="C27" s="2">
        <v>95</v>
      </c>
    </row>
    <row r="28" spans="1:5" x14ac:dyDescent="0.25">
      <c r="A28" s="2" t="s">
        <v>105</v>
      </c>
      <c r="B28" s="2">
        <v>40</v>
      </c>
      <c r="C28" s="2">
        <v>75</v>
      </c>
    </row>
    <row r="29" spans="1:5" x14ac:dyDescent="0.25">
      <c r="A29" s="2" t="s">
        <v>107</v>
      </c>
      <c r="B29" s="2">
        <v>65</v>
      </c>
      <c r="C29" s="2">
        <v>45</v>
      </c>
    </row>
    <row r="30" spans="1:5" x14ac:dyDescent="0.25">
      <c r="A30" s="2" t="s">
        <v>106</v>
      </c>
      <c r="B30" s="2">
        <v>55</v>
      </c>
      <c r="C30" s="2">
        <v>65</v>
      </c>
    </row>
    <row r="31" spans="1:5" x14ac:dyDescent="0.25">
      <c r="A31" s="2" t="s">
        <v>108</v>
      </c>
      <c r="B31" s="2">
        <v>70</v>
      </c>
      <c r="C31" s="2">
        <v>30</v>
      </c>
    </row>
    <row r="32" spans="1:5" x14ac:dyDescent="0.25">
      <c r="A32" s="2" t="s">
        <v>105</v>
      </c>
      <c r="B32" s="2">
        <v>45</v>
      </c>
    </row>
    <row r="33" spans="1:3" x14ac:dyDescent="0.25">
      <c r="A33" s="2" t="s">
        <v>106</v>
      </c>
      <c r="B33" s="2">
        <v>25</v>
      </c>
      <c r="C33" s="2">
        <v>80</v>
      </c>
    </row>
    <row r="34" spans="1:3" x14ac:dyDescent="0.25">
      <c r="A34" s="2" t="s">
        <v>107</v>
      </c>
      <c r="B34" s="2">
        <v>35</v>
      </c>
      <c r="C34" s="2">
        <v>60</v>
      </c>
    </row>
    <row r="35" spans="1:3" x14ac:dyDescent="0.25">
      <c r="A35" s="2" t="s">
        <v>105</v>
      </c>
      <c r="B35" s="2">
        <v>60</v>
      </c>
      <c r="C35" s="2">
        <v>100</v>
      </c>
    </row>
    <row r="36" spans="1:3" x14ac:dyDescent="0.25">
      <c r="A36" s="2" t="s">
        <v>106</v>
      </c>
      <c r="B36" s="2">
        <v>80</v>
      </c>
      <c r="C36" s="2">
        <v>30</v>
      </c>
    </row>
    <row r="37" spans="1:3" x14ac:dyDescent="0.25">
      <c r="A37" s="2" t="s">
        <v>108</v>
      </c>
      <c r="B37" s="2">
        <v>40</v>
      </c>
    </row>
    <row r="38" spans="1:3" x14ac:dyDescent="0.25">
      <c r="A38" s="2" t="s">
        <v>109</v>
      </c>
      <c r="B38" s="2">
        <v>65</v>
      </c>
      <c r="C38" s="2">
        <v>55</v>
      </c>
    </row>
    <row r="39" spans="1:3" x14ac:dyDescent="0.25">
      <c r="A39" s="2" t="s">
        <v>107</v>
      </c>
      <c r="B39" s="2">
        <v>55</v>
      </c>
      <c r="C39" s="2">
        <v>70</v>
      </c>
    </row>
    <row r="40" spans="1:3" x14ac:dyDescent="0.25">
      <c r="A40" s="2" t="s">
        <v>106</v>
      </c>
      <c r="B40" s="2">
        <v>70</v>
      </c>
      <c r="C40" s="2">
        <v>85</v>
      </c>
    </row>
    <row r="41" spans="1:3" x14ac:dyDescent="0.25">
      <c r="A41" s="2" t="s">
        <v>105</v>
      </c>
      <c r="B41" s="2">
        <v>40</v>
      </c>
      <c r="C41" s="2">
        <v>50</v>
      </c>
    </row>
    <row r="42" spans="1:3" x14ac:dyDescent="0.25">
      <c r="A42" s="2" t="s">
        <v>107</v>
      </c>
      <c r="B42" s="2">
        <v>20</v>
      </c>
      <c r="C42" s="2">
        <v>95</v>
      </c>
    </row>
    <row r="43" spans="1:3" x14ac:dyDescent="0.25">
      <c r="A43" s="2" t="s">
        <v>106</v>
      </c>
      <c r="B43" s="2">
        <v>90</v>
      </c>
      <c r="C43" s="2">
        <v>75</v>
      </c>
    </row>
    <row r="44" spans="1:3" x14ac:dyDescent="0.25">
      <c r="A44" s="2" t="s">
        <v>108</v>
      </c>
      <c r="B44" s="2">
        <v>50</v>
      </c>
      <c r="C44" s="2">
        <v>45</v>
      </c>
    </row>
    <row r="45" spans="1:3" x14ac:dyDescent="0.25">
      <c r="A45" s="2" t="s">
        <v>105</v>
      </c>
      <c r="B45" s="2">
        <v>60</v>
      </c>
      <c r="C45" s="2">
        <v>65</v>
      </c>
    </row>
    <row r="46" spans="1:3" x14ac:dyDescent="0.25">
      <c r="A46" s="2" t="s">
        <v>106</v>
      </c>
      <c r="B46" s="2">
        <v>45</v>
      </c>
    </row>
    <row r="47" spans="1:3" x14ac:dyDescent="0.25">
      <c r="A47" s="2" t="s">
        <v>107</v>
      </c>
      <c r="B47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Doriana Grace Gallino</cp:lastModifiedBy>
  <dcterms:modified xsi:type="dcterms:W3CDTF">2025-04-17T17:05:51Z</dcterms:modified>
</cp:coreProperties>
</file>