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cleaned_and_combined_data/Type_Split/"/>
    </mc:Choice>
  </mc:AlternateContent>
  <xr:revisionPtr revIDLastSave="40" documentId="11_3FE01C3338EA09ADE247B1B3850DC3F17A5BE9C8" xr6:coauthVersionLast="47" xr6:coauthVersionMax="47" xr10:uidLastSave="{59B6D1FC-C03D-4A92-AB03-E789D5F7FC7F}"/>
  <bookViews>
    <workbookView xWindow="-110" yWindow="-110" windowWidth="19420" windowHeight="10300" activeTab="3" xr2:uid="{00000000-000D-0000-FFFF-FFFF00000000}"/>
  </bookViews>
  <sheets>
    <sheet name="Sheet2" sheetId="1" r:id="rId1"/>
    <sheet name="Sheet1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 s="1"/>
  <c r="D8" i="1"/>
  <c r="C8" i="1"/>
  <c r="B8" i="1" s="1"/>
  <c r="D7" i="1"/>
  <c r="C7" i="1"/>
  <c r="B7" i="1" s="1"/>
  <c r="D6" i="1"/>
  <c r="C6" i="1"/>
  <c r="D5" i="1"/>
  <c r="C5" i="1"/>
  <c r="B5" i="1" s="1"/>
  <c r="D4" i="1"/>
  <c r="C4" i="1"/>
  <c r="B4" i="1" s="1"/>
  <c r="D3" i="1"/>
  <c r="C3" i="1"/>
  <c r="B3" i="1"/>
  <c r="C2" i="1"/>
  <c r="B2" i="1" s="1"/>
  <c r="B6" i="1" l="1"/>
</calcChain>
</file>

<file path=xl/sharedStrings.xml><?xml version="1.0" encoding="utf-8"?>
<sst xmlns="http://schemas.openxmlformats.org/spreadsheetml/2006/main" count="48" uniqueCount="12">
  <si>
    <t>Age classes</t>
  </si>
  <si>
    <t>% SFH</t>
  </si>
  <si>
    <t>% TH</t>
  </si>
  <si>
    <t>% AB</t>
  </si>
  <si>
    <t>before 1900</t>
  </si>
  <si>
    <t>1901-1955</t>
  </si>
  <si>
    <t>1956 - 1970</t>
  </si>
  <si>
    <t>1971 - 1980</t>
  </si>
  <si>
    <t>1981 - 1990</t>
  </si>
  <si>
    <t>1991 - 2000</t>
  </si>
  <si>
    <t>2001 - 2010</t>
  </si>
  <si>
    <t>2011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</si>
</sst>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f>1-C2</f>
        <v>0.9906666666666667</v>
      </c>
      <c r="C2" s="2">
        <f>0.02*2/3*0.5*1.4</f>
        <v>9.3333333333333341E-3</v>
      </c>
      <c r="D2" s="2">
        <v>0</v>
      </c>
    </row>
    <row r="3" spans="1:4" ht="18.75" customHeight="1" x14ac:dyDescent="0.35">
      <c r="A3" t="s">
        <v>5</v>
      </c>
      <c r="B3" s="2">
        <f t="shared" ref="B3:B9" si="0">1-C3-D3</f>
        <v>0.70930177018149099</v>
      </c>
      <c r="C3" s="2">
        <f>0.197740440564393*2/3*0.5*1.4</f>
        <v>9.2278872263383382E-2</v>
      </c>
      <c r="D3" s="2">
        <f>0.248024196943907*0.8</f>
        <v>0.19841935755512563</v>
      </c>
    </row>
    <row r="4" spans="1:4" ht="18.75" customHeight="1" x14ac:dyDescent="0.35">
      <c r="A4" t="s">
        <v>6</v>
      </c>
      <c r="B4" s="2">
        <f t="shared" si="0"/>
        <v>0.68631478455692085</v>
      </c>
      <c r="C4" s="2">
        <f>0.189333525195886*2/3*0.5*1.4</f>
        <v>8.8355645091413457E-2</v>
      </c>
      <c r="D4" s="2">
        <f>0.281661962939582*0.8</f>
        <v>0.22532957035166562</v>
      </c>
    </row>
    <row r="5" spans="1:4" ht="18.75" customHeight="1" x14ac:dyDescent="0.35">
      <c r="A5" t="s">
        <v>7</v>
      </c>
      <c r="B5" s="2">
        <f t="shared" si="0"/>
        <v>0.72117301604267814</v>
      </c>
      <c r="C5" s="2">
        <f>0.189063066210266*2/3*0.5*1.4</f>
        <v>8.8229430898124128E-2</v>
      </c>
      <c r="D5" s="2">
        <f>0.238246941323997*0.8</f>
        <v>0.19059755305919762</v>
      </c>
    </row>
    <row r="6" spans="1:4" ht="18.75" customHeight="1" x14ac:dyDescent="0.35">
      <c r="A6" t="s">
        <v>8</v>
      </c>
      <c r="B6" s="2">
        <f t="shared" si="0"/>
        <v>0.72911526468433407</v>
      </c>
      <c r="C6" s="2">
        <f>0.213790952960481*2/3*0.5*1.1*1.2*1.4</f>
        <v>0.13169522702365632</v>
      </c>
      <c r="D6" s="2">
        <f>0.173986885365012*0.8</f>
        <v>0.1391895082920096</v>
      </c>
    </row>
    <row r="7" spans="1:4" ht="18.75" customHeight="1" x14ac:dyDescent="0.35">
      <c r="A7" t="s">
        <v>9</v>
      </c>
      <c r="B7" s="2">
        <f t="shared" si="0"/>
        <v>0.65013820404194722</v>
      </c>
      <c r="C7" s="2">
        <f>0.241475102437669*2/3*0.5*1.1*1.4</f>
        <v>0.12395721925133676</v>
      </c>
      <c r="D7" s="2">
        <f>0.282380720883395*0.8</f>
        <v>0.22590457670671601</v>
      </c>
    </row>
    <row r="8" spans="1:4" ht="18.75" customHeight="1" x14ac:dyDescent="0.35">
      <c r="A8" t="s">
        <v>10</v>
      </c>
      <c r="B8" s="2">
        <f t="shared" si="0"/>
        <v>0.33669662505211706</v>
      </c>
      <c r="C8" s="2">
        <f>0.23047848210847*2/3*0.5</f>
        <v>7.6826160702823332E-2</v>
      </c>
      <c r="D8" s="2">
        <f>0.432760636249306*1.12*1.1*1.1</f>
        <v>0.58647721424505961</v>
      </c>
    </row>
    <row r="9" spans="1:4" ht="18.75" customHeight="1" x14ac:dyDescent="0.35">
      <c r="A9" t="s">
        <v>11</v>
      </c>
      <c r="B9" s="2">
        <f t="shared" si="0"/>
        <v>0.35885139069081295</v>
      </c>
      <c r="C9" s="2">
        <f>0.247551850996143*2/3*0.5</f>
        <v>8.2517283665380997E-2</v>
      </c>
      <c r="D9" s="2">
        <f>0.412213197789113*1.12*1.1*1.1</f>
        <v>0.55863132564380602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0.98</v>
      </c>
      <c r="C2" s="2">
        <v>0.02</v>
      </c>
      <c r="D2" s="2">
        <v>0</v>
      </c>
    </row>
    <row r="3" spans="1:4" ht="18.75" customHeight="1" x14ac:dyDescent="0.35">
      <c r="A3" t="s">
        <v>5</v>
      </c>
      <c r="B3" s="2">
        <v>0.55423536249169991</v>
      </c>
      <c r="C3" s="2">
        <v>0.19774044056439291</v>
      </c>
      <c r="D3" s="2">
        <v>0.2480241969439072</v>
      </c>
    </row>
    <row r="4" spans="1:4" ht="18.75" customHeight="1" x14ac:dyDescent="0.35">
      <c r="A4" t="s">
        <v>6</v>
      </c>
      <c r="B4" s="2">
        <v>0.52900451186453268</v>
      </c>
      <c r="C4" s="2">
        <v>0.1893335251958855</v>
      </c>
      <c r="D4" s="2">
        <v>0.28166196293958179</v>
      </c>
    </row>
    <row r="5" spans="1:4" ht="18.75" customHeight="1" x14ac:dyDescent="0.35">
      <c r="A5" t="s">
        <v>7</v>
      </c>
      <c r="B5" s="2">
        <v>0.57268999246573737</v>
      </c>
      <c r="C5" s="2">
        <v>0.18906306621026589</v>
      </c>
      <c r="D5" s="2">
        <v>0.23824694132399679</v>
      </c>
    </row>
    <row r="6" spans="1:4" ht="18.75" customHeight="1" x14ac:dyDescent="0.35">
      <c r="A6" t="s">
        <v>8</v>
      </c>
      <c r="B6" s="2">
        <v>0.6122221616745076</v>
      </c>
      <c r="C6" s="2">
        <v>0.21379095296048051</v>
      </c>
      <c r="D6" s="2">
        <v>0.17398688536501189</v>
      </c>
    </row>
    <row r="7" spans="1:4" ht="18.75" customHeight="1" x14ac:dyDescent="0.35">
      <c r="A7" t="s">
        <v>9</v>
      </c>
      <c r="B7" s="2">
        <v>0.47614417667893599</v>
      </c>
      <c r="C7" s="2">
        <v>0.24147510243766929</v>
      </c>
      <c r="D7" s="2">
        <v>0.28238072088339472</v>
      </c>
    </row>
    <row r="8" spans="1:4" ht="18.75" customHeight="1" x14ac:dyDescent="0.35">
      <c r="A8" t="s">
        <v>10</v>
      </c>
      <c r="B8" s="2">
        <v>0.33676088164222401</v>
      </c>
      <c r="C8" s="2">
        <v>0.23047848210847049</v>
      </c>
      <c r="D8" s="2">
        <v>0.43276063624930561</v>
      </c>
    </row>
    <row r="9" spans="1:4" ht="18.75" customHeight="1" x14ac:dyDescent="0.35">
      <c r="A9" t="s">
        <v>11</v>
      </c>
      <c r="B9" s="2">
        <v>0.34023495121474401</v>
      </c>
      <c r="C9" s="2">
        <v>0.24755185099614341</v>
      </c>
      <c r="D9" s="2">
        <v>0.41221319778911258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0.99333333333333329</v>
      </c>
      <c r="C2" s="2">
        <v>6.6666666666666671E-3</v>
      </c>
      <c r="D2" s="2">
        <v>0</v>
      </c>
    </row>
    <row r="3" spans="1:4" ht="18.75" customHeight="1" x14ac:dyDescent="0.35">
      <c r="A3" t="s">
        <v>5</v>
      </c>
      <c r="B3" s="2">
        <v>0.68606232286796176</v>
      </c>
      <c r="C3" s="2">
        <v>6.5913480188130993E-2</v>
      </c>
      <c r="D3" s="2">
        <v>0.2480241969439072</v>
      </c>
    </row>
    <row r="4" spans="1:4" ht="18.75" customHeight="1" x14ac:dyDescent="0.35">
      <c r="A4" t="s">
        <v>6</v>
      </c>
      <c r="B4" s="2">
        <v>0.65522686199512292</v>
      </c>
      <c r="C4" s="2">
        <v>6.311117506529533E-2</v>
      </c>
      <c r="D4" s="2">
        <v>0.28166196293958179</v>
      </c>
    </row>
    <row r="5" spans="1:4" ht="18.75" customHeight="1" x14ac:dyDescent="0.35">
      <c r="A5" t="s">
        <v>7</v>
      </c>
      <c r="B5" s="2">
        <v>0.69873203660591454</v>
      </c>
      <c r="C5" s="2">
        <v>6.3021022070088667E-2</v>
      </c>
      <c r="D5" s="2">
        <v>0.23824694132399679</v>
      </c>
    </row>
    <row r="6" spans="1:4" ht="18.75" customHeight="1" x14ac:dyDescent="0.35">
      <c r="A6" t="s">
        <v>8</v>
      </c>
      <c r="B6" s="2">
        <v>0.75474946364816109</v>
      </c>
      <c r="C6" s="2">
        <v>7.1263650986827007E-2</v>
      </c>
      <c r="D6" s="2">
        <v>0.17398688536501189</v>
      </c>
    </row>
    <row r="7" spans="1:4" ht="18.75" customHeight="1" x14ac:dyDescent="0.35">
      <c r="A7" t="s">
        <v>9</v>
      </c>
      <c r="B7" s="2">
        <v>0.63712757830404898</v>
      </c>
      <c r="C7" s="2">
        <v>8.0491700812556341E-2</v>
      </c>
      <c r="D7" s="2">
        <v>0.28238072088339472</v>
      </c>
    </row>
    <row r="8" spans="1:4" ht="18.75" customHeight="1" x14ac:dyDescent="0.35">
      <c r="A8" t="s">
        <v>10</v>
      </c>
      <c r="B8" s="2">
        <v>0.43848192669795388</v>
      </c>
      <c r="C8" s="2">
        <v>7.6826160702823332E-2</v>
      </c>
      <c r="D8" s="2">
        <v>0.48469191259922279</v>
      </c>
    </row>
    <row r="9" spans="1:4" ht="18.75" customHeight="1" x14ac:dyDescent="0.35">
      <c r="A9" t="s">
        <v>11</v>
      </c>
      <c r="B9" s="2">
        <v>0.45580393481081238</v>
      </c>
      <c r="C9" s="2">
        <v>8.2517283665380997E-2</v>
      </c>
      <c r="D9" s="2">
        <v>0.46167878152380659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9"/>
  <sheetViews>
    <sheetView tabSelected="1" workbookViewId="0">
      <selection sqref="A1:D9"/>
    </sheetView>
  </sheetViews>
  <sheetFormatPr defaultRowHeight="14.5" x14ac:dyDescent="0.35"/>
  <cols>
    <col min="1" max="1" width="13.54296875" bestFit="1" customWidth="1"/>
    <col min="2" max="4" width="13.54296875" style="1" bestFit="1" customWidth="1"/>
  </cols>
  <sheetData>
    <row r="1" spans="1:4" ht="18.75" customHeight="1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5">
      <c r="A2" t="s">
        <v>4</v>
      </c>
      <c r="B2" s="2">
        <v>0.9906666666666667</v>
      </c>
      <c r="C2" s="2">
        <v>9.3333333333333341E-3</v>
      </c>
      <c r="D2" s="2">
        <v>0</v>
      </c>
    </row>
    <row r="3" spans="1:4" ht="18.75" customHeight="1" x14ac:dyDescent="0.35">
      <c r="A3" t="s">
        <v>5</v>
      </c>
      <c r="B3" s="2">
        <v>0.70930177018149099</v>
      </c>
      <c r="C3" s="2">
        <v>9.2278872263383382E-2</v>
      </c>
      <c r="D3" s="2">
        <v>0.19841935755512563</v>
      </c>
    </row>
    <row r="4" spans="1:4" ht="18.75" customHeight="1" x14ac:dyDescent="0.35">
      <c r="A4" t="s">
        <v>6</v>
      </c>
      <c r="B4" s="2">
        <v>0.68631478455692085</v>
      </c>
      <c r="C4" s="2">
        <v>8.8355645091413457E-2</v>
      </c>
      <c r="D4" s="2">
        <v>0.22532957035166562</v>
      </c>
    </row>
    <row r="5" spans="1:4" ht="18.75" customHeight="1" x14ac:dyDescent="0.35">
      <c r="A5" t="s">
        <v>7</v>
      </c>
      <c r="B5" s="2">
        <v>0.72117301604267814</v>
      </c>
      <c r="C5" s="2">
        <v>8.8229430898124128E-2</v>
      </c>
      <c r="D5" s="2">
        <v>0.19059755305919762</v>
      </c>
    </row>
    <row r="6" spans="1:4" ht="18.75" customHeight="1" x14ac:dyDescent="0.35">
      <c r="A6" t="s">
        <v>8</v>
      </c>
      <c r="B6" s="2">
        <v>0.72911526468433407</v>
      </c>
      <c r="C6" s="2">
        <v>0.13169522702365632</v>
      </c>
      <c r="D6" s="2">
        <v>0.1391895082920096</v>
      </c>
    </row>
    <row r="7" spans="1:4" ht="18.75" customHeight="1" x14ac:dyDescent="0.35">
      <c r="A7" t="s">
        <v>9</v>
      </c>
      <c r="B7" s="2">
        <v>0.65013820404194722</v>
      </c>
      <c r="C7" s="2">
        <v>0.12395721925133676</v>
      </c>
      <c r="D7" s="2">
        <v>0.22590457670671601</v>
      </c>
    </row>
    <row r="8" spans="1:4" ht="18.75" customHeight="1" x14ac:dyDescent="0.35">
      <c r="A8" t="s">
        <v>10</v>
      </c>
      <c r="B8" s="2">
        <v>0.33669662505211706</v>
      </c>
      <c r="C8" s="2">
        <v>7.6826160702823332E-2</v>
      </c>
      <c r="D8" s="2">
        <v>0.58647721424505961</v>
      </c>
    </row>
    <row r="9" spans="1:4" ht="18.75" customHeight="1" x14ac:dyDescent="0.35">
      <c r="A9" t="s">
        <v>11</v>
      </c>
      <c r="B9" s="2">
        <v>0.35885139069081295</v>
      </c>
      <c r="C9" s="2">
        <v>8.2517283665380997E-2</v>
      </c>
      <c r="D9" s="2">
        <v>0.55863132564380602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Cajka</cp:lastModifiedBy>
  <dcterms:created xsi:type="dcterms:W3CDTF">2024-04-03T08:43:50Z</dcterms:created>
  <dcterms:modified xsi:type="dcterms:W3CDTF">2024-04-09T13:35:41Z</dcterms:modified>
</cp:coreProperties>
</file>