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tgov-my.sharepoint.com/personal/cso615_mt_gov/Documents/"/>
    </mc:Choice>
  </mc:AlternateContent>
  <xr:revisionPtr revIDLastSave="1" documentId="8_{38A1D721-F9DA-4C4F-A61B-E808E1F3E9C9}" xr6:coauthVersionLast="46" xr6:coauthVersionMax="47" xr10:uidLastSave="{87A85BE8-2FE1-485C-B058-7B19AC817E71}"/>
  <bookViews>
    <workbookView xWindow="30240" yWindow="1185" windowWidth="20460" windowHeight="10920" xr2:uid="{7B27C6B0-D694-4593-AE18-FD3C17D8AB7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H29" i="1" l="1"/>
  <c r="AH3" i="1"/>
  <c r="AH4" i="1"/>
  <c r="AH5" i="1"/>
  <c r="AH6" i="1"/>
  <c r="AH7" i="1"/>
  <c r="AH8" i="1"/>
  <c r="AH9" i="1"/>
  <c r="AH10" i="1"/>
  <c r="AH11" i="1"/>
  <c r="AH12" i="1"/>
  <c r="AH13" i="1"/>
  <c r="AH14" i="1"/>
  <c r="AH15" i="1"/>
  <c r="AH16" i="1"/>
  <c r="AH17" i="1"/>
  <c r="AH18" i="1"/>
  <c r="AH19" i="1"/>
  <c r="AH20" i="1"/>
  <c r="AH21" i="1"/>
  <c r="AH22" i="1"/>
  <c r="AH23" i="1"/>
  <c r="AH24" i="1"/>
  <c r="AH25" i="1"/>
  <c r="AH26" i="1"/>
  <c r="AH27" i="1"/>
  <c r="AH28" i="1"/>
  <c r="AH30" i="1"/>
  <c r="AH31" i="1"/>
  <c r="AH32" i="1"/>
  <c r="AH33" i="1"/>
  <c r="AH34" i="1"/>
  <c r="AH35" i="1"/>
  <c r="AH36" i="1"/>
  <c r="AH37" i="1"/>
  <c r="AH38" i="1"/>
  <c r="AH39" i="1"/>
  <c r="AH40" i="1"/>
  <c r="AH41" i="1"/>
  <c r="AH42" i="1"/>
  <c r="AH43" i="1"/>
  <c r="AH44" i="1"/>
  <c r="AH45" i="1"/>
  <c r="AH46" i="1"/>
  <c r="AH47" i="1"/>
  <c r="AH48" i="1"/>
  <c r="AH49" i="1"/>
  <c r="AH50" i="1"/>
  <c r="AH51" i="1"/>
  <c r="AH52" i="1"/>
  <c r="AH53" i="1"/>
  <c r="AH54" i="1"/>
  <c r="AH55" i="1"/>
  <c r="AH56" i="1"/>
  <c r="AH57" i="1"/>
  <c r="AH2" i="1"/>
  <c r="AE3" i="1"/>
  <c r="AF3" i="1" s="1"/>
  <c r="AE4" i="1"/>
  <c r="AF4" i="1" s="1"/>
  <c r="AE5" i="1"/>
  <c r="AF5" i="1" s="1"/>
  <c r="AE6" i="1"/>
  <c r="AF6" i="1" s="1"/>
  <c r="AE7" i="1"/>
  <c r="AF7" i="1" s="1"/>
  <c r="AE8" i="1"/>
  <c r="AF8" i="1" s="1"/>
  <c r="AE9" i="1"/>
  <c r="AF9" i="1" s="1"/>
  <c r="AE10" i="1"/>
  <c r="AF10" i="1" s="1"/>
  <c r="AE11" i="1"/>
  <c r="AF11" i="1" s="1"/>
  <c r="AE12" i="1"/>
  <c r="AF12" i="1" s="1"/>
  <c r="AE13" i="1"/>
  <c r="AF13" i="1" s="1"/>
  <c r="AE14" i="1"/>
  <c r="AF14" i="1" s="1"/>
  <c r="AE15" i="1"/>
  <c r="AF15" i="1" s="1"/>
  <c r="AE16" i="1"/>
  <c r="AF16" i="1" s="1"/>
  <c r="AE17" i="1"/>
  <c r="AF17" i="1" s="1"/>
  <c r="AE18" i="1"/>
  <c r="AF18" i="1" s="1"/>
  <c r="AE19" i="1"/>
  <c r="AF19" i="1" s="1"/>
  <c r="AE20" i="1"/>
  <c r="AF20" i="1" s="1"/>
  <c r="AE21" i="1"/>
  <c r="AF21" i="1" s="1"/>
  <c r="AE22" i="1"/>
  <c r="AF22" i="1" s="1"/>
  <c r="AE23" i="1"/>
  <c r="AF23" i="1" s="1"/>
  <c r="AE24" i="1"/>
  <c r="AF24" i="1" s="1"/>
  <c r="AE25" i="1"/>
  <c r="AF25" i="1" s="1"/>
  <c r="AE26" i="1"/>
  <c r="AF26" i="1" s="1"/>
  <c r="AE27" i="1"/>
  <c r="AF27" i="1" s="1"/>
  <c r="AE28" i="1"/>
  <c r="AF28" i="1" s="1"/>
  <c r="AE29" i="1"/>
  <c r="AF29" i="1" s="1"/>
  <c r="AE30" i="1"/>
  <c r="AF30" i="1" s="1"/>
  <c r="AE31" i="1"/>
  <c r="AF31" i="1" s="1"/>
  <c r="AE32" i="1"/>
  <c r="AF32" i="1" s="1"/>
  <c r="AE33" i="1"/>
  <c r="AF33" i="1" s="1"/>
  <c r="AE34" i="1"/>
  <c r="AF34" i="1" s="1"/>
  <c r="AE35" i="1"/>
  <c r="AF35" i="1" s="1"/>
  <c r="AE36" i="1"/>
  <c r="AF36" i="1" s="1"/>
  <c r="AE37" i="1"/>
  <c r="AF37" i="1" s="1"/>
  <c r="AE38" i="1"/>
  <c r="AF38" i="1" s="1"/>
  <c r="AE39" i="1"/>
  <c r="AF39" i="1" s="1"/>
  <c r="AE40" i="1"/>
  <c r="AF40" i="1" s="1"/>
  <c r="AE41" i="1"/>
  <c r="AF41" i="1" s="1"/>
  <c r="AE42" i="1"/>
  <c r="AF42" i="1" s="1"/>
  <c r="AE43" i="1"/>
  <c r="AF43" i="1" s="1"/>
  <c r="AE44" i="1"/>
  <c r="AF44" i="1" s="1"/>
  <c r="AE45" i="1"/>
  <c r="AF45" i="1" s="1"/>
  <c r="AE46" i="1"/>
  <c r="AF46" i="1" s="1"/>
  <c r="AE47" i="1"/>
  <c r="AF47" i="1" s="1"/>
  <c r="AE48" i="1"/>
  <c r="AF48" i="1" s="1"/>
  <c r="AE49" i="1"/>
  <c r="AF49" i="1" s="1"/>
  <c r="AE50" i="1"/>
  <c r="AF50" i="1" s="1"/>
  <c r="AE51" i="1"/>
  <c r="AF51" i="1" s="1"/>
  <c r="AE52" i="1"/>
  <c r="AF52" i="1" s="1"/>
  <c r="AE53" i="1"/>
  <c r="AF53" i="1" s="1"/>
  <c r="AE54" i="1"/>
  <c r="AF54" i="1" s="1"/>
  <c r="AE55" i="1"/>
  <c r="AF55" i="1" s="1"/>
  <c r="AE56" i="1"/>
  <c r="AF56" i="1" s="1"/>
  <c r="AE57" i="1"/>
  <c r="AF57" i="1" s="1"/>
  <c r="AE2" i="1"/>
  <c r="AF2" i="1" s="1"/>
  <c r="O8" i="1" l="1"/>
  <c r="O57" i="1"/>
  <c r="O33" i="1"/>
  <c r="O26" i="1"/>
  <c r="AC26" i="1" s="1"/>
  <c r="O17" i="1"/>
  <c r="AC17" i="1" s="1"/>
  <c r="O16" i="1"/>
  <c r="O15" i="1"/>
  <c r="O39" i="1"/>
  <c r="O6" i="1"/>
  <c r="O37" i="1"/>
  <c r="O22" i="1"/>
  <c r="AC22" i="1" s="1"/>
  <c r="O42" i="1"/>
  <c r="AC42" i="1" s="1"/>
  <c r="O10" i="1"/>
  <c r="AC10" i="1" s="1"/>
  <c r="O25" i="1"/>
  <c r="O12" i="1"/>
  <c r="O44" i="1"/>
  <c r="AC44" i="1" s="1"/>
  <c r="O2" i="1"/>
  <c r="O9" i="1"/>
  <c r="O54" i="1"/>
  <c r="AC54" i="1" s="1"/>
  <c r="O52" i="1"/>
  <c r="O3" i="1"/>
  <c r="O34" i="1"/>
  <c r="O4" i="1"/>
  <c r="O29" i="1"/>
  <c r="O38" i="1"/>
  <c r="O43" i="1"/>
  <c r="O40" i="1"/>
  <c r="AC40" i="1" s="1"/>
  <c r="O45" i="1"/>
  <c r="O13" i="1"/>
  <c r="O51" i="1"/>
  <c r="O49" i="1"/>
  <c r="O53" i="1"/>
  <c r="O47" i="1"/>
  <c r="O46" i="1"/>
  <c r="O24" i="1"/>
  <c r="O11" i="1"/>
  <c r="O19" i="1"/>
  <c r="O14" i="1"/>
  <c r="O50" i="1"/>
  <c r="AC50" i="1" s="1"/>
  <c r="O30" i="1"/>
  <c r="O7" i="1"/>
  <c r="O5" i="1"/>
  <c r="O55" i="1"/>
  <c r="O41" i="1"/>
  <c r="AC41" i="1" s="1"/>
  <c r="O21" i="1"/>
  <c r="O31" i="1"/>
  <c r="O27" i="1"/>
  <c r="O35" i="1"/>
  <c r="O18" i="1"/>
  <c r="O23" i="1"/>
  <c r="O56" i="1"/>
  <c r="AC56" i="1" s="1"/>
  <c r="O20" i="1"/>
  <c r="O32" i="1"/>
  <c r="O36" i="1"/>
  <c r="O28" i="1"/>
  <c r="O48" i="1"/>
  <c r="AC48" i="1" l="1"/>
  <c r="AB48" i="1"/>
  <c r="Y20" i="1"/>
  <c r="AC20" i="1"/>
  <c r="AB30" i="1"/>
  <c r="AC30" i="1"/>
  <c r="X45" i="1"/>
  <c r="AC45" i="1"/>
  <c r="AB52" i="1"/>
  <c r="AC52" i="1"/>
  <c r="Z24" i="1"/>
  <c r="AC24" i="1"/>
  <c r="Z49" i="1"/>
  <c r="AC49" i="1"/>
  <c r="Z4" i="1"/>
  <c r="AC4" i="1"/>
  <c r="Z12" i="1"/>
  <c r="AC12" i="1"/>
  <c r="Z15" i="1"/>
  <c r="AC15" i="1"/>
  <c r="Z33" i="1"/>
  <c r="AC33" i="1"/>
  <c r="X35" i="1"/>
  <c r="AC35" i="1"/>
  <c r="Y11" i="1"/>
  <c r="AC11" i="1"/>
  <c r="Y29" i="1"/>
  <c r="AC29" i="1"/>
  <c r="X39" i="1"/>
  <c r="AC39" i="1"/>
  <c r="Z28" i="1"/>
  <c r="AC28" i="1"/>
  <c r="AB36" i="1"/>
  <c r="AC36" i="1"/>
  <c r="Y23" i="1"/>
  <c r="AC23" i="1"/>
  <c r="Y31" i="1"/>
  <c r="AC31" i="1"/>
  <c r="Y5" i="1"/>
  <c r="AC5" i="1"/>
  <c r="AB14" i="1"/>
  <c r="AC14" i="1"/>
  <c r="Y46" i="1"/>
  <c r="AC46" i="1"/>
  <c r="Y51" i="1"/>
  <c r="AC51" i="1"/>
  <c r="Y43" i="1"/>
  <c r="AC43" i="1"/>
  <c r="AB34" i="1"/>
  <c r="AC34" i="1"/>
  <c r="Y9" i="1"/>
  <c r="AC9" i="1"/>
  <c r="Y25" i="1"/>
  <c r="AC25" i="1"/>
  <c r="X37" i="1"/>
  <c r="AC37" i="1"/>
  <c r="AB16" i="1"/>
  <c r="AC16" i="1"/>
  <c r="X57" i="1"/>
  <c r="AC57" i="1"/>
  <c r="Y53" i="1"/>
  <c r="AC53" i="1"/>
  <c r="W27" i="1"/>
  <c r="AC27" i="1"/>
  <c r="Z55" i="1"/>
  <c r="AC55" i="1"/>
  <c r="Z32" i="1"/>
  <c r="AC32" i="1"/>
  <c r="Z18" i="1"/>
  <c r="AC18" i="1"/>
  <c r="Z21" i="1"/>
  <c r="AC21" i="1"/>
  <c r="Z7" i="1"/>
  <c r="AC7" i="1"/>
  <c r="Z19" i="1"/>
  <c r="AC19" i="1"/>
  <c r="Z47" i="1"/>
  <c r="AC47" i="1"/>
  <c r="Z13" i="1"/>
  <c r="AC13" i="1"/>
  <c r="Z38" i="1"/>
  <c r="AC38" i="1"/>
  <c r="Z3" i="1"/>
  <c r="AC3" i="1"/>
  <c r="Z2" i="1"/>
  <c r="AC2" i="1"/>
  <c r="Z6" i="1"/>
  <c r="AC6" i="1"/>
  <c r="Z8" i="1"/>
  <c r="AC8" i="1"/>
  <c r="Z48" i="1"/>
  <c r="W48" i="1"/>
  <c r="AB43" i="1"/>
  <c r="AB5" i="1"/>
  <c r="Y34" i="1"/>
  <c r="Y14" i="1"/>
  <c r="Y36" i="1"/>
  <c r="AB31" i="1"/>
  <c r="AB51" i="1"/>
  <c r="AB25" i="1"/>
  <c r="AB23" i="1"/>
  <c r="AB46" i="1"/>
  <c r="AB9" i="1"/>
  <c r="Z41" i="1"/>
  <c r="AA41" i="1"/>
  <c r="Z44" i="1"/>
  <c r="AA44" i="1"/>
  <c r="X56" i="1"/>
  <c r="AB56" i="1"/>
  <c r="Y56" i="1"/>
  <c r="X50" i="1"/>
  <c r="AB50" i="1"/>
  <c r="Y50" i="1"/>
  <c r="X40" i="1"/>
  <c r="AB40" i="1"/>
  <c r="Y40" i="1"/>
  <c r="X54" i="1"/>
  <c r="AB54" i="1"/>
  <c r="Y54" i="1"/>
  <c r="AA22" i="1"/>
  <c r="X22" i="1"/>
  <c r="AB22" i="1"/>
  <c r="Y22" i="1"/>
  <c r="W28" i="1"/>
  <c r="W55" i="1"/>
  <c r="W49" i="1"/>
  <c r="W4" i="1"/>
  <c r="W12" i="1"/>
  <c r="W33" i="1"/>
  <c r="AA28" i="1"/>
  <c r="AA56" i="1"/>
  <c r="AA27" i="1"/>
  <c r="AA24" i="1"/>
  <c r="AA49" i="1"/>
  <c r="Z36" i="1"/>
  <c r="AA36" i="1"/>
  <c r="Z23" i="1"/>
  <c r="AA23" i="1"/>
  <c r="Z31" i="1"/>
  <c r="AA31" i="1"/>
  <c r="Z5" i="1"/>
  <c r="AA5" i="1"/>
  <c r="Z14" i="1"/>
  <c r="AA14" i="1"/>
  <c r="Z46" i="1"/>
  <c r="AA46" i="1"/>
  <c r="Z51" i="1"/>
  <c r="AA51" i="1"/>
  <c r="Z43" i="1"/>
  <c r="AA43" i="1"/>
  <c r="Z34" i="1"/>
  <c r="AA34" i="1"/>
  <c r="Z9" i="1"/>
  <c r="AA9" i="1"/>
  <c r="Z25" i="1"/>
  <c r="AA25" i="1"/>
  <c r="Y37" i="1"/>
  <c r="Z37" i="1"/>
  <c r="AA37" i="1"/>
  <c r="Y16" i="1"/>
  <c r="Z16" i="1"/>
  <c r="AA16" i="1"/>
  <c r="Y57" i="1"/>
  <c r="Z57" i="1"/>
  <c r="AA57" i="1"/>
  <c r="W36" i="1"/>
  <c r="W23" i="1"/>
  <c r="W31" i="1"/>
  <c r="W5" i="1"/>
  <c r="W14" i="1"/>
  <c r="W46" i="1"/>
  <c r="W51" i="1"/>
  <c r="W43" i="1"/>
  <c r="W34" i="1"/>
  <c r="W9" i="1"/>
  <c r="W25" i="1"/>
  <c r="W37" i="1"/>
  <c r="W16" i="1"/>
  <c r="W57" i="1"/>
  <c r="X36" i="1"/>
  <c r="AB20" i="1"/>
  <c r="Z56" i="1"/>
  <c r="X23" i="1"/>
  <c r="AB35" i="1"/>
  <c r="Z27" i="1"/>
  <c r="X31" i="1"/>
  <c r="AB41" i="1"/>
  <c r="X5" i="1"/>
  <c r="Z50" i="1"/>
  <c r="X14" i="1"/>
  <c r="AB11" i="1"/>
  <c r="X46" i="1"/>
  <c r="AB53" i="1"/>
  <c r="X51" i="1"/>
  <c r="AB45" i="1"/>
  <c r="Z40" i="1"/>
  <c r="X43" i="1"/>
  <c r="AB29" i="1"/>
  <c r="X34" i="1"/>
  <c r="Z54" i="1"/>
  <c r="X9" i="1"/>
  <c r="AB44" i="1"/>
  <c r="X25" i="1"/>
  <c r="Z22" i="1"/>
  <c r="AB39" i="1"/>
  <c r="X16" i="1"/>
  <c r="AA48" i="1"/>
  <c r="Z30" i="1"/>
  <c r="AA30" i="1"/>
  <c r="Z52" i="1"/>
  <c r="AA52" i="1"/>
  <c r="X28" i="1"/>
  <c r="AB28" i="1"/>
  <c r="Y28" i="1"/>
  <c r="X55" i="1"/>
  <c r="AB55" i="1"/>
  <c r="Y55" i="1"/>
  <c r="X24" i="1"/>
  <c r="AB24" i="1"/>
  <c r="Y24" i="1"/>
  <c r="X4" i="1"/>
  <c r="AB4" i="1"/>
  <c r="Y4" i="1"/>
  <c r="X12" i="1"/>
  <c r="AB12" i="1"/>
  <c r="Y12" i="1"/>
  <c r="AA33" i="1"/>
  <c r="X33" i="1"/>
  <c r="AB33" i="1"/>
  <c r="Y33" i="1"/>
  <c r="W24" i="1"/>
  <c r="W54" i="1"/>
  <c r="W22" i="1"/>
  <c r="AA54" i="1"/>
  <c r="X32" i="1"/>
  <c r="AB32" i="1"/>
  <c r="Y32" i="1"/>
  <c r="X18" i="1"/>
  <c r="AB18" i="1"/>
  <c r="Y18" i="1"/>
  <c r="X21" i="1"/>
  <c r="AB21" i="1"/>
  <c r="Y21" i="1"/>
  <c r="X7" i="1"/>
  <c r="AB7" i="1"/>
  <c r="Y7" i="1"/>
  <c r="X19" i="1"/>
  <c r="AB19" i="1"/>
  <c r="Y19" i="1"/>
  <c r="X47" i="1"/>
  <c r="AB47" i="1"/>
  <c r="Y47" i="1"/>
  <c r="X13" i="1"/>
  <c r="AB13" i="1"/>
  <c r="Y13" i="1"/>
  <c r="X38" i="1"/>
  <c r="AB38" i="1"/>
  <c r="Y38" i="1"/>
  <c r="X3" i="1"/>
  <c r="AB3" i="1"/>
  <c r="Y3" i="1"/>
  <c r="X2" i="1"/>
  <c r="AB2" i="1"/>
  <c r="Y2" i="1"/>
  <c r="AA10" i="1"/>
  <c r="X10" i="1"/>
  <c r="AB10" i="1"/>
  <c r="Y10" i="1"/>
  <c r="AA6" i="1"/>
  <c r="X6" i="1"/>
  <c r="AB6" i="1"/>
  <c r="Y6" i="1"/>
  <c r="AA17" i="1"/>
  <c r="X17" i="1"/>
  <c r="AB17" i="1"/>
  <c r="Y17" i="1"/>
  <c r="AA8" i="1"/>
  <c r="X8" i="1"/>
  <c r="AB8" i="1"/>
  <c r="W8" i="1"/>
  <c r="Y8" i="1"/>
  <c r="W32" i="1"/>
  <c r="W18" i="1"/>
  <c r="W21" i="1"/>
  <c r="W7" i="1"/>
  <c r="W19" i="1"/>
  <c r="W47" i="1"/>
  <c r="W13" i="1"/>
  <c r="W38" i="1"/>
  <c r="W3" i="1"/>
  <c r="W2" i="1"/>
  <c r="W10" i="1"/>
  <c r="W6" i="1"/>
  <c r="W17" i="1"/>
  <c r="X48" i="1"/>
  <c r="Y48" i="1"/>
  <c r="AA32" i="1"/>
  <c r="AA18" i="1"/>
  <c r="Y35" i="1"/>
  <c r="AA21" i="1"/>
  <c r="Y41" i="1"/>
  <c r="AA7" i="1"/>
  <c r="Y30" i="1"/>
  <c r="AA19" i="1"/>
  <c r="AA47" i="1"/>
  <c r="AA13" i="1"/>
  <c r="Y45" i="1"/>
  <c r="AA38" i="1"/>
  <c r="AA3" i="1"/>
  <c r="Y52" i="1"/>
  <c r="AA2" i="1"/>
  <c r="Y44" i="1"/>
  <c r="Z10" i="1"/>
  <c r="AB37" i="1"/>
  <c r="Z17" i="1"/>
  <c r="AB57" i="1"/>
  <c r="Z20" i="1"/>
  <c r="AA20" i="1"/>
  <c r="Z11" i="1"/>
  <c r="AA11" i="1"/>
  <c r="Z53" i="1"/>
  <c r="AA53" i="1"/>
  <c r="Z29" i="1"/>
  <c r="AA29" i="1"/>
  <c r="Y42" i="1"/>
  <c r="Z42" i="1"/>
  <c r="AA42" i="1"/>
  <c r="Y39" i="1"/>
  <c r="Z39" i="1"/>
  <c r="AA39" i="1"/>
  <c r="Y26" i="1"/>
  <c r="Z26" i="1"/>
  <c r="AA26" i="1"/>
  <c r="W20" i="1"/>
  <c r="W35" i="1"/>
  <c r="W41" i="1"/>
  <c r="W30" i="1"/>
  <c r="W11" i="1"/>
  <c r="W53" i="1"/>
  <c r="W45" i="1"/>
  <c r="W29" i="1"/>
  <c r="W52" i="1"/>
  <c r="W44" i="1"/>
  <c r="W42" i="1"/>
  <c r="W39" i="1"/>
  <c r="W26" i="1"/>
  <c r="X20" i="1"/>
  <c r="X41" i="1"/>
  <c r="X30" i="1"/>
  <c r="X11" i="1"/>
  <c r="X53" i="1"/>
  <c r="X29" i="1"/>
  <c r="X52" i="1"/>
  <c r="X44" i="1"/>
  <c r="AB42" i="1"/>
  <c r="AB26" i="1"/>
  <c r="Z35" i="1"/>
  <c r="AA35" i="1"/>
  <c r="Z45" i="1"/>
  <c r="AA45" i="1"/>
  <c r="X27" i="1"/>
  <c r="AB27" i="1"/>
  <c r="Y27" i="1"/>
  <c r="X49" i="1"/>
  <c r="AB49" i="1"/>
  <c r="Y49" i="1"/>
  <c r="AA15" i="1"/>
  <c r="X15" i="1"/>
  <c r="AB15" i="1"/>
  <c r="Y15" i="1"/>
  <c r="W56" i="1"/>
  <c r="W50" i="1"/>
  <c r="W40" i="1"/>
  <c r="W15" i="1"/>
  <c r="AA55" i="1"/>
  <c r="AA50" i="1"/>
  <c r="AA40" i="1"/>
  <c r="AA4" i="1"/>
  <c r="AA12" i="1"/>
  <c r="X42" i="1"/>
  <c r="X26" i="1"/>
</calcChain>
</file>

<file path=xl/sharedStrings.xml><?xml version="1.0" encoding="utf-8"?>
<sst xmlns="http://schemas.openxmlformats.org/spreadsheetml/2006/main" count="97" uniqueCount="97">
  <si>
    <t>county</t>
  </si>
  <si>
    <t>Silver Bow</t>
  </si>
  <si>
    <t>Cascade</t>
  </si>
  <si>
    <t>Yellowstone</t>
  </si>
  <si>
    <t>Missoula</t>
  </si>
  <si>
    <t>Lewis and Clark</t>
  </si>
  <si>
    <t>Gallatin</t>
  </si>
  <si>
    <t>Flathead</t>
  </si>
  <si>
    <t>Fergus</t>
  </si>
  <si>
    <t>Powder River</t>
  </si>
  <si>
    <t>Carbon</t>
  </si>
  <si>
    <t>Phillips</t>
  </si>
  <si>
    <t>Hill</t>
  </si>
  <si>
    <t>Ravalli</t>
  </si>
  <si>
    <t>Custer</t>
  </si>
  <si>
    <t>Lake</t>
  </si>
  <si>
    <t>Dawson</t>
  </si>
  <si>
    <t>Roosevelt</t>
  </si>
  <si>
    <t>Beaverhead</t>
  </si>
  <si>
    <t>Chouteau</t>
  </si>
  <si>
    <t>Valley</t>
  </si>
  <si>
    <t>Toole</t>
  </si>
  <si>
    <t>Big Horn</t>
  </si>
  <si>
    <t>Musselshell</t>
  </si>
  <si>
    <t>Blaine</t>
  </si>
  <si>
    <t>Madison</t>
  </si>
  <si>
    <t>Pondera</t>
  </si>
  <si>
    <t>Richland</t>
  </si>
  <si>
    <t>Powell</t>
  </si>
  <si>
    <t>Rosebud</t>
  </si>
  <si>
    <t>Deer Lodge</t>
  </si>
  <si>
    <t>Teton</t>
  </si>
  <si>
    <t>Stillwater</t>
  </si>
  <si>
    <t>Treasure</t>
  </si>
  <si>
    <t>Sheridan</t>
  </si>
  <si>
    <t>Sanders</t>
  </si>
  <si>
    <t>Judith Basin</t>
  </si>
  <si>
    <t>Daniels</t>
  </si>
  <si>
    <t>Glacier</t>
  </si>
  <si>
    <t>Fallon</t>
  </si>
  <si>
    <t>McCone</t>
  </si>
  <si>
    <t>Carter</t>
  </si>
  <si>
    <t>Broadwater</t>
  </si>
  <si>
    <t>Wheatland</t>
  </si>
  <si>
    <t>Prairie</t>
  </si>
  <si>
    <t>Granite</t>
  </si>
  <si>
    <t>Meagher</t>
  </si>
  <si>
    <t>Liberty</t>
  </si>
  <si>
    <t>Park</t>
  </si>
  <si>
    <t>Garfield</t>
  </si>
  <si>
    <t>Jefferson</t>
  </si>
  <si>
    <t>Wibaux</t>
  </si>
  <si>
    <t>Golden Valley</t>
  </si>
  <si>
    <t>Mineral</t>
  </si>
  <si>
    <t>Petroleum</t>
  </si>
  <si>
    <t>Lincoln</t>
  </si>
  <si>
    <t>county_num</t>
  </si>
  <si>
    <t>Serious</t>
  </si>
  <si>
    <t>No</t>
  </si>
  <si>
    <t>Possible</t>
  </si>
  <si>
    <t>Minor</t>
  </si>
  <si>
    <t>Fatal</t>
  </si>
  <si>
    <t>Unknown</t>
  </si>
  <si>
    <t>All</t>
  </si>
  <si>
    <t>AVG10yrPOPEST</t>
  </si>
  <si>
    <t>POPEST2020</t>
  </si>
  <si>
    <t>POPEST2019</t>
  </si>
  <si>
    <t>POPEST2018</t>
  </si>
  <si>
    <t>POPEST2017</t>
  </si>
  <si>
    <t>POPEST2016</t>
  </si>
  <si>
    <t>CENSUS2010</t>
  </si>
  <si>
    <t>POPEST2011</t>
  </si>
  <si>
    <t>POPEST2012</t>
  </si>
  <si>
    <t>POPEST2013</t>
  </si>
  <si>
    <t>POPEST2014</t>
  </si>
  <si>
    <t>POPEST2015</t>
  </si>
  <si>
    <t>No_Rate</t>
  </si>
  <si>
    <t>Possible_Rate</t>
  </si>
  <si>
    <t>Minor_Rate</t>
  </si>
  <si>
    <t>Serious_Rate</t>
  </si>
  <si>
    <t>Fatal_Rate</t>
  </si>
  <si>
    <t>Unknown_Rate</t>
  </si>
  <si>
    <t>All_Rate</t>
  </si>
  <si>
    <t>FIPS</t>
  </si>
  <si>
    <t>L_All</t>
  </si>
  <si>
    <t>L_All_Rate</t>
  </si>
  <si>
    <t>DVMT</t>
  </si>
  <si>
    <t>HDVMT</t>
  </si>
  <si>
    <t>AllCrash_HDVMT</t>
  </si>
  <si>
    <t>Sweet Grass</t>
  </si>
  <si>
    <t>WG_2021</t>
  </si>
  <si>
    <t>WG_2021_Rate</t>
  </si>
  <si>
    <t>WG_2021_Density</t>
  </si>
  <si>
    <t>Age (10-40)</t>
  </si>
  <si>
    <t>Sex(Male)</t>
  </si>
  <si>
    <t>Race(White)</t>
  </si>
  <si>
    <t>population (total)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</si>
</sst>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_);_(* \(#,##0\);_(* &quot;-&quot;??_);_(@_)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5" tint="0.79998168889431442"/>
        <bgColor theme="4" tint="0.79998168889431442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theme="4" tint="0.39997558519241921"/>
      </bottom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43" fontId="3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left"/>
    </xf>
    <xf numFmtId="0" fontId="0" fillId="0" borderId="0" xfId="0" applyAlignment="1">
      <alignment horizontal="left" vertical="center"/>
    </xf>
    <xf numFmtId="0" fontId="0" fillId="2" borderId="1" xfId="0" applyFill="1" applyBorder="1" applyAlignment="1">
      <alignment horizontal="left"/>
    </xf>
    <xf numFmtId="2" fontId="0" fillId="2" borderId="1" xfId="0" applyNumberFormat="1" applyFill="1" applyBorder="1" applyAlignment="1">
      <alignment horizontal="left"/>
    </xf>
    <xf numFmtId="2" fontId="0" fillId="0" borderId="0" xfId="0" applyNumberFormat="1"/>
    <xf numFmtId="0" fontId="1" fillId="3" borderId="1" xfId="0" applyFont="1" applyFill="1" applyBorder="1"/>
    <xf numFmtId="2" fontId="1" fillId="3" borderId="1" xfId="0" applyNumberFormat="1" applyFont="1" applyFill="1" applyBorder="1"/>
    <xf numFmtId="2" fontId="0" fillId="0" borderId="0" xfId="0" applyNumberFormat="1" applyFont="1" applyFill="1" applyBorder="1"/>
    <xf numFmtId="1" fontId="2" fillId="0" borderId="0" xfId="0" applyNumberFormat="1" applyFont="1" applyFill="1" applyBorder="1"/>
    <xf numFmtId="1" fontId="2" fillId="0" borderId="0" xfId="0" applyNumberFormat="1" applyFont="1" applyFill="1" applyBorder="1" applyAlignment="1">
      <alignment horizontal="right" vertical="center" wrapText="1"/>
    </xf>
    <xf numFmtId="1" fontId="2" fillId="0" borderId="0" xfId="0" applyNumberFormat="1" applyFont="1" applyFill="1" applyBorder="1" applyAlignment="1">
      <alignment horizontal="right" vertical="center"/>
    </xf>
    <xf numFmtId="1" fontId="0" fillId="0" borderId="0" xfId="0" applyNumberFormat="1" applyFont="1" applyFill="1" applyBorder="1"/>
    <xf numFmtId="1" fontId="0" fillId="4" borderId="0" xfId="0" applyNumberFormat="1" applyFont="1" applyFill="1" applyBorder="1" applyAlignment="1">
      <alignment horizontal="left"/>
    </xf>
    <xf numFmtId="2" fontId="0" fillId="4" borderId="0" xfId="0" applyNumberFormat="1" applyFont="1" applyFill="1" applyBorder="1" applyAlignment="1">
      <alignment horizontal="left"/>
    </xf>
    <xf numFmtId="2" fontId="2" fillId="0" borderId="0" xfId="0" applyNumberFormat="1" applyFont="1" applyFill="1" applyBorder="1"/>
    <xf numFmtId="164" fontId="0" fillId="0" borderId="0" xfId="1" applyNumberFormat="1" applyFont="1"/>
    <xf numFmtId="43" fontId="0" fillId="0" borderId="2" xfId="1" applyFont="1" applyBorder="1"/>
    <xf numFmtId="164" fontId="0" fillId="0" borderId="2" xfId="1" applyNumberFormat="1" applyFont="1" applyBorder="1"/>
    <xf numFmtId="0" fontId="1" fillId="5" borderId="0" xfId="0" applyFont="1" applyFill="1"/>
    <xf numFmtId="43" fontId="0" fillId="0" borderId="0" xfId="0" applyNumberFormat="1"/>
    <xf numFmtId="43" fontId="0" fillId="0" borderId="0" xfId="1" applyFont="1"/>
    <xf numFmtId="2" fontId="0" fillId="0" borderId="2" xfId="0" applyNumberFormat="1" applyBorder="1"/>
    <xf numFmtId="43" fontId="0" fillId="0" borderId="2" xfId="0" applyNumberFormat="1" applyBorder="1"/>
    <xf numFmtId="43" fontId="0" fillId="0" borderId="0" xfId="1" applyFont="1" applyBorder="1"/>
    <xf numFmtId="43" fontId="0" fillId="0" borderId="0" xfId="0" applyNumberFormat="1" applyBorder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B2B35E-C648-416A-949E-A90AF885216E}">
  <dimension ref="A1:AO62"/>
  <sheetViews>
    <sheetView tabSelected="1" topLeftCell="C1" workbookViewId="0">
      <pane xSplit="1" topLeftCell="Z1" activePane="topRight" state="frozen"/>
      <selection activeCell="C1" sqref="C1"/>
      <selection pane="topRight" activeCell="AP53" sqref="AP53"/>
    </sheetView>
  </sheetViews>
  <sheetFormatPr defaultRowHeight="15" x14ac:dyDescent="0.25"/>
  <cols>
    <col min="2" max="2" width="8.7109375" style="1"/>
    <col min="3" max="3" width="14" style="1" bestFit="1" customWidth="1"/>
    <col min="4" max="22" width="8.7109375" customWidth="1"/>
    <col min="23" max="29" width="8.7109375" style="6" customWidth="1"/>
    <col min="30" max="30" width="8.7109375" style="13" customWidth="1"/>
    <col min="31" max="32" width="8.7109375" style="9" customWidth="1"/>
    <col min="34" max="34" width="8.7109375" style="6"/>
    <col min="35" max="35" width="9" bestFit="1" customWidth="1"/>
    <col min="36" max="36" width="13.85546875" bestFit="1" customWidth="1"/>
    <col min="37" max="37" width="17" bestFit="1" customWidth="1"/>
    <col min="38" max="38" width="17" customWidth="1"/>
  </cols>
  <sheetData>
    <row r="1" spans="1:41" s="2" customFormat="1" x14ac:dyDescent="0.25">
      <c r="A1" s="2" t="s">
        <v>83</v>
      </c>
      <c r="B1" s="3" t="s">
        <v>56</v>
      </c>
      <c r="C1" s="3" t="s">
        <v>0</v>
      </c>
      <c r="D1" s="2" t="s">
        <v>70</v>
      </c>
      <c r="E1" s="2" t="s">
        <v>71</v>
      </c>
      <c r="F1" s="2" t="s">
        <v>72</v>
      </c>
      <c r="G1" s="2" t="s">
        <v>73</v>
      </c>
      <c r="H1" s="2" t="s">
        <v>74</v>
      </c>
      <c r="I1" s="2" t="s">
        <v>75</v>
      </c>
      <c r="J1" s="2" t="s">
        <v>69</v>
      </c>
      <c r="K1" s="2" t="s">
        <v>68</v>
      </c>
      <c r="L1" s="2" t="s">
        <v>67</v>
      </c>
      <c r="M1" s="2" t="s">
        <v>66</v>
      </c>
      <c r="N1" s="2" t="s">
        <v>65</v>
      </c>
      <c r="O1" s="2" t="s">
        <v>64</v>
      </c>
      <c r="P1" s="4" t="s">
        <v>58</v>
      </c>
      <c r="Q1" s="4" t="s">
        <v>59</v>
      </c>
      <c r="R1" s="4" t="s">
        <v>60</v>
      </c>
      <c r="S1" s="4" t="s">
        <v>57</v>
      </c>
      <c r="T1" s="4" t="s">
        <v>61</v>
      </c>
      <c r="U1" s="4" t="s">
        <v>62</v>
      </c>
      <c r="V1" s="4" t="s">
        <v>63</v>
      </c>
      <c r="W1" s="5" t="s">
        <v>76</v>
      </c>
      <c r="X1" s="5" t="s">
        <v>77</v>
      </c>
      <c r="Y1" s="5" t="s">
        <v>78</v>
      </c>
      <c r="Z1" s="5" t="s">
        <v>79</v>
      </c>
      <c r="AA1" s="5" t="s">
        <v>80</v>
      </c>
      <c r="AB1" s="5" t="s">
        <v>81</v>
      </c>
      <c r="AC1" s="5" t="s">
        <v>82</v>
      </c>
      <c r="AD1" s="14" t="s">
        <v>86</v>
      </c>
      <c r="AE1" s="15" t="s">
        <v>87</v>
      </c>
      <c r="AF1" s="15" t="s">
        <v>88</v>
      </c>
      <c r="AG1" s="7" t="s">
        <v>84</v>
      </c>
      <c r="AH1" s="8" t="s">
        <v>85</v>
      </c>
      <c r="AI1" s="20" t="s">
        <v>90</v>
      </c>
      <c r="AJ1" s="20" t="s">
        <v>91</v>
      </c>
      <c r="AK1" s="20" t="s">
        <v>92</v>
      </c>
      <c r="AL1" s="20" t="s">
        <v>96</v>
      </c>
      <c r="AM1" s="2" t="s">
        <v>93</v>
      </c>
      <c r="AN1" s="2" t="s">
        <v>94</v>
      </c>
      <c r="AO1" s="2" t="s">
        <v>95</v>
      </c>
    </row>
    <row r="2" spans="1:41" x14ac:dyDescent="0.25">
      <c r="A2">
        <v>1</v>
      </c>
      <c r="B2" s="1">
        <v>18</v>
      </c>
      <c r="C2" s="1" t="s">
        <v>18</v>
      </c>
      <c r="D2">
        <v>9246</v>
      </c>
      <c r="E2">
        <v>9214</v>
      </c>
      <c r="F2">
        <v>9361</v>
      </c>
      <c r="G2">
        <v>9307</v>
      </c>
      <c r="H2">
        <v>9340</v>
      </c>
      <c r="I2">
        <v>9303</v>
      </c>
      <c r="J2">
        <v>9462</v>
      </c>
      <c r="K2">
        <v>9436</v>
      </c>
      <c r="L2">
        <v>9413</v>
      </c>
      <c r="M2">
        <v>9474</v>
      </c>
      <c r="N2">
        <v>9483</v>
      </c>
      <c r="O2">
        <f t="shared" ref="O2:O33" si="0">SUM(D2:N2)/11</f>
        <v>9367.181818181818</v>
      </c>
      <c r="P2">
        <v>4.8</v>
      </c>
      <c r="Q2">
        <v>1.6</v>
      </c>
      <c r="R2">
        <v>1.9</v>
      </c>
      <c r="S2">
        <v>2.1</v>
      </c>
      <c r="T2">
        <v>0.7</v>
      </c>
      <c r="U2">
        <v>0</v>
      </c>
      <c r="V2">
        <v>11.1</v>
      </c>
      <c r="W2" s="6">
        <f t="shared" ref="W2:W33" si="1">(P2/$O2)*100000</f>
        <v>51.242733333980333</v>
      </c>
      <c r="X2" s="6">
        <f t="shared" ref="X2:X33" si="2">(Q2/$O2)*100000</f>
        <v>17.080911111326781</v>
      </c>
      <c r="Y2" s="6">
        <f t="shared" ref="Y2:Y33" si="3">(R2/$O2)*100000</f>
        <v>20.283581944700551</v>
      </c>
      <c r="Z2" s="6">
        <f>(S2/$O2)*100000</f>
        <v>22.418695833616397</v>
      </c>
      <c r="AA2" s="6">
        <f>(T2/$O2)*100000</f>
        <v>7.4728986112054647</v>
      </c>
      <c r="AB2" s="6">
        <f>(U2/$O2)*100000</f>
        <v>0</v>
      </c>
      <c r="AC2" s="6">
        <f>(V2/$O2)*1000</f>
        <v>1.1849882083482952</v>
      </c>
      <c r="AD2" s="10">
        <v>571142</v>
      </c>
      <c r="AE2" s="16">
        <f t="shared" ref="AE2:AE33" si="4">AD2/100000</f>
        <v>5.7114200000000004</v>
      </c>
      <c r="AF2" s="16">
        <f>V2/AE2</f>
        <v>1.9434746525382478</v>
      </c>
      <c r="AG2">
        <v>48</v>
      </c>
      <c r="AH2" s="6">
        <f t="shared" ref="AH2:AH33" si="5">1000*(AG2/$N2)</f>
        <v>5.06168933881683</v>
      </c>
      <c r="AI2" s="17">
        <v>52</v>
      </c>
      <c r="AJ2" s="6">
        <v>5.5231014338821032</v>
      </c>
      <c r="AK2" s="21">
        <v>9.3323055696351194</v>
      </c>
      <c r="AL2" s="21">
        <v>9483</v>
      </c>
      <c r="AM2">
        <v>4606</v>
      </c>
      <c r="AN2">
        <v>4826</v>
      </c>
      <c r="AO2">
        <v>9061</v>
      </c>
    </row>
    <row r="3" spans="1:41" x14ac:dyDescent="0.25">
      <c r="A3">
        <v>3</v>
      </c>
      <c r="B3" s="1">
        <v>22</v>
      </c>
      <c r="C3" s="1" t="s">
        <v>22</v>
      </c>
      <c r="D3">
        <v>12865</v>
      </c>
      <c r="E3">
        <v>13058</v>
      </c>
      <c r="F3">
        <v>12996</v>
      </c>
      <c r="G3">
        <v>13114</v>
      </c>
      <c r="H3">
        <v>13341</v>
      </c>
      <c r="I3">
        <v>13310</v>
      </c>
      <c r="J3">
        <v>13438</v>
      </c>
      <c r="K3">
        <v>13454</v>
      </c>
      <c r="L3">
        <v>13305</v>
      </c>
      <c r="M3">
        <v>13248</v>
      </c>
      <c r="N3">
        <v>13063</v>
      </c>
      <c r="O3">
        <f t="shared" si="0"/>
        <v>13199.272727272728</v>
      </c>
      <c r="P3">
        <v>4.8</v>
      </c>
      <c r="Q3">
        <v>0.9</v>
      </c>
      <c r="R3">
        <v>6.8</v>
      </c>
      <c r="S3">
        <v>4.9000000000000004</v>
      </c>
      <c r="T3">
        <v>5.2</v>
      </c>
      <c r="U3">
        <v>1.2</v>
      </c>
      <c r="V3">
        <v>23.8</v>
      </c>
      <c r="W3" s="6">
        <f t="shared" si="1"/>
        <v>36.365639980164197</v>
      </c>
      <c r="X3" s="6">
        <f t="shared" si="2"/>
        <v>6.8185574962807873</v>
      </c>
      <c r="Y3" s="6">
        <f t="shared" si="3"/>
        <v>51.517989971899269</v>
      </c>
      <c r="Z3" s="6">
        <f>(S3/$O3)*100000</f>
        <v>37.123257479750947</v>
      </c>
      <c r="AA3" s="6">
        <f>(T3/$O3)*100000</f>
        <v>39.396109978511213</v>
      </c>
      <c r="AB3" s="6">
        <f>(U3/$O3)*100000</f>
        <v>9.0914099950410492</v>
      </c>
      <c r="AC3" s="6">
        <f>(V3/$O3)*1000</f>
        <v>1.8031296490164748</v>
      </c>
      <c r="AD3" s="10">
        <v>804359</v>
      </c>
      <c r="AE3" s="16">
        <f t="shared" si="4"/>
        <v>8.04359</v>
      </c>
      <c r="AF3" s="16">
        <f>V3/AE3</f>
        <v>2.9588778145081984</v>
      </c>
      <c r="AG3">
        <v>18</v>
      </c>
      <c r="AH3" s="6">
        <f t="shared" si="5"/>
        <v>1.3779376865957285</v>
      </c>
      <c r="AI3" s="17">
        <v>16</v>
      </c>
      <c r="AJ3" s="6">
        <v>1.195189362814671</v>
      </c>
      <c r="AK3" s="21">
        <v>3.191450388120848</v>
      </c>
      <c r="AL3" s="21">
        <v>13063</v>
      </c>
      <c r="AM3">
        <v>7884</v>
      </c>
      <c r="AN3">
        <v>6449</v>
      </c>
      <c r="AO3">
        <v>3915</v>
      </c>
    </row>
    <row r="4" spans="1:41" x14ac:dyDescent="0.25">
      <c r="A4">
        <v>5</v>
      </c>
      <c r="B4" s="1">
        <v>24</v>
      </c>
      <c r="C4" s="1" t="s">
        <v>24</v>
      </c>
      <c r="D4">
        <v>6491</v>
      </c>
      <c r="E4">
        <v>6576</v>
      </c>
      <c r="F4">
        <v>6683</v>
      </c>
      <c r="G4">
        <v>6638</v>
      </c>
      <c r="H4">
        <v>6710</v>
      </c>
      <c r="I4">
        <v>6683</v>
      </c>
      <c r="J4">
        <v>6716</v>
      </c>
      <c r="K4">
        <v>6740</v>
      </c>
      <c r="L4">
        <v>6764</v>
      </c>
      <c r="M4">
        <v>6704</v>
      </c>
      <c r="N4">
        <v>6568</v>
      </c>
      <c r="O4">
        <f t="shared" si="0"/>
        <v>6661.181818181818</v>
      </c>
      <c r="P4">
        <v>3.3</v>
      </c>
      <c r="Q4">
        <v>1</v>
      </c>
      <c r="R4">
        <v>3.6</v>
      </c>
      <c r="S4">
        <v>1.3</v>
      </c>
      <c r="T4">
        <v>1.2</v>
      </c>
      <c r="U4">
        <v>0.2</v>
      </c>
      <c r="V4">
        <v>10.6</v>
      </c>
      <c r="W4" s="6">
        <f t="shared" si="1"/>
        <v>49.540758533156826</v>
      </c>
      <c r="X4" s="6">
        <f t="shared" si="2"/>
        <v>15.012351070653585</v>
      </c>
      <c r="Y4" s="6">
        <f t="shared" si="3"/>
        <v>54.044463854352898</v>
      </c>
      <c r="Z4" s="6">
        <f>(S4/$O4)*100000</f>
        <v>19.516056391849659</v>
      </c>
      <c r="AA4" s="6">
        <f>(T4/$O4)*100000</f>
        <v>18.014821284784297</v>
      </c>
      <c r="AB4" s="6">
        <f>(U4/$O4)*100000</f>
        <v>3.0024702141307169</v>
      </c>
      <c r="AC4" s="6">
        <f>(V4/$O4)*1000</f>
        <v>1.5913092134892799</v>
      </c>
      <c r="AD4" s="10">
        <v>257212</v>
      </c>
      <c r="AE4" s="16">
        <f t="shared" si="4"/>
        <v>2.57212</v>
      </c>
      <c r="AF4" s="16">
        <f>V4/AE4</f>
        <v>4.1211141004307734</v>
      </c>
      <c r="AG4">
        <v>20</v>
      </c>
      <c r="AH4" s="6">
        <f t="shared" si="5"/>
        <v>3.0450669914738122</v>
      </c>
      <c r="AI4" s="17">
        <v>16</v>
      </c>
      <c r="AJ4" s="6">
        <v>2.3813067420747136</v>
      </c>
      <c r="AK4" s="21">
        <v>3.7768137903476289</v>
      </c>
      <c r="AL4" s="21">
        <v>6568</v>
      </c>
      <c r="AM4">
        <v>3801</v>
      </c>
      <c r="AN4">
        <v>3302</v>
      </c>
      <c r="AO4">
        <v>3017</v>
      </c>
    </row>
    <row r="5" spans="1:41" x14ac:dyDescent="0.25">
      <c r="A5">
        <v>7</v>
      </c>
      <c r="B5" s="1">
        <v>43</v>
      </c>
      <c r="C5" s="1" t="s">
        <v>42</v>
      </c>
      <c r="D5">
        <v>5612</v>
      </c>
      <c r="E5">
        <v>5725</v>
      </c>
      <c r="F5">
        <v>5759</v>
      </c>
      <c r="G5">
        <v>5678</v>
      </c>
      <c r="H5">
        <v>5657</v>
      </c>
      <c r="I5">
        <v>5717</v>
      </c>
      <c r="J5">
        <v>5787</v>
      </c>
      <c r="K5">
        <v>5922</v>
      </c>
      <c r="L5">
        <v>6043</v>
      </c>
      <c r="M5">
        <v>6203</v>
      </c>
      <c r="N5">
        <v>6444</v>
      </c>
      <c r="O5">
        <f t="shared" si="0"/>
        <v>5867.909090909091</v>
      </c>
      <c r="P5">
        <v>6.2</v>
      </c>
      <c r="Q5">
        <v>1</v>
      </c>
      <c r="R5">
        <v>3.5</v>
      </c>
      <c r="S5">
        <v>1.2</v>
      </c>
      <c r="T5">
        <v>0.7</v>
      </c>
      <c r="U5">
        <v>0.3</v>
      </c>
      <c r="V5">
        <v>12.9</v>
      </c>
      <c r="W5" s="6">
        <f t="shared" si="1"/>
        <v>105.65944195702356</v>
      </c>
      <c r="X5" s="6">
        <f t="shared" si="2"/>
        <v>17.041845476939283</v>
      </c>
      <c r="Y5" s="6">
        <f t="shared" si="3"/>
        <v>59.646459169287496</v>
      </c>
      <c r="Z5" s="6">
        <f>(S5/$O5)*100000</f>
        <v>20.450214572327141</v>
      </c>
      <c r="AA5" s="6">
        <f>(T5/$O5)*100000</f>
        <v>11.929291833857498</v>
      </c>
      <c r="AB5" s="6">
        <f>(U5/$O5)*100000</f>
        <v>5.1125536430817853</v>
      </c>
      <c r="AC5" s="6">
        <f>(V5/$O5)*1000</f>
        <v>2.1983980665251677</v>
      </c>
      <c r="AD5" s="11">
        <v>444216</v>
      </c>
      <c r="AE5" s="16">
        <f t="shared" si="4"/>
        <v>4.4421600000000003</v>
      </c>
      <c r="AF5" s="16">
        <f>V5/AE5</f>
        <v>2.9039926522232427</v>
      </c>
      <c r="AG5">
        <v>17</v>
      </c>
      <c r="AH5" s="6">
        <f t="shared" si="5"/>
        <v>2.638112973308504</v>
      </c>
      <c r="AI5" s="17">
        <v>15</v>
      </c>
      <c r="AJ5" s="6">
        <v>2.523128679562658</v>
      </c>
      <c r="AK5" s="21">
        <v>12.128299653817145</v>
      </c>
      <c r="AL5" s="21">
        <v>6444</v>
      </c>
      <c r="AM5">
        <v>2728</v>
      </c>
      <c r="AN5">
        <v>3315</v>
      </c>
      <c r="AO5">
        <v>6222</v>
      </c>
    </row>
    <row r="6" spans="1:41" x14ac:dyDescent="0.25">
      <c r="A6">
        <v>9</v>
      </c>
      <c r="B6" s="1">
        <v>10</v>
      </c>
      <c r="C6" s="1" t="s">
        <v>10</v>
      </c>
      <c r="D6">
        <v>10078</v>
      </c>
      <c r="E6">
        <v>10089</v>
      </c>
      <c r="F6">
        <v>10142</v>
      </c>
      <c r="G6">
        <v>10338</v>
      </c>
      <c r="H6">
        <v>10438</v>
      </c>
      <c r="I6">
        <v>10404</v>
      </c>
      <c r="J6">
        <v>10480</v>
      </c>
      <c r="K6">
        <v>10687</v>
      </c>
      <c r="L6">
        <v>10654</v>
      </c>
      <c r="M6">
        <v>10703</v>
      </c>
      <c r="N6">
        <v>10921</v>
      </c>
      <c r="O6">
        <f t="shared" si="0"/>
        <v>10448.545454545454</v>
      </c>
      <c r="P6">
        <v>8.5</v>
      </c>
      <c r="Q6">
        <v>0.6</v>
      </c>
      <c r="R6">
        <v>7.4</v>
      </c>
      <c r="S6">
        <v>3.9</v>
      </c>
      <c r="T6">
        <v>1.1000000000000001</v>
      </c>
      <c r="U6">
        <v>0.5</v>
      </c>
      <c r="V6">
        <v>22</v>
      </c>
      <c r="W6" s="6">
        <f t="shared" si="1"/>
        <v>81.351036246889521</v>
      </c>
      <c r="X6" s="6">
        <f t="shared" si="2"/>
        <v>5.7424260880157307</v>
      </c>
      <c r="Y6" s="6">
        <f t="shared" si="3"/>
        <v>70.82325508552735</v>
      </c>
      <c r="Z6" s="6">
        <f>(S6/$O6)*100000</f>
        <v>37.325769572102253</v>
      </c>
      <c r="AA6" s="6">
        <f>(T6/$O6)*100000</f>
        <v>10.527781161362174</v>
      </c>
      <c r="AB6" s="6">
        <f>(U6/$O6)*100000</f>
        <v>4.7853550733464427</v>
      </c>
      <c r="AC6" s="6">
        <f>(V6/$O6)*1000</f>
        <v>2.1055562322724346</v>
      </c>
      <c r="AD6" s="10">
        <v>538838</v>
      </c>
      <c r="AE6" s="16">
        <f t="shared" si="4"/>
        <v>5.3883799999999997</v>
      </c>
      <c r="AF6" s="16">
        <f>V6/AE6</f>
        <v>4.0828597834599645</v>
      </c>
      <c r="AG6">
        <v>52</v>
      </c>
      <c r="AH6" s="6">
        <f t="shared" si="5"/>
        <v>4.7614687299697831</v>
      </c>
      <c r="AI6" s="17">
        <v>51</v>
      </c>
      <c r="AJ6" s="6">
        <v>4.8126828347645558</v>
      </c>
      <c r="AK6" s="21">
        <v>24.740792201754875</v>
      </c>
      <c r="AL6" s="21">
        <v>10921</v>
      </c>
      <c r="AM6">
        <v>4144</v>
      </c>
      <c r="AN6">
        <v>5591</v>
      </c>
      <c r="AO6">
        <v>10579</v>
      </c>
    </row>
    <row r="7" spans="1:41" x14ac:dyDescent="0.25">
      <c r="A7">
        <v>11</v>
      </c>
      <c r="B7" s="1">
        <v>42</v>
      </c>
      <c r="C7" s="1" t="s">
        <v>41</v>
      </c>
      <c r="D7">
        <v>1160</v>
      </c>
      <c r="E7">
        <v>1136</v>
      </c>
      <c r="F7">
        <v>1157</v>
      </c>
      <c r="G7">
        <v>1152</v>
      </c>
      <c r="H7">
        <v>1150</v>
      </c>
      <c r="I7">
        <v>1147</v>
      </c>
      <c r="J7">
        <v>1175</v>
      </c>
      <c r="K7">
        <v>1222</v>
      </c>
      <c r="L7">
        <v>1223</v>
      </c>
      <c r="M7">
        <v>1245</v>
      </c>
      <c r="N7">
        <v>1235</v>
      </c>
      <c r="O7">
        <f t="shared" si="0"/>
        <v>1182</v>
      </c>
      <c r="P7">
        <v>0.5</v>
      </c>
      <c r="Q7">
        <v>0.1</v>
      </c>
      <c r="R7">
        <v>0</v>
      </c>
      <c r="S7">
        <v>0</v>
      </c>
      <c r="T7">
        <v>0.1</v>
      </c>
      <c r="U7">
        <v>0</v>
      </c>
      <c r="V7">
        <v>0.7</v>
      </c>
      <c r="W7" s="6">
        <f t="shared" si="1"/>
        <v>42.301184433164124</v>
      </c>
      <c r="X7" s="6">
        <f t="shared" si="2"/>
        <v>8.4602368866328259</v>
      </c>
      <c r="Y7" s="6">
        <f t="shared" si="3"/>
        <v>0</v>
      </c>
      <c r="Z7" s="6">
        <f>(S7/$O7)*100000</f>
        <v>0</v>
      </c>
      <c r="AA7" s="6">
        <f>(T7/$O7)*100000</f>
        <v>8.4602368866328259</v>
      </c>
      <c r="AB7" s="6">
        <f>(U7/$O7)*100000</f>
        <v>0</v>
      </c>
      <c r="AC7" s="6">
        <f>(V7/$O7)*1000</f>
        <v>0.59221658206429784</v>
      </c>
      <c r="AD7" s="10">
        <v>174578</v>
      </c>
      <c r="AE7" s="16">
        <f t="shared" si="4"/>
        <v>1.7457800000000001</v>
      </c>
      <c r="AF7" s="16">
        <f>V7/AE7</f>
        <v>0.4009669030462028</v>
      </c>
      <c r="AG7">
        <v>3</v>
      </c>
      <c r="AH7" s="6">
        <f t="shared" si="5"/>
        <v>2.4291497975708505</v>
      </c>
      <c r="AI7" s="17">
        <v>5</v>
      </c>
      <c r="AJ7" s="6">
        <v>3.7565740045078888</v>
      </c>
      <c r="AK7" s="21">
        <v>1.4941224824820767</v>
      </c>
      <c r="AL7" s="21">
        <v>1235</v>
      </c>
      <c r="AM7">
        <v>552</v>
      </c>
      <c r="AN7">
        <v>630</v>
      </c>
      <c r="AO7">
        <v>1205</v>
      </c>
    </row>
    <row r="8" spans="1:41" x14ac:dyDescent="0.25">
      <c r="A8">
        <v>13</v>
      </c>
      <c r="B8" s="1">
        <v>2</v>
      </c>
      <c r="C8" s="1" t="s">
        <v>2</v>
      </c>
      <c r="D8">
        <v>81327</v>
      </c>
      <c r="E8">
        <v>81734</v>
      </c>
      <c r="F8">
        <v>81657</v>
      </c>
      <c r="G8">
        <v>82241</v>
      </c>
      <c r="H8">
        <v>82118</v>
      </c>
      <c r="I8">
        <v>81959</v>
      </c>
      <c r="J8">
        <v>81655</v>
      </c>
      <c r="K8">
        <v>81729</v>
      </c>
      <c r="L8">
        <v>81756</v>
      </c>
      <c r="M8">
        <v>81393</v>
      </c>
      <c r="N8">
        <v>81346</v>
      </c>
      <c r="O8">
        <f t="shared" si="0"/>
        <v>81719.545454545456</v>
      </c>
      <c r="P8">
        <v>18.8</v>
      </c>
      <c r="Q8">
        <v>2.9</v>
      </c>
      <c r="R8">
        <v>10.5</v>
      </c>
      <c r="S8">
        <v>6.1</v>
      </c>
      <c r="T8">
        <v>3.6</v>
      </c>
      <c r="U8">
        <v>0.2</v>
      </c>
      <c r="V8">
        <v>42.1</v>
      </c>
      <c r="W8" s="6">
        <f t="shared" si="1"/>
        <v>23.005512200819876</v>
      </c>
      <c r="X8" s="6">
        <f t="shared" si="2"/>
        <v>3.5487226267222152</v>
      </c>
      <c r="Y8" s="6">
        <f t="shared" si="3"/>
        <v>12.8488233036494</v>
      </c>
      <c r="Z8" s="6">
        <f>(S8/$O8)*100000</f>
        <v>7.4645544906915555</v>
      </c>
      <c r="AA8" s="6">
        <f>(T8/$O8)*100000</f>
        <v>4.4053108469655085</v>
      </c>
      <c r="AB8" s="6">
        <f>(U8/$O8)*100000</f>
        <v>0.2447394914980838</v>
      </c>
      <c r="AC8" s="6">
        <f>(V8/$O8)*1000</f>
        <v>0.51517662960346633</v>
      </c>
      <c r="AD8" s="11">
        <v>1763609</v>
      </c>
      <c r="AE8" s="16">
        <f t="shared" si="4"/>
        <v>17.636089999999999</v>
      </c>
      <c r="AF8" s="16">
        <f>V8/AE8</f>
        <v>2.3871504398083703</v>
      </c>
      <c r="AG8">
        <v>213</v>
      </c>
      <c r="AH8" s="6">
        <f t="shared" si="5"/>
        <v>2.6184446684532738</v>
      </c>
      <c r="AI8" s="17">
        <v>206</v>
      </c>
      <c r="AJ8" s="6">
        <v>2.5237366003062784</v>
      </c>
      <c r="AK8" s="21">
        <v>76.06078021025921</v>
      </c>
      <c r="AL8" s="21">
        <v>81346</v>
      </c>
      <c r="AM8">
        <v>43261</v>
      </c>
      <c r="AN8">
        <v>41141</v>
      </c>
      <c r="AO8">
        <v>73650</v>
      </c>
    </row>
    <row r="9" spans="1:41" x14ac:dyDescent="0.25">
      <c r="A9">
        <v>15</v>
      </c>
      <c r="B9" s="1">
        <v>19</v>
      </c>
      <c r="C9" s="1" t="s">
        <v>19</v>
      </c>
      <c r="D9">
        <v>5813</v>
      </c>
      <c r="E9">
        <v>5812</v>
      </c>
      <c r="F9">
        <v>5933</v>
      </c>
      <c r="G9">
        <v>5854</v>
      </c>
      <c r="H9">
        <v>5902</v>
      </c>
      <c r="I9">
        <v>5777</v>
      </c>
      <c r="J9">
        <v>5780</v>
      </c>
      <c r="K9">
        <v>5738</v>
      </c>
      <c r="L9">
        <v>5759</v>
      </c>
      <c r="M9">
        <v>5681</v>
      </c>
      <c r="N9">
        <v>5699</v>
      </c>
      <c r="O9">
        <f t="shared" si="0"/>
        <v>5795.272727272727</v>
      </c>
      <c r="P9">
        <v>2.2000000000000002</v>
      </c>
      <c r="Q9">
        <v>0</v>
      </c>
      <c r="R9">
        <v>0.7</v>
      </c>
      <c r="S9">
        <v>0.5</v>
      </c>
      <c r="T9">
        <v>0.6</v>
      </c>
      <c r="U9">
        <v>0.1</v>
      </c>
      <c r="V9">
        <v>4.0999999999999996</v>
      </c>
      <c r="W9" s="6">
        <f t="shared" si="1"/>
        <v>37.961975277655775</v>
      </c>
      <c r="X9" s="6">
        <f t="shared" si="2"/>
        <v>0</v>
      </c>
      <c r="Y9" s="6">
        <f t="shared" si="3"/>
        <v>12.078810315617744</v>
      </c>
      <c r="Z9" s="6">
        <f>(S9/$O9)*100000</f>
        <v>8.6277216540126762</v>
      </c>
      <c r="AA9" s="6">
        <f>(T9/$O9)*100000</f>
        <v>10.353265984815209</v>
      </c>
      <c r="AB9" s="6">
        <f>(U9/$O9)*100000</f>
        <v>1.7255443308025353</v>
      </c>
      <c r="AC9" s="6">
        <f>(V9/$O9)*1000</f>
        <v>0.70747317562903933</v>
      </c>
      <c r="AD9" s="11">
        <v>359023</v>
      </c>
      <c r="AE9" s="16">
        <f t="shared" si="4"/>
        <v>3.59023</v>
      </c>
      <c r="AF9" s="16">
        <f>V9/AE9</f>
        <v>1.1419881177529014</v>
      </c>
      <c r="AG9">
        <v>23</v>
      </c>
      <c r="AH9" s="6">
        <f t="shared" si="5"/>
        <v>4.0357957536409899</v>
      </c>
      <c r="AI9" s="17">
        <v>24</v>
      </c>
      <c r="AJ9" s="6">
        <v>4.1870202372644805</v>
      </c>
      <c r="AK9" s="21">
        <v>6.010805777051667</v>
      </c>
      <c r="AL9" s="21">
        <v>5699</v>
      </c>
      <c r="AM9">
        <v>2747</v>
      </c>
      <c r="AN9">
        <v>2869</v>
      </c>
      <c r="AO9">
        <v>4513</v>
      </c>
    </row>
    <row r="10" spans="1:41" x14ac:dyDescent="0.25">
      <c r="A10">
        <v>17</v>
      </c>
      <c r="B10" s="1">
        <v>14</v>
      </c>
      <c r="C10" s="1" t="s">
        <v>14</v>
      </c>
      <c r="D10">
        <v>11699</v>
      </c>
      <c r="E10">
        <v>11759</v>
      </c>
      <c r="F10">
        <v>11804</v>
      </c>
      <c r="G10">
        <v>11883</v>
      </c>
      <c r="H10">
        <v>12023</v>
      </c>
      <c r="I10">
        <v>12098</v>
      </c>
      <c r="J10">
        <v>11844</v>
      </c>
      <c r="K10">
        <v>11741</v>
      </c>
      <c r="L10">
        <v>11576</v>
      </c>
      <c r="M10">
        <v>11361</v>
      </c>
      <c r="N10">
        <v>11292</v>
      </c>
      <c r="O10">
        <f t="shared" si="0"/>
        <v>11734.545454545454</v>
      </c>
      <c r="P10">
        <v>3.8</v>
      </c>
      <c r="Q10">
        <v>0.6</v>
      </c>
      <c r="R10">
        <v>1.1000000000000001</v>
      </c>
      <c r="S10">
        <v>0.4</v>
      </c>
      <c r="T10">
        <v>0.4</v>
      </c>
      <c r="U10">
        <v>0.1</v>
      </c>
      <c r="V10">
        <v>6.5</v>
      </c>
      <c r="W10" s="6">
        <f t="shared" si="1"/>
        <v>32.383018283235202</v>
      </c>
      <c r="X10" s="6">
        <f t="shared" si="2"/>
        <v>5.1131081499845052</v>
      </c>
      <c r="Y10" s="6">
        <f t="shared" si="3"/>
        <v>9.3740316083049287</v>
      </c>
      <c r="Z10" s="6">
        <f>(S10/$O10)*100000</f>
        <v>3.4087387666563376</v>
      </c>
      <c r="AA10" s="6">
        <f>(T10/$O10)*100000</f>
        <v>3.4087387666563376</v>
      </c>
      <c r="AB10" s="6">
        <f>(U10/$O10)*100000</f>
        <v>0.85218469166408439</v>
      </c>
      <c r="AC10" s="6">
        <f>(V10/$O10)*1000</f>
        <v>0.55392004958165486</v>
      </c>
      <c r="AD10" s="12">
        <v>480841</v>
      </c>
      <c r="AE10" s="16">
        <f t="shared" si="4"/>
        <v>4.8084100000000003</v>
      </c>
      <c r="AF10" s="16">
        <f>V10/AE10</f>
        <v>1.3517982035641718</v>
      </c>
      <c r="AG10">
        <v>46</v>
      </c>
      <c r="AH10" s="6">
        <f t="shared" si="5"/>
        <v>4.0736804817569956</v>
      </c>
      <c r="AI10" s="17">
        <v>40</v>
      </c>
      <c r="AJ10" s="6">
        <v>3.4103504135049874</v>
      </c>
      <c r="AK10" s="21">
        <v>10.556084799493988</v>
      </c>
      <c r="AL10" s="21">
        <v>11292</v>
      </c>
      <c r="AM10">
        <v>5470</v>
      </c>
      <c r="AN10">
        <v>5632</v>
      </c>
      <c r="AO10">
        <v>10751</v>
      </c>
    </row>
    <row r="11" spans="1:41" x14ac:dyDescent="0.25">
      <c r="A11">
        <v>19</v>
      </c>
      <c r="B11" s="1">
        <v>37</v>
      </c>
      <c r="C11" s="1" t="s">
        <v>37</v>
      </c>
      <c r="D11">
        <v>1751</v>
      </c>
      <c r="E11">
        <v>1760</v>
      </c>
      <c r="F11">
        <v>1775</v>
      </c>
      <c r="G11">
        <v>1778</v>
      </c>
      <c r="H11">
        <v>1798</v>
      </c>
      <c r="I11">
        <v>1751</v>
      </c>
      <c r="J11">
        <v>1730</v>
      </c>
      <c r="K11">
        <v>1720</v>
      </c>
      <c r="L11">
        <v>1706</v>
      </c>
      <c r="M11">
        <v>1646</v>
      </c>
      <c r="N11">
        <v>1638</v>
      </c>
      <c r="O11">
        <f t="shared" si="0"/>
        <v>1732.090909090909</v>
      </c>
      <c r="P11">
        <v>0.6</v>
      </c>
      <c r="Q11">
        <v>0</v>
      </c>
      <c r="R11">
        <v>0.8</v>
      </c>
      <c r="S11">
        <v>0.5</v>
      </c>
      <c r="T11">
        <v>0.1</v>
      </c>
      <c r="U11">
        <v>0</v>
      </c>
      <c r="V11">
        <v>2</v>
      </c>
      <c r="W11" s="6">
        <f t="shared" si="1"/>
        <v>34.640214139505595</v>
      </c>
      <c r="X11" s="6">
        <f t="shared" si="2"/>
        <v>0</v>
      </c>
      <c r="Y11" s="6">
        <f t="shared" si="3"/>
        <v>46.18695218600746</v>
      </c>
      <c r="Z11" s="6">
        <f>(S11/$O11)*100000</f>
        <v>28.866845116254662</v>
      </c>
      <c r="AA11" s="6">
        <f>(T11/$O11)*100000</f>
        <v>5.7733690232509325</v>
      </c>
      <c r="AB11" s="6">
        <f>(U11/$O11)*100000</f>
        <v>0</v>
      </c>
      <c r="AC11" s="6">
        <f>(V11/$O11)*1000</f>
        <v>1.1546738046501865</v>
      </c>
      <c r="AD11" s="12">
        <v>97704</v>
      </c>
      <c r="AE11" s="16">
        <f t="shared" si="4"/>
        <v>0.97704000000000002</v>
      </c>
      <c r="AF11" s="16">
        <f>V11/AE11</f>
        <v>2.0469990993203964</v>
      </c>
      <c r="AG11">
        <v>10</v>
      </c>
      <c r="AH11" s="6">
        <f t="shared" si="5"/>
        <v>6.1050061050061046</v>
      </c>
      <c r="AI11" s="17">
        <v>11</v>
      </c>
      <c r="AJ11" s="6">
        <v>6.3583815028901736</v>
      </c>
      <c r="AK11" s="21">
        <v>7.7140984614738839</v>
      </c>
      <c r="AL11" s="21">
        <v>1638</v>
      </c>
      <c r="AM11">
        <v>717</v>
      </c>
      <c r="AN11">
        <v>844</v>
      </c>
      <c r="AO11">
        <v>1565</v>
      </c>
    </row>
    <row r="12" spans="1:41" x14ac:dyDescent="0.25">
      <c r="A12">
        <v>21</v>
      </c>
      <c r="B12" s="1">
        <v>16</v>
      </c>
      <c r="C12" s="1" t="s">
        <v>16</v>
      </c>
      <c r="D12">
        <v>8966</v>
      </c>
      <c r="E12">
        <v>9030</v>
      </c>
      <c r="F12">
        <v>9238</v>
      </c>
      <c r="G12">
        <v>9392</v>
      </c>
      <c r="H12">
        <v>9518</v>
      </c>
      <c r="I12">
        <v>9591</v>
      </c>
      <c r="J12">
        <v>9279</v>
      </c>
      <c r="K12">
        <v>8966</v>
      </c>
      <c r="L12">
        <v>8683</v>
      </c>
      <c r="M12">
        <v>8638</v>
      </c>
      <c r="N12">
        <v>8555</v>
      </c>
      <c r="O12">
        <f t="shared" si="0"/>
        <v>9077.818181818182</v>
      </c>
      <c r="P12">
        <v>5.8</v>
      </c>
      <c r="Q12">
        <v>0.3</v>
      </c>
      <c r="R12">
        <v>2.2999999999999998</v>
      </c>
      <c r="S12">
        <v>0.3</v>
      </c>
      <c r="T12">
        <v>0.7</v>
      </c>
      <c r="U12">
        <v>0.1</v>
      </c>
      <c r="V12">
        <v>9.5</v>
      </c>
      <c r="W12" s="6">
        <f t="shared" si="1"/>
        <v>63.892004486460507</v>
      </c>
      <c r="X12" s="6">
        <f t="shared" si="2"/>
        <v>3.3047588527479568</v>
      </c>
      <c r="Y12" s="6">
        <f t="shared" si="3"/>
        <v>25.336484537734332</v>
      </c>
      <c r="Z12" s="6">
        <f>(S12/$O12)*100000</f>
        <v>3.3047588527479568</v>
      </c>
      <c r="AA12" s="6">
        <f>(T12/$O12)*100000</f>
        <v>7.7111039897452329</v>
      </c>
      <c r="AB12" s="6">
        <f>(U12/$O12)*100000</f>
        <v>1.1015862842493191</v>
      </c>
      <c r="AC12" s="6">
        <f>(V12/$O12)*1000</f>
        <v>1.0465069700368532</v>
      </c>
      <c r="AD12" s="12">
        <v>485322</v>
      </c>
      <c r="AE12" s="16">
        <f t="shared" si="4"/>
        <v>4.8532200000000003</v>
      </c>
      <c r="AF12" s="16">
        <f>V12/AE12</f>
        <v>1.9574632924120479</v>
      </c>
      <c r="AG12">
        <v>33</v>
      </c>
      <c r="AH12" s="6">
        <f t="shared" si="5"/>
        <v>3.85739333722969</v>
      </c>
      <c r="AI12" s="17">
        <v>36</v>
      </c>
      <c r="AJ12" s="6">
        <v>3.9924586891427305</v>
      </c>
      <c r="AK12" s="21">
        <v>15.124411824489098</v>
      </c>
      <c r="AL12" s="21">
        <v>8555</v>
      </c>
      <c r="AM12">
        <v>4243</v>
      </c>
      <c r="AN12">
        <v>4443</v>
      </c>
      <c r="AO12">
        <v>8186</v>
      </c>
    </row>
    <row r="13" spans="1:41" x14ac:dyDescent="0.25">
      <c r="A13">
        <v>23</v>
      </c>
      <c r="B13" s="1">
        <v>30</v>
      </c>
      <c r="C13" s="1" t="s">
        <v>30</v>
      </c>
      <c r="D13">
        <v>9298</v>
      </c>
      <c r="E13">
        <v>9282</v>
      </c>
      <c r="F13">
        <v>9220</v>
      </c>
      <c r="G13">
        <v>9264</v>
      </c>
      <c r="H13">
        <v>9125</v>
      </c>
      <c r="I13">
        <v>9115</v>
      </c>
      <c r="J13">
        <v>9071</v>
      </c>
      <c r="K13">
        <v>9122</v>
      </c>
      <c r="L13">
        <v>9159</v>
      </c>
      <c r="M13">
        <v>9207</v>
      </c>
      <c r="N13">
        <v>9204</v>
      </c>
      <c r="O13">
        <f t="shared" si="0"/>
        <v>9187.9090909090901</v>
      </c>
      <c r="P13">
        <v>3.9</v>
      </c>
      <c r="Q13">
        <v>0.7</v>
      </c>
      <c r="R13">
        <v>1.8</v>
      </c>
      <c r="S13">
        <v>2</v>
      </c>
      <c r="T13">
        <v>0.6</v>
      </c>
      <c r="U13">
        <v>0</v>
      </c>
      <c r="V13">
        <v>9</v>
      </c>
      <c r="W13" s="6">
        <f t="shared" si="1"/>
        <v>42.447089554453974</v>
      </c>
      <c r="X13" s="6">
        <f t="shared" si="2"/>
        <v>7.6187083815686627</v>
      </c>
      <c r="Y13" s="6">
        <f t="shared" si="3"/>
        <v>19.59096440974799</v>
      </c>
      <c r="Z13" s="6">
        <f>(S13/$O13)*100000</f>
        <v>21.767738233053322</v>
      </c>
      <c r="AA13" s="6">
        <f>(T13/$O13)*100000</f>
        <v>6.5303214699159957</v>
      </c>
      <c r="AB13" s="6">
        <f>(U13/$O13)*100000</f>
        <v>0</v>
      </c>
      <c r="AC13" s="6">
        <f>(V13/$O13)*1000</f>
        <v>0.97954822048739965</v>
      </c>
      <c r="AD13" s="12">
        <v>326628</v>
      </c>
      <c r="AE13" s="16">
        <f t="shared" si="4"/>
        <v>3.2662800000000001</v>
      </c>
      <c r="AF13" s="16">
        <f>V13/AE13</f>
        <v>2.7554281935412761</v>
      </c>
      <c r="AG13">
        <v>44</v>
      </c>
      <c r="AH13" s="6">
        <f t="shared" si="5"/>
        <v>4.7805302042590174</v>
      </c>
      <c r="AI13" s="17">
        <v>46</v>
      </c>
      <c r="AJ13" s="6">
        <v>5.0516143202284205</v>
      </c>
      <c r="AK13" s="21">
        <v>62.11273605314198</v>
      </c>
      <c r="AL13" s="21">
        <v>9204</v>
      </c>
      <c r="AM13">
        <v>3671</v>
      </c>
      <c r="AN13">
        <v>4899</v>
      </c>
      <c r="AO13">
        <v>8643</v>
      </c>
    </row>
    <row r="14" spans="1:41" x14ac:dyDescent="0.25">
      <c r="A14">
        <v>25</v>
      </c>
      <c r="B14" s="1">
        <v>39</v>
      </c>
      <c r="C14" s="1" t="s">
        <v>39</v>
      </c>
      <c r="D14">
        <v>2890</v>
      </c>
      <c r="E14">
        <v>2930</v>
      </c>
      <c r="F14">
        <v>3025</v>
      </c>
      <c r="G14">
        <v>3047</v>
      </c>
      <c r="H14">
        <v>3111</v>
      </c>
      <c r="I14">
        <v>3172</v>
      </c>
      <c r="J14">
        <v>3097</v>
      </c>
      <c r="K14">
        <v>3012</v>
      </c>
      <c r="L14">
        <v>2925</v>
      </c>
      <c r="M14">
        <v>2878</v>
      </c>
      <c r="N14">
        <v>2826</v>
      </c>
      <c r="O14">
        <f t="shared" si="0"/>
        <v>2992.090909090909</v>
      </c>
      <c r="P14">
        <v>0.1</v>
      </c>
      <c r="Q14">
        <v>0</v>
      </c>
      <c r="R14">
        <v>0.1</v>
      </c>
      <c r="S14">
        <v>0.2</v>
      </c>
      <c r="T14">
        <v>0</v>
      </c>
      <c r="U14">
        <v>0</v>
      </c>
      <c r="V14">
        <v>0.4</v>
      </c>
      <c r="W14" s="6">
        <f t="shared" si="1"/>
        <v>3.3421444414061314</v>
      </c>
      <c r="X14" s="6">
        <f t="shared" si="2"/>
        <v>0</v>
      </c>
      <c r="Y14" s="6">
        <f t="shared" si="3"/>
        <v>3.3421444414061314</v>
      </c>
      <c r="Z14" s="6">
        <f>(S14/$O14)*100000</f>
        <v>6.6842888828122629</v>
      </c>
      <c r="AA14" s="6">
        <f>(T14/$O14)*100000</f>
        <v>0</v>
      </c>
      <c r="AB14" s="6">
        <f>(U14/$O14)*100000</f>
        <v>0</v>
      </c>
      <c r="AC14" s="6">
        <f>(V14/$O14)*1000</f>
        <v>0.13368577765624526</v>
      </c>
      <c r="AD14" s="12">
        <v>131815</v>
      </c>
      <c r="AE14" s="16">
        <f t="shared" si="4"/>
        <v>1.3181499999999999</v>
      </c>
      <c r="AF14" s="16">
        <f>V14/AE14</f>
        <v>0.30345560065242955</v>
      </c>
      <c r="AG14">
        <v>14</v>
      </c>
      <c r="AH14" s="6">
        <f t="shared" si="5"/>
        <v>4.9539985845718331</v>
      </c>
      <c r="AI14" s="17">
        <v>15</v>
      </c>
      <c r="AJ14" s="6">
        <v>5.1352276617596715</v>
      </c>
      <c r="AK14" s="21">
        <v>9.2538817791604089</v>
      </c>
      <c r="AL14" s="21">
        <v>2826</v>
      </c>
      <c r="AM14">
        <v>1475</v>
      </c>
      <c r="AN14">
        <v>1415</v>
      </c>
      <c r="AO14">
        <v>2748</v>
      </c>
    </row>
    <row r="15" spans="1:41" x14ac:dyDescent="0.25">
      <c r="A15">
        <v>27</v>
      </c>
      <c r="B15" s="1">
        <v>8</v>
      </c>
      <c r="C15" s="1" t="s">
        <v>8</v>
      </c>
      <c r="D15">
        <v>11586</v>
      </c>
      <c r="E15">
        <v>11463</v>
      </c>
      <c r="F15">
        <v>11394</v>
      </c>
      <c r="G15">
        <v>11470</v>
      </c>
      <c r="H15">
        <v>11336</v>
      </c>
      <c r="I15">
        <v>11315</v>
      </c>
      <c r="J15">
        <v>11333</v>
      </c>
      <c r="K15">
        <v>11280</v>
      </c>
      <c r="L15">
        <v>11088</v>
      </c>
      <c r="M15">
        <v>11032</v>
      </c>
      <c r="N15">
        <v>11104</v>
      </c>
      <c r="O15">
        <f t="shared" si="0"/>
        <v>11309.181818181818</v>
      </c>
      <c r="P15">
        <v>4.5</v>
      </c>
      <c r="Q15">
        <v>1.1000000000000001</v>
      </c>
      <c r="R15">
        <v>3.6</v>
      </c>
      <c r="S15">
        <v>2.7</v>
      </c>
      <c r="T15">
        <v>1.5</v>
      </c>
      <c r="U15">
        <v>0.1</v>
      </c>
      <c r="V15">
        <v>13.5</v>
      </c>
      <c r="W15" s="6">
        <f t="shared" si="1"/>
        <v>39.790676923818943</v>
      </c>
      <c r="X15" s="6">
        <f t="shared" si="2"/>
        <v>9.7266099147112985</v>
      </c>
      <c r="Y15" s="6">
        <f t="shared" si="3"/>
        <v>31.832541539055153</v>
      </c>
      <c r="Z15" s="6">
        <f>(S15/$O15)*100000</f>
        <v>23.874406154291364</v>
      </c>
      <c r="AA15" s="6">
        <f>(T15/$O15)*100000</f>
        <v>13.263558974606314</v>
      </c>
      <c r="AB15" s="6">
        <f>(U15/$O15)*100000</f>
        <v>0.88423726497375421</v>
      </c>
      <c r="AC15" s="6">
        <f>(V15/$O15)*1000</f>
        <v>1.1937203077145682</v>
      </c>
      <c r="AD15" s="12">
        <v>440168</v>
      </c>
      <c r="AE15" s="16">
        <f t="shared" si="4"/>
        <v>4.4016799999999998</v>
      </c>
      <c r="AF15" s="16">
        <f>V15/AE15</f>
        <v>3.0670107777030591</v>
      </c>
      <c r="AG15">
        <v>47</v>
      </c>
      <c r="AH15" s="6">
        <f t="shared" si="5"/>
        <v>4.2327089337175785</v>
      </c>
      <c r="AI15" s="17">
        <v>45</v>
      </c>
      <c r="AJ15" s="6">
        <v>4.010337759557971</v>
      </c>
      <c r="AK15" s="21">
        <v>10.357163220262501</v>
      </c>
      <c r="AL15" s="21">
        <v>11104</v>
      </c>
      <c r="AM15">
        <v>5001</v>
      </c>
      <c r="AN15">
        <v>5620</v>
      </c>
      <c r="AO15">
        <v>10722</v>
      </c>
    </row>
    <row r="16" spans="1:41" x14ac:dyDescent="0.25">
      <c r="A16">
        <v>29</v>
      </c>
      <c r="B16" s="1">
        <v>7</v>
      </c>
      <c r="C16" s="1" t="s">
        <v>7</v>
      </c>
      <c r="D16">
        <v>90928</v>
      </c>
      <c r="E16">
        <v>91282</v>
      </c>
      <c r="F16">
        <v>91630</v>
      </c>
      <c r="G16">
        <v>92988</v>
      </c>
      <c r="H16">
        <v>94642</v>
      </c>
      <c r="I16">
        <v>95940</v>
      </c>
      <c r="J16">
        <v>97901</v>
      </c>
      <c r="K16">
        <v>100272</v>
      </c>
      <c r="L16">
        <v>102100</v>
      </c>
      <c r="M16">
        <v>103880</v>
      </c>
      <c r="N16">
        <v>105851</v>
      </c>
      <c r="O16">
        <f t="shared" si="0"/>
        <v>97037.636363636368</v>
      </c>
      <c r="P16">
        <v>78.2</v>
      </c>
      <c r="Q16">
        <v>7.5</v>
      </c>
      <c r="R16">
        <v>27.8</v>
      </c>
      <c r="S16">
        <v>12.1</v>
      </c>
      <c r="T16">
        <v>4.3</v>
      </c>
      <c r="U16">
        <v>2.1</v>
      </c>
      <c r="V16">
        <v>132</v>
      </c>
      <c r="W16" s="6">
        <f t="shared" si="1"/>
        <v>80.587288530972984</v>
      </c>
      <c r="X16" s="6">
        <f t="shared" si="2"/>
        <v>7.7289598974718334</v>
      </c>
      <c r="Y16" s="6">
        <f t="shared" si="3"/>
        <v>28.648678019962265</v>
      </c>
      <c r="Z16" s="6">
        <f>(S16/$O16)*100000</f>
        <v>12.46938863458789</v>
      </c>
      <c r="AA16" s="6">
        <f>(T16/$O16)*100000</f>
        <v>4.4312703412171848</v>
      </c>
      <c r="AB16" s="6">
        <f>(U16/$O16)*100000</f>
        <v>2.1641087712921134</v>
      </c>
      <c r="AC16" s="6">
        <f>(V16/$O16)*1000</f>
        <v>1.3602969419550426</v>
      </c>
      <c r="AD16" s="12">
        <v>2819961</v>
      </c>
      <c r="AE16" s="16">
        <f t="shared" si="4"/>
        <v>28.19961</v>
      </c>
      <c r="AF16" s="16">
        <f>V16/AE16</f>
        <v>4.6809157998993607</v>
      </c>
      <c r="AG16">
        <v>304</v>
      </c>
      <c r="AH16" s="6">
        <f t="shared" si="5"/>
        <v>2.8719615308310735</v>
      </c>
      <c r="AI16" s="17">
        <v>301</v>
      </c>
      <c r="AJ16" s="6">
        <v>3.0130431736053414</v>
      </c>
      <c r="AK16" s="21">
        <v>57.30631126846361</v>
      </c>
      <c r="AL16" s="21">
        <v>105851</v>
      </c>
      <c r="AM16">
        <v>50972</v>
      </c>
      <c r="AN16">
        <v>52839</v>
      </c>
      <c r="AO16">
        <v>102251</v>
      </c>
    </row>
    <row r="17" spans="1:41" x14ac:dyDescent="0.25">
      <c r="A17">
        <v>31</v>
      </c>
      <c r="B17" s="1">
        <v>6</v>
      </c>
      <c r="C17" s="1" t="s">
        <v>6</v>
      </c>
      <c r="D17">
        <v>89513</v>
      </c>
      <c r="E17">
        <v>91413</v>
      </c>
      <c r="F17">
        <v>92627</v>
      </c>
      <c r="G17">
        <v>94885</v>
      </c>
      <c r="H17">
        <v>97629</v>
      </c>
      <c r="I17">
        <v>101043</v>
      </c>
      <c r="J17">
        <v>104999</v>
      </c>
      <c r="K17">
        <v>108850</v>
      </c>
      <c r="L17">
        <v>111878</v>
      </c>
      <c r="M17">
        <v>114472</v>
      </c>
      <c r="N17">
        <v>116806</v>
      </c>
      <c r="O17">
        <f t="shared" si="0"/>
        <v>102192.27272727272</v>
      </c>
      <c r="P17">
        <v>90.3</v>
      </c>
      <c r="Q17">
        <v>9.1</v>
      </c>
      <c r="R17">
        <v>22.1</v>
      </c>
      <c r="S17">
        <v>8</v>
      </c>
      <c r="T17">
        <v>3.8</v>
      </c>
      <c r="U17">
        <v>1.7</v>
      </c>
      <c r="V17">
        <v>135</v>
      </c>
      <c r="W17" s="6">
        <f t="shared" si="1"/>
        <v>88.362845438411554</v>
      </c>
      <c r="X17" s="6">
        <f t="shared" si="2"/>
        <v>8.9047828736383732</v>
      </c>
      <c r="Y17" s="6">
        <f t="shared" si="3"/>
        <v>21.62590126455034</v>
      </c>
      <c r="Z17" s="6">
        <f>(S17/$O17)*100000</f>
        <v>7.8283805482535156</v>
      </c>
      <c r="AA17" s="6">
        <f>(T17/$O17)*100000</f>
        <v>3.7184807604204195</v>
      </c>
      <c r="AB17" s="6">
        <f>(U17/$O17)*100000</f>
        <v>1.6635308665038722</v>
      </c>
      <c r="AC17" s="6">
        <f>(V17/$O17)*1000</f>
        <v>1.3210392175177808</v>
      </c>
      <c r="AD17" s="12">
        <v>2989789</v>
      </c>
      <c r="AE17" s="16">
        <f t="shared" si="4"/>
        <v>29.89789</v>
      </c>
      <c r="AF17" s="16">
        <f>V17/AE17</f>
        <v>4.5153688103073497</v>
      </c>
      <c r="AG17">
        <v>304</v>
      </c>
      <c r="AH17" s="6">
        <f t="shared" si="5"/>
        <v>2.6026060305121312</v>
      </c>
      <c r="AI17" s="17">
        <v>316</v>
      </c>
      <c r="AJ17" s="6">
        <v>2.924220130849597</v>
      </c>
      <c r="AK17" s="21">
        <v>120.04821268197553</v>
      </c>
      <c r="AL17" s="21">
        <v>116806</v>
      </c>
      <c r="AM17">
        <v>70760</v>
      </c>
      <c r="AN17">
        <v>60649</v>
      </c>
      <c r="AO17">
        <v>112170</v>
      </c>
    </row>
    <row r="18" spans="1:41" x14ac:dyDescent="0.25">
      <c r="A18">
        <v>33</v>
      </c>
      <c r="B18" s="1">
        <v>50</v>
      </c>
      <c r="C18" s="1" t="s">
        <v>49</v>
      </c>
      <c r="D18">
        <v>1206</v>
      </c>
      <c r="E18">
        <v>1254</v>
      </c>
      <c r="F18">
        <v>1244</v>
      </c>
      <c r="G18">
        <v>1254</v>
      </c>
      <c r="H18">
        <v>1274</v>
      </c>
      <c r="I18">
        <v>1283</v>
      </c>
      <c r="J18">
        <v>1295</v>
      </c>
      <c r="K18">
        <v>1279</v>
      </c>
      <c r="L18">
        <v>1262</v>
      </c>
      <c r="M18">
        <v>1272</v>
      </c>
      <c r="N18">
        <v>1268</v>
      </c>
      <c r="O18">
        <f t="shared" si="0"/>
        <v>1262.8181818181818</v>
      </c>
      <c r="P18">
        <v>0.7</v>
      </c>
      <c r="Q18">
        <v>0</v>
      </c>
      <c r="R18">
        <v>0.4</v>
      </c>
      <c r="S18">
        <v>0.4</v>
      </c>
      <c r="T18">
        <v>0.3</v>
      </c>
      <c r="U18">
        <v>0</v>
      </c>
      <c r="V18">
        <v>1.8</v>
      </c>
      <c r="W18" s="6">
        <f t="shared" si="1"/>
        <v>55.431574400691098</v>
      </c>
      <c r="X18" s="6">
        <f t="shared" si="2"/>
        <v>0</v>
      </c>
      <c r="Y18" s="6">
        <f t="shared" si="3"/>
        <v>31.675185371823488</v>
      </c>
      <c r="Z18" s="6">
        <f>(S18/$O18)*100000</f>
        <v>31.675185371823488</v>
      </c>
      <c r="AA18" s="6">
        <f>(T18/$O18)*100000</f>
        <v>23.756389028867613</v>
      </c>
      <c r="AB18" s="6">
        <f>(U18/$O18)*100000</f>
        <v>0</v>
      </c>
      <c r="AC18" s="6">
        <f>(V18/$O18)*1000</f>
        <v>1.4253833417320569</v>
      </c>
      <c r="AD18" s="12">
        <v>130780</v>
      </c>
      <c r="AE18" s="16">
        <f t="shared" si="4"/>
        <v>1.3078000000000001</v>
      </c>
      <c r="AF18" s="16">
        <f>V18/AE18</f>
        <v>1.3763572411683744</v>
      </c>
      <c r="AG18">
        <v>6</v>
      </c>
      <c r="AH18" s="6">
        <f t="shared" si="5"/>
        <v>4.7318611987381702</v>
      </c>
      <c r="AI18" s="17">
        <v>6</v>
      </c>
      <c r="AJ18" s="6">
        <v>5.7915057915057915</v>
      </c>
      <c r="AK18" s="21">
        <v>1.2389003252938109</v>
      </c>
      <c r="AL18" s="21">
        <v>1268</v>
      </c>
      <c r="AM18">
        <v>578</v>
      </c>
      <c r="AN18">
        <v>635</v>
      </c>
      <c r="AO18">
        <v>1254</v>
      </c>
    </row>
    <row r="19" spans="1:41" x14ac:dyDescent="0.25">
      <c r="A19">
        <v>35</v>
      </c>
      <c r="B19" s="1">
        <v>38</v>
      </c>
      <c r="C19" s="1" t="s">
        <v>38</v>
      </c>
      <c r="D19">
        <v>13399</v>
      </c>
      <c r="E19">
        <v>13579</v>
      </c>
      <c r="F19">
        <v>13671</v>
      </c>
      <c r="G19">
        <v>13793</v>
      </c>
      <c r="H19">
        <v>13711</v>
      </c>
      <c r="I19">
        <v>13647</v>
      </c>
      <c r="J19">
        <v>13707</v>
      </c>
      <c r="K19">
        <v>13729</v>
      </c>
      <c r="L19">
        <v>13797</v>
      </c>
      <c r="M19">
        <v>13701</v>
      </c>
      <c r="N19">
        <v>13594</v>
      </c>
      <c r="O19">
        <f t="shared" si="0"/>
        <v>13666.181818181818</v>
      </c>
      <c r="P19">
        <v>9.5</v>
      </c>
      <c r="Q19">
        <v>1.3</v>
      </c>
      <c r="R19">
        <v>6.4</v>
      </c>
      <c r="S19">
        <v>6</v>
      </c>
      <c r="T19">
        <v>3.4</v>
      </c>
      <c r="U19">
        <v>0.2</v>
      </c>
      <c r="V19">
        <v>26.8</v>
      </c>
      <c r="W19" s="6">
        <f t="shared" si="1"/>
        <v>69.514661274014159</v>
      </c>
      <c r="X19" s="6">
        <f t="shared" si="2"/>
        <v>9.512532595391411</v>
      </c>
      <c r="Y19" s="6">
        <f t="shared" si="3"/>
        <v>46.830929700388488</v>
      </c>
      <c r="Z19" s="6">
        <f>(S19/$O19)*100000</f>
        <v>43.903996594114204</v>
      </c>
      <c r="AA19" s="6">
        <f>(T19/$O19)*100000</f>
        <v>24.878931403331379</v>
      </c>
      <c r="AB19" s="6">
        <f>(U19/$O19)*100000</f>
        <v>1.4634665531371402</v>
      </c>
      <c r="AC19" s="6">
        <f>(V19/$O19)*1000</f>
        <v>1.9610451812037679</v>
      </c>
      <c r="AD19" s="12">
        <v>521909</v>
      </c>
      <c r="AE19" s="16">
        <f t="shared" si="4"/>
        <v>5.2190899999999996</v>
      </c>
      <c r="AF19" s="16">
        <f>V19/AE19</f>
        <v>5.1349947979437038</v>
      </c>
      <c r="AG19">
        <v>44</v>
      </c>
      <c r="AH19" s="6">
        <f t="shared" si="5"/>
        <v>3.2367220832720318</v>
      </c>
      <c r="AI19" s="17">
        <v>21</v>
      </c>
      <c r="AJ19" s="6">
        <v>1.5292746868628022</v>
      </c>
      <c r="AK19" s="21">
        <v>6.915564730183319</v>
      </c>
      <c r="AL19" s="21">
        <v>13594</v>
      </c>
      <c r="AM19">
        <v>8277</v>
      </c>
      <c r="AN19">
        <v>6586</v>
      </c>
      <c r="AO19">
        <v>4393</v>
      </c>
    </row>
    <row r="20" spans="1:41" x14ac:dyDescent="0.25">
      <c r="A20">
        <v>37</v>
      </c>
      <c r="B20" s="1">
        <v>53</v>
      </c>
      <c r="C20" s="1" t="s">
        <v>52</v>
      </c>
      <c r="D20">
        <v>884</v>
      </c>
      <c r="E20">
        <v>830</v>
      </c>
      <c r="F20">
        <v>827</v>
      </c>
      <c r="G20">
        <v>846</v>
      </c>
      <c r="H20">
        <v>841</v>
      </c>
      <c r="I20">
        <v>818</v>
      </c>
      <c r="J20">
        <v>811</v>
      </c>
      <c r="K20">
        <v>817</v>
      </c>
      <c r="L20">
        <v>825</v>
      </c>
      <c r="M20">
        <v>827</v>
      </c>
      <c r="N20">
        <v>827</v>
      </c>
      <c r="O20">
        <f t="shared" si="0"/>
        <v>832.09090909090912</v>
      </c>
      <c r="P20">
        <v>1.3</v>
      </c>
      <c r="Q20">
        <v>0.7</v>
      </c>
      <c r="R20">
        <v>0.8</v>
      </c>
      <c r="S20">
        <v>0.4</v>
      </c>
      <c r="T20">
        <v>0.1</v>
      </c>
      <c r="U20">
        <v>0</v>
      </c>
      <c r="V20">
        <v>3.3</v>
      </c>
      <c r="W20" s="6">
        <f t="shared" si="1"/>
        <v>156.23292909428602</v>
      </c>
      <c r="X20" s="6">
        <f t="shared" si="2"/>
        <v>84.125423358461703</v>
      </c>
      <c r="Y20" s="6">
        <f t="shared" si="3"/>
        <v>96.143340981099101</v>
      </c>
      <c r="Z20" s="6">
        <f>(S20/$O20)*100000</f>
        <v>48.07167049054955</v>
      </c>
      <c r="AA20" s="6">
        <f>(T20/$O20)*100000</f>
        <v>12.017917622637388</v>
      </c>
      <c r="AB20" s="6">
        <f>(U20/$O20)*100000</f>
        <v>0</v>
      </c>
      <c r="AC20" s="6">
        <f>(V20/$O20)*1000</f>
        <v>3.9659128154703374</v>
      </c>
      <c r="AD20" s="12">
        <v>104935</v>
      </c>
      <c r="AE20" s="16">
        <f t="shared" si="4"/>
        <v>1.04935</v>
      </c>
      <c r="AF20" s="16">
        <f>V20/AE20</f>
        <v>3.1448039262400531</v>
      </c>
      <c r="AG20">
        <v>4</v>
      </c>
      <c r="AH20" s="6">
        <f t="shared" si="5"/>
        <v>4.8367593712212811</v>
      </c>
      <c r="AI20" s="17">
        <v>4</v>
      </c>
      <c r="AJ20" s="6">
        <v>5.4945054945054945</v>
      </c>
      <c r="AK20" s="21">
        <v>3.4069587653754434</v>
      </c>
      <c r="AL20" s="21">
        <v>827</v>
      </c>
      <c r="AM20">
        <v>337</v>
      </c>
      <c r="AN20">
        <v>415</v>
      </c>
      <c r="AO20">
        <v>788</v>
      </c>
    </row>
    <row r="21" spans="1:41" x14ac:dyDescent="0.25">
      <c r="A21">
        <v>39</v>
      </c>
      <c r="B21" s="1">
        <v>46</v>
      </c>
      <c r="C21" s="1" t="s">
        <v>45</v>
      </c>
      <c r="D21">
        <v>3079</v>
      </c>
      <c r="E21">
        <v>3077</v>
      </c>
      <c r="F21">
        <v>3040</v>
      </c>
      <c r="G21">
        <v>3067</v>
      </c>
      <c r="H21">
        <v>3144</v>
      </c>
      <c r="I21">
        <v>3160</v>
      </c>
      <c r="J21">
        <v>3276</v>
      </c>
      <c r="K21">
        <v>3343</v>
      </c>
      <c r="L21">
        <v>3355</v>
      </c>
      <c r="M21">
        <v>3335</v>
      </c>
      <c r="N21">
        <v>3317</v>
      </c>
      <c r="O21">
        <f t="shared" si="0"/>
        <v>3199.3636363636365</v>
      </c>
      <c r="P21">
        <v>2.2999999999999998</v>
      </c>
      <c r="Q21">
        <v>0.2</v>
      </c>
      <c r="R21">
        <v>1.8</v>
      </c>
      <c r="S21">
        <v>1.1000000000000001</v>
      </c>
      <c r="T21">
        <v>0.1</v>
      </c>
      <c r="U21">
        <v>0.1</v>
      </c>
      <c r="V21">
        <v>5.6</v>
      </c>
      <c r="W21" s="6">
        <f t="shared" si="1"/>
        <v>71.889296166851352</v>
      </c>
      <c r="X21" s="6">
        <f t="shared" si="2"/>
        <v>6.2512431449435963</v>
      </c>
      <c r="Y21" s="6">
        <f t="shared" si="3"/>
        <v>56.261188304492372</v>
      </c>
      <c r="Z21" s="6">
        <f>(S21/$O21)*100000</f>
        <v>34.381837297189783</v>
      </c>
      <c r="AA21" s="6">
        <f>(T21/$O21)*100000</f>
        <v>3.1256215724717982</v>
      </c>
      <c r="AB21" s="6">
        <f>(U21/$O21)*100000</f>
        <v>3.1256215724717982</v>
      </c>
      <c r="AC21" s="6">
        <f>(V21/$O21)*1000</f>
        <v>1.7503480805842069</v>
      </c>
      <c r="AD21" s="12">
        <v>387237</v>
      </c>
      <c r="AE21" s="16">
        <f t="shared" si="4"/>
        <v>3.8723700000000001</v>
      </c>
      <c r="AF21" s="16">
        <f>V21/AE21</f>
        <v>1.446142801436846</v>
      </c>
      <c r="AG21">
        <v>18</v>
      </c>
      <c r="AH21" s="6">
        <f t="shared" si="5"/>
        <v>5.4265902924329206</v>
      </c>
      <c r="AI21" s="17">
        <v>19</v>
      </c>
      <c r="AJ21" s="6">
        <v>5.7384475989127148</v>
      </c>
      <c r="AK21" s="21">
        <v>10.97695248535293</v>
      </c>
      <c r="AL21" s="21">
        <v>3317</v>
      </c>
      <c r="AM21">
        <v>1164</v>
      </c>
      <c r="AN21">
        <v>1710</v>
      </c>
      <c r="AO21">
        <v>3227</v>
      </c>
    </row>
    <row r="22" spans="1:41" x14ac:dyDescent="0.25">
      <c r="A22">
        <v>41</v>
      </c>
      <c r="B22" s="1">
        <v>12</v>
      </c>
      <c r="C22" s="1" t="s">
        <v>12</v>
      </c>
      <c r="D22">
        <v>16096</v>
      </c>
      <c r="E22">
        <v>16391</v>
      </c>
      <c r="F22">
        <v>16395</v>
      </c>
      <c r="G22">
        <v>16534</v>
      </c>
      <c r="H22">
        <v>16500</v>
      </c>
      <c r="I22">
        <v>16435</v>
      </c>
      <c r="J22">
        <v>16440</v>
      </c>
      <c r="K22">
        <v>16468</v>
      </c>
      <c r="L22">
        <v>16351</v>
      </c>
      <c r="M22">
        <v>16494</v>
      </c>
      <c r="N22">
        <v>16358</v>
      </c>
      <c r="O22">
        <f t="shared" si="0"/>
        <v>16405.636363636364</v>
      </c>
      <c r="P22">
        <v>6.5</v>
      </c>
      <c r="Q22">
        <v>0.1</v>
      </c>
      <c r="R22">
        <v>2.4</v>
      </c>
      <c r="S22">
        <v>2.6</v>
      </c>
      <c r="T22">
        <v>1.2</v>
      </c>
      <c r="U22">
        <v>0.5</v>
      </c>
      <c r="V22">
        <v>13.3</v>
      </c>
      <c r="W22" s="6">
        <f t="shared" si="1"/>
        <v>39.620529529762493</v>
      </c>
      <c r="X22" s="6">
        <f t="shared" si="2"/>
        <v>0.60954660815019235</v>
      </c>
      <c r="Y22" s="6">
        <f t="shared" si="3"/>
        <v>14.629118595604613</v>
      </c>
      <c r="Z22" s="6">
        <f>(S22/$O22)*100000</f>
        <v>15.848211811904999</v>
      </c>
      <c r="AA22" s="6">
        <f>(T22/$O22)*100000</f>
        <v>7.3145592978023064</v>
      </c>
      <c r="AB22" s="6">
        <f>(U22/$O22)*100000</f>
        <v>3.0477330407509613</v>
      </c>
      <c r="AC22" s="6">
        <f>(V22/$O22)*1000</f>
        <v>0.81069698883975583</v>
      </c>
      <c r="AD22" s="12">
        <v>455714</v>
      </c>
      <c r="AE22" s="16">
        <f t="shared" si="4"/>
        <v>4.5571400000000004</v>
      </c>
      <c r="AF22" s="16">
        <f>V22/AE22</f>
        <v>2.918497127584406</v>
      </c>
      <c r="AG22">
        <v>62</v>
      </c>
      <c r="AH22" s="6">
        <f t="shared" si="5"/>
        <v>3.7901944002934345</v>
      </c>
      <c r="AI22" s="17">
        <v>58</v>
      </c>
      <c r="AJ22" s="6">
        <v>3.5288391336091509</v>
      </c>
      <c r="AK22" s="21">
        <v>19.894156424410149</v>
      </c>
      <c r="AL22" s="21">
        <v>16358</v>
      </c>
      <c r="AM22">
        <v>9489</v>
      </c>
      <c r="AN22">
        <v>8254</v>
      </c>
      <c r="AO22">
        <v>11773</v>
      </c>
    </row>
    <row r="23" spans="1:41" x14ac:dyDescent="0.25">
      <c r="A23">
        <v>43</v>
      </c>
      <c r="B23" s="1">
        <v>51</v>
      </c>
      <c r="C23" s="1" t="s">
        <v>50</v>
      </c>
      <c r="D23">
        <v>11406</v>
      </c>
      <c r="E23">
        <v>11373</v>
      </c>
      <c r="F23">
        <v>11319</v>
      </c>
      <c r="G23">
        <v>11457</v>
      </c>
      <c r="H23">
        <v>11505</v>
      </c>
      <c r="I23">
        <v>11576</v>
      </c>
      <c r="J23">
        <v>11774</v>
      </c>
      <c r="K23">
        <v>11918</v>
      </c>
      <c r="L23">
        <v>12084</v>
      </c>
      <c r="M23">
        <v>12211</v>
      </c>
      <c r="N23">
        <v>12360</v>
      </c>
      <c r="O23">
        <f t="shared" si="0"/>
        <v>11725.727272727272</v>
      </c>
      <c r="P23">
        <v>9.6999999999999993</v>
      </c>
      <c r="Q23">
        <v>0.6</v>
      </c>
      <c r="R23">
        <v>4.5</v>
      </c>
      <c r="S23">
        <v>3.3</v>
      </c>
      <c r="T23">
        <v>1</v>
      </c>
      <c r="U23">
        <v>0.4</v>
      </c>
      <c r="V23">
        <v>19.600000000000001</v>
      </c>
      <c r="W23" s="6">
        <f t="shared" si="1"/>
        <v>82.724079917508504</v>
      </c>
      <c r="X23" s="6">
        <f t="shared" si="2"/>
        <v>5.1169533969592891</v>
      </c>
      <c r="Y23" s="6">
        <f t="shared" si="3"/>
        <v>38.377150477194668</v>
      </c>
      <c r="Z23" s="6">
        <f>(S23/$O23)*100000</f>
        <v>28.14324368327609</v>
      </c>
      <c r="AA23" s="6">
        <f>(T23/$O23)*100000</f>
        <v>8.5282556615988145</v>
      </c>
      <c r="AB23" s="6">
        <f>(U23/$O23)*100000</f>
        <v>3.4113022646395268</v>
      </c>
      <c r="AC23" s="6">
        <f>(V23/$O23)*1000</f>
        <v>1.6715381096733679</v>
      </c>
      <c r="AD23" s="12">
        <v>779936</v>
      </c>
      <c r="AE23" s="16">
        <f t="shared" si="4"/>
        <v>7.7993600000000001</v>
      </c>
      <c r="AF23" s="16">
        <f>V23/AE23</f>
        <v>2.5130267098838881</v>
      </c>
      <c r="AG23">
        <v>22</v>
      </c>
      <c r="AH23" s="6">
        <f t="shared" si="5"/>
        <v>1.7799352750809063</v>
      </c>
      <c r="AI23" s="17">
        <v>25</v>
      </c>
      <c r="AJ23" s="6">
        <v>2.0978434169673577</v>
      </c>
      <c r="AK23" s="21">
        <v>15.0805264542635</v>
      </c>
      <c r="AL23" s="21">
        <v>12360</v>
      </c>
      <c r="AM23">
        <v>5198</v>
      </c>
      <c r="AN23">
        <v>6246</v>
      </c>
      <c r="AO23">
        <v>11893</v>
      </c>
    </row>
    <row r="24" spans="1:41" x14ac:dyDescent="0.25">
      <c r="A24">
        <v>45</v>
      </c>
      <c r="B24" s="1">
        <v>36</v>
      </c>
      <c r="C24" s="1" t="s">
        <v>36</v>
      </c>
      <c r="D24">
        <v>2072</v>
      </c>
      <c r="E24">
        <v>2011</v>
      </c>
      <c r="F24">
        <v>2006</v>
      </c>
      <c r="G24">
        <v>2002</v>
      </c>
      <c r="H24">
        <v>1985</v>
      </c>
      <c r="I24">
        <v>1932</v>
      </c>
      <c r="J24">
        <v>1944</v>
      </c>
      <c r="K24">
        <v>1944</v>
      </c>
      <c r="L24">
        <v>1950</v>
      </c>
      <c r="M24">
        <v>2010</v>
      </c>
      <c r="N24">
        <v>1994</v>
      </c>
      <c r="O24">
        <f t="shared" si="0"/>
        <v>1986.3636363636363</v>
      </c>
      <c r="P24">
        <v>3.6</v>
      </c>
      <c r="Q24">
        <v>0.3</v>
      </c>
      <c r="R24">
        <v>1.5</v>
      </c>
      <c r="S24">
        <v>0.6</v>
      </c>
      <c r="T24">
        <v>0.4</v>
      </c>
      <c r="U24">
        <v>0</v>
      </c>
      <c r="V24">
        <v>6.4</v>
      </c>
      <c r="W24" s="6">
        <f t="shared" si="1"/>
        <v>181.23569794050346</v>
      </c>
      <c r="X24" s="6">
        <f t="shared" si="2"/>
        <v>15.102974828375286</v>
      </c>
      <c r="Y24" s="6">
        <f t="shared" si="3"/>
        <v>75.514874141876433</v>
      </c>
      <c r="Z24" s="6">
        <f>(S24/$O24)*100000</f>
        <v>30.205949656750573</v>
      </c>
      <c r="AA24" s="6">
        <f>(T24/$O24)*100000</f>
        <v>20.137299771167051</v>
      </c>
      <c r="AB24" s="6">
        <f>(U24/$O24)*100000</f>
        <v>0</v>
      </c>
      <c r="AC24" s="6">
        <f>(V24/$O24)*1000</f>
        <v>3.221967963386728</v>
      </c>
      <c r="AD24" s="12">
        <v>215223</v>
      </c>
      <c r="AE24" s="16">
        <f t="shared" si="4"/>
        <v>2.1522299999999999</v>
      </c>
      <c r="AF24" s="16">
        <f>V24/AE24</f>
        <v>2.9736598783587258</v>
      </c>
      <c r="AG24">
        <v>11</v>
      </c>
      <c r="AH24" s="6">
        <f t="shared" si="5"/>
        <v>5.5165496489468406</v>
      </c>
      <c r="AI24" s="17">
        <v>11</v>
      </c>
      <c r="AJ24" s="6">
        <v>5.6294779938587514</v>
      </c>
      <c r="AK24" s="21">
        <v>5.8876990973089418</v>
      </c>
      <c r="AL24" s="21">
        <v>1994</v>
      </c>
      <c r="AM24">
        <v>806</v>
      </c>
      <c r="AN24">
        <v>1018</v>
      </c>
      <c r="AO24">
        <v>1958</v>
      </c>
    </row>
    <row r="25" spans="1:41" x14ac:dyDescent="0.25">
      <c r="A25">
        <v>47</v>
      </c>
      <c r="B25" s="1">
        <v>15</v>
      </c>
      <c r="C25" s="1" t="s">
        <v>15</v>
      </c>
      <c r="D25">
        <v>28746</v>
      </c>
      <c r="E25">
        <v>28983</v>
      </c>
      <c r="F25">
        <v>29021</v>
      </c>
      <c r="G25">
        <v>29138</v>
      </c>
      <c r="H25">
        <v>29236</v>
      </c>
      <c r="I25">
        <v>29482</v>
      </c>
      <c r="J25">
        <v>29722</v>
      </c>
      <c r="K25">
        <v>30277</v>
      </c>
      <c r="L25">
        <v>30346</v>
      </c>
      <c r="M25">
        <v>30586</v>
      </c>
      <c r="N25">
        <v>30986</v>
      </c>
      <c r="O25">
        <f t="shared" si="0"/>
        <v>29683.909090909092</v>
      </c>
      <c r="P25">
        <v>25.4</v>
      </c>
      <c r="Q25">
        <v>6.1</v>
      </c>
      <c r="R25">
        <v>10.199999999999999</v>
      </c>
      <c r="S25">
        <v>7</v>
      </c>
      <c r="T25">
        <v>2.5</v>
      </c>
      <c r="U25">
        <v>0.8</v>
      </c>
      <c r="V25">
        <v>52</v>
      </c>
      <c r="W25" s="6">
        <f t="shared" si="1"/>
        <v>85.56824480970711</v>
      </c>
      <c r="X25" s="6">
        <f t="shared" si="2"/>
        <v>20.549854068472968</v>
      </c>
      <c r="Y25" s="6">
        <f t="shared" si="3"/>
        <v>34.362051065315455</v>
      </c>
      <c r="Z25" s="6">
        <f>(S25/$O25)*100000</f>
        <v>23.581799750706686</v>
      </c>
      <c r="AA25" s="6">
        <f>(T25/$O25)*100000</f>
        <v>8.4220713395381015</v>
      </c>
      <c r="AB25" s="6">
        <f>(U25/$O25)*100000</f>
        <v>2.6950628286521932</v>
      </c>
      <c r="AC25" s="6">
        <f>(V25/$O25)*1000</f>
        <v>1.7517908386239254</v>
      </c>
      <c r="AD25" s="12">
        <v>901508</v>
      </c>
      <c r="AE25" s="16">
        <f t="shared" si="4"/>
        <v>9.0150799999999993</v>
      </c>
      <c r="AF25" s="16">
        <f>V25/AE25</f>
        <v>5.7681129840223271</v>
      </c>
      <c r="AG25">
        <v>87</v>
      </c>
      <c r="AH25" s="6">
        <f t="shared" si="5"/>
        <v>2.8077196153101402</v>
      </c>
      <c r="AI25" s="17">
        <v>18</v>
      </c>
      <c r="AJ25" s="6">
        <v>0.59974011261786564</v>
      </c>
      <c r="AK25" s="21">
        <v>10.893519219986768</v>
      </c>
      <c r="AL25" s="21">
        <v>30986</v>
      </c>
      <c r="AM25">
        <v>14677</v>
      </c>
      <c r="AN25">
        <v>15185</v>
      </c>
      <c r="AO25">
        <v>21870</v>
      </c>
    </row>
    <row r="26" spans="1:41" x14ac:dyDescent="0.25">
      <c r="A26">
        <v>49</v>
      </c>
      <c r="B26" s="1">
        <v>5</v>
      </c>
      <c r="C26" s="1" t="s">
        <v>5</v>
      </c>
      <c r="D26">
        <v>63395</v>
      </c>
      <c r="E26">
        <v>64284</v>
      </c>
      <c r="F26">
        <v>64760</v>
      </c>
      <c r="G26">
        <v>65277</v>
      </c>
      <c r="H26">
        <v>65764</v>
      </c>
      <c r="I26">
        <v>66308</v>
      </c>
      <c r="J26">
        <v>67001</v>
      </c>
      <c r="K26">
        <v>67988</v>
      </c>
      <c r="L26">
        <v>68775</v>
      </c>
      <c r="M26">
        <v>69578</v>
      </c>
      <c r="N26">
        <v>70229</v>
      </c>
      <c r="O26">
        <f t="shared" si="0"/>
        <v>66669</v>
      </c>
      <c r="P26">
        <v>31.3</v>
      </c>
      <c r="Q26">
        <v>4.9000000000000004</v>
      </c>
      <c r="R26">
        <v>10.1</v>
      </c>
      <c r="S26">
        <v>6.1</v>
      </c>
      <c r="T26">
        <v>2.4</v>
      </c>
      <c r="U26">
        <v>1.5</v>
      </c>
      <c r="V26">
        <v>56.3</v>
      </c>
      <c r="W26" s="6">
        <f t="shared" si="1"/>
        <v>46.948356807511736</v>
      </c>
      <c r="X26" s="6">
        <f t="shared" si="2"/>
        <v>7.3497427590034352</v>
      </c>
      <c r="Y26" s="6">
        <f t="shared" si="3"/>
        <v>15.149469768558101</v>
      </c>
      <c r="Z26" s="6">
        <f>(S26/$O26)*100000</f>
        <v>9.1496797612083576</v>
      </c>
      <c r="AA26" s="6">
        <f>(T26/$O26)*100000</f>
        <v>3.5998740044098452</v>
      </c>
      <c r="AB26" s="6">
        <f>(U26/$O26)*100000</f>
        <v>2.2499212527561534</v>
      </c>
      <c r="AC26" s="6">
        <f>(V26/$O26)*1000</f>
        <v>0.8444704435344762</v>
      </c>
      <c r="AD26" s="12">
        <v>1663578</v>
      </c>
      <c r="AE26" s="16">
        <f t="shared" si="4"/>
        <v>16.63578</v>
      </c>
      <c r="AF26" s="16">
        <f>V26/AE26</f>
        <v>3.3842717323744362</v>
      </c>
      <c r="AG26">
        <v>194</v>
      </c>
      <c r="AH26" s="6">
        <f t="shared" si="5"/>
        <v>2.762391604607783</v>
      </c>
      <c r="AI26" s="17">
        <v>181</v>
      </c>
      <c r="AJ26" s="6">
        <v>2.6694196593171595</v>
      </c>
      <c r="AK26" s="21">
        <v>51.813720222029453</v>
      </c>
      <c r="AL26" s="21">
        <v>70229</v>
      </c>
      <c r="AM26">
        <v>34871</v>
      </c>
      <c r="AN26">
        <v>34733</v>
      </c>
      <c r="AO26">
        <v>67031</v>
      </c>
    </row>
    <row r="27" spans="1:41" x14ac:dyDescent="0.25">
      <c r="A27">
        <v>51</v>
      </c>
      <c r="B27" s="1">
        <v>48</v>
      </c>
      <c r="C27" s="1" t="s">
        <v>47</v>
      </c>
      <c r="D27">
        <v>2339</v>
      </c>
      <c r="E27">
        <v>2381</v>
      </c>
      <c r="F27">
        <v>2396</v>
      </c>
      <c r="G27">
        <v>2364</v>
      </c>
      <c r="H27">
        <v>2351</v>
      </c>
      <c r="I27">
        <v>2395</v>
      </c>
      <c r="J27">
        <v>2413</v>
      </c>
      <c r="K27">
        <v>2415</v>
      </c>
      <c r="L27">
        <v>2440</v>
      </c>
      <c r="M27">
        <v>2386</v>
      </c>
      <c r="N27">
        <v>2369</v>
      </c>
      <c r="O27">
        <f t="shared" si="0"/>
        <v>2386.2727272727275</v>
      </c>
      <c r="P27">
        <v>0</v>
      </c>
      <c r="Q27">
        <v>0</v>
      </c>
      <c r="R27">
        <v>0.4</v>
      </c>
      <c r="S27">
        <v>0</v>
      </c>
      <c r="T27">
        <v>0</v>
      </c>
      <c r="U27">
        <v>0.3</v>
      </c>
      <c r="V27">
        <v>0.7</v>
      </c>
      <c r="W27" s="6">
        <f t="shared" si="1"/>
        <v>0</v>
      </c>
      <c r="X27" s="6">
        <f t="shared" si="2"/>
        <v>0</v>
      </c>
      <c r="Y27" s="6">
        <f t="shared" si="3"/>
        <v>16.762543334984191</v>
      </c>
      <c r="Z27" s="6">
        <f>(S27/$O27)*100000</f>
        <v>0</v>
      </c>
      <c r="AA27" s="6">
        <f>(T27/$O27)*100000</f>
        <v>0</v>
      </c>
      <c r="AB27" s="6">
        <f>(U27/$O27)*100000</f>
        <v>12.571907501238142</v>
      </c>
      <c r="AC27" s="6">
        <f>(V27/$O27)*1000</f>
        <v>0.29334450836222326</v>
      </c>
      <c r="AD27" s="12">
        <v>116394</v>
      </c>
      <c r="AE27" s="16">
        <f t="shared" si="4"/>
        <v>1.16394</v>
      </c>
      <c r="AF27" s="16">
        <f>V27/AE27</f>
        <v>0.60140557073388656</v>
      </c>
      <c r="AG27">
        <v>7</v>
      </c>
      <c r="AH27" s="6">
        <f t="shared" si="5"/>
        <v>2.9548332629801601</v>
      </c>
      <c r="AI27" s="17">
        <v>8</v>
      </c>
      <c r="AJ27" s="6">
        <v>3.4028073160357297</v>
      </c>
      <c r="AK27" s="21">
        <v>5.5322536081439537</v>
      </c>
      <c r="AL27" s="21">
        <v>2369</v>
      </c>
      <c r="AM27">
        <v>1122</v>
      </c>
      <c r="AN27">
        <v>1139</v>
      </c>
      <c r="AO27">
        <v>2319</v>
      </c>
    </row>
    <row r="28" spans="1:41" x14ac:dyDescent="0.25">
      <c r="A28">
        <v>53</v>
      </c>
      <c r="B28" s="1">
        <v>56</v>
      </c>
      <c r="C28" s="1" t="s">
        <v>55</v>
      </c>
      <c r="D28">
        <v>19687</v>
      </c>
      <c r="E28">
        <v>19629</v>
      </c>
      <c r="F28">
        <v>19494</v>
      </c>
      <c r="G28">
        <v>19437</v>
      </c>
      <c r="H28">
        <v>19208</v>
      </c>
      <c r="I28">
        <v>19085</v>
      </c>
      <c r="J28">
        <v>19332</v>
      </c>
      <c r="K28">
        <v>19589</v>
      </c>
      <c r="L28">
        <v>19862</v>
      </c>
      <c r="M28">
        <v>20099</v>
      </c>
      <c r="N28">
        <v>20343</v>
      </c>
      <c r="O28">
        <f t="shared" si="0"/>
        <v>19615</v>
      </c>
      <c r="P28">
        <v>8.6999999999999993</v>
      </c>
      <c r="Q28">
        <v>2.4</v>
      </c>
      <c r="R28">
        <v>3.7</v>
      </c>
      <c r="S28">
        <v>4.2</v>
      </c>
      <c r="T28">
        <v>1.6</v>
      </c>
      <c r="U28">
        <v>0.5</v>
      </c>
      <c r="V28">
        <v>21.1</v>
      </c>
      <c r="W28" s="6">
        <f t="shared" si="1"/>
        <v>44.35381085903645</v>
      </c>
      <c r="X28" s="6">
        <f t="shared" si="2"/>
        <v>12.23553403007902</v>
      </c>
      <c r="Y28" s="6">
        <f t="shared" si="3"/>
        <v>18.863114963038491</v>
      </c>
      <c r="Z28" s="6">
        <f>(S28/$O28)*100000</f>
        <v>21.412184552638287</v>
      </c>
      <c r="AA28" s="6">
        <f>(T28/$O28)*100000</f>
        <v>8.1570226867193476</v>
      </c>
      <c r="AB28" s="6">
        <f>(U28/$O28)*100000</f>
        <v>2.5490695895997959</v>
      </c>
      <c r="AC28" s="6">
        <f>(V28/$O28)*1000</f>
        <v>1.0757073668111139</v>
      </c>
      <c r="AD28" s="12">
        <v>545016</v>
      </c>
      <c r="AE28" s="16">
        <f t="shared" si="4"/>
        <v>5.4501600000000003</v>
      </c>
      <c r="AF28" s="16">
        <f>V28/AE28</f>
        <v>3.8714459758979554</v>
      </c>
      <c r="AG28">
        <v>80</v>
      </c>
      <c r="AH28" s="6">
        <f t="shared" si="5"/>
        <v>3.9325566533942875</v>
      </c>
      <c r="AI28" s="17">
        <v>87</v>
      </c>
      <c r="AJ28" s="6">
        <v>4.4530890105952814</v>
      </c>
      <c r="AK28" s="21">
        <v>23.683120358699892</v>
      </c>
      <c r="AL28" s="21">
        <v>20343</v>
      </c>
      <c r="AM28">
        <v>7542</v>
      </c>
      <c r="AN28">
        <v>10215</v>
      </c>
      <c r="AO28">
        <v>19665</v>
      </c>
    </row>
    <row r="29" spans="1:41" x14ac:dyDescent="0.25">
      <c r="A29">
        <v>55</v>
      </c>
      <c r="B29" s="1">
        <v>25</v>
      </c>
      <c r="C29" s="1" t="s">
        <v>25</v>
      </c>
      <c r="D29">
        <v>1734</v>
      </c>
      <c r="E29">
        <v>1709</v>
      </c>
      <c r="F29">
        <v>1700</v>
      </c>
      <c r="G29">
        <v>1714</v>
      </c>
      <c r="H29">
        <v>1713</v>
      </c>
      <c r="I29">
        <v>1698</v>
      </c>
      <c r="J29">
        <v>1729</v>
      </c>
      <c r="K29">
        <v>1695</v>
      </c>
      <c r="L29">
        <v>1655</v>
      </c>
      <c r="M29">
        <v>1649</v>
      </c>
      <c r="N29">
        <v>1648</v>
      </c>
      <c r="O29">
        <f t="shared" si="0"/>
        <v>1694.909090909091</v>
      </c>
      <c r="P29">
        <v>5.3</v>
      </c>
      <c r="Q29">
        <v>0.3</v>
      </c>
      <c r="R29">
        <v>1.9</v>
      </c>
      <c r="S29">
        <v>2.4</v>
      </c>
      <c r="T29">
        <v>1.5</v>
      </c>
      <c r="U29">
        <v>0.3</v>
      </c>
      <c r="V29">
        <v>11.7</v>
      </c>
      <c r="W29" s="6">
        <f t="shared" si="1"/>
        <v>312.70113709504398</v>
      </c>
      <c r="X29" s="6">
        <f t="shared" si="2"/>
        <v>17.70006436387041</v>
      </c>
      <c r="Y29" s="6">
        <f t="shared" si="3"/>
        <v>112.10040763784595</v>
      </c>
      <c r="Z29" s="6">
        <f>(S29/$O29)*100000</f>
        <v>141.60051491096328</v>
      </c>
      <c r="AA29" s="6">
        <f>(T29/$O29)*100000</f>
        <v>88.500321819352067</v>
      </c>
      <c r="AB29" s="6">
        <f>(U29/$O29)*100000</f>
        <v>17.70006436387041</v>
      </c>
      <c r="AC29" s="6">
        <f>(V29/$O29)*1000</f>
        <v>6.9030251019094608</v>
      </c>
      <c r="AD29" s="12">
        <v>479091</v>
      </c>
      <c r="AE29" s="16">
        <f t="shared" si="4"/>
        <v>4.7909100000000002</v>
      </c>
      <c r="AF29" s="16">
        <f>V29/AE29</f>
        <v>2.4421247737903653</v>
      </c>
      <c r="AG29">
        <v>72</v>
      </c>
      <c r="AH29" s="6">
        <f t="shared" si="5"/>
        <v>43.689320388349515</v>
      </c>
      <c r="AI29" s="17">
        <v>9</v>
      </c>
      <c r="AJ29" s="6">
        <v>5.027932960893855</v>
      </c>
      <c r="AK29" s="21">
        <v>3.3592618581943596</v>
      </c>
      <c r="AL29" s="21">
        <v>1648</v>
      </c>
      <c r="AM29">
        <v>720</v>
      </c>
      <c r="AN29">
        <v>849</v>
      </c>
      <c r="AO29">
        <v>1600</v>
      </c>
    </row>
    <row r="30" spans="1:41" x14ac:dyDescent="0.25">
      <c r="A30">
        <v>57</v>
      </c>
      <c r="B30" s="1">
        <v>41</v>
      </c>
      <c r="C30" s="1" t="s">
        <v>40</v>
      </c>
      <c r="D30">
        <v>7691</v>
      </c>
      <c r="E30">
        <v>7644</v>
      </c>
      <c r="F30">
        <v>7664</v>
      </c>
      <c r="G30">
        <v>7679</v>
      </c>
      <c r="H30">
        <v>7832</v>
      </c>
      <c r="I30">
        <v>8033</v>
      </c>
      <c r="J30">
        <v>8074</v>
      </c>
      <c r="K30">
        <v>8280</v>
      </c>
      <c r="L30">
        <v>8586</v>
      </c>
      <c r="M30">
        <v>8749</v>
      </c>
      <c r="N30">
        <v>8959</v>
      </c>
      <c r="O30">
        <f t="shared" si="0"/>
        <v>8108.272727272727</v>
      </c>
      <c r="P30">
        <v>0.8</v>
      </c>
      <c r="Q30">
        <v>0</v>
      </c>
      <c r="R30">
        <v>0.4</v>
      </c>
      <c r="S30">
        <v>0.5</v>
      </c>
      <c r="T30">
        <v>0.1</v>
      </c>
      <c r="U30">
        <v>0</v>
      </c>
      <c r="V30">
        <v>1.8</v>
      </c>
      <c r="W30" s="6">
        <f t="shared" si="1"/>
        <v>9.8664663475014294</v>
      </c>
      <c r="X30" s="6">
        <f t="shared" si="2"/>
        <v>0</v>
      </c>
      <c r="Y30" s="6">
        <f t="shared" si="3"/>
        <v>4.9332331737507147</v>
      </c>
      <c r="Z30" s="6">
        <f>(S30/$O30)*100000</f>
        <v>6.1665414671883934</v>
      </c>
      <c r="AA30" s="6">
        <f>(T30/$O30)*100000</f>
        <v>1.2333082934376787</v>
      </c>
      <c r="AB30" s="6">
        <f>(U30/$O30)*100000</f>
        <v>0</v>
      </c>
      <c r="AC30" s="6">
        <f>(V30/$O30)*1000</f>
        <v>0.22199549281878217</v>
      </c>
      <c r="AD30" s="12">
        <v>154993</v>
      </c>
      <c r="AE30" s="16">
        <f t="shared" si="4"/>
        <v>1.54993</v>
      </c>
      <c r="AF30" s="16">
        <f>V30/AE30</f>
        <v>1.1613427703186596</v>
      </c>
      <c r="AG30">
        <v>8</v>
      </c>
      <c r="AH30" s="6">
        <f t="shared" si="5"/>
        <v>0.89295680321464455</v>
      </c>
      <c r="AI30" s="17">
        <v>53</v>
      </c>
      <c r="AJ30" s="6">
        <v>6.3840038544928932</v>
      </c>
      <c r="AK30" s="21">
        <v>14.711944294472056</v>
      </c>
      <c r="AL30" s="21">
        <v>8959</v>
      </c>
      <c r="AM30">
        <v>3427</v>
      </c>
      <c r="AN30">
        <v>4694</v>
      </c>
      <c r="AO30">
        <v>8759</v>
      </c>
    </row>
    <row r="31" spans="1:41" x14ac:dyDescent="0.25">
      <c r="A31">
        <v>59</v>
      </c>
      <c r="B31" s="1">
        <v>47</v>
      </c>
      <c r="C31" s="1" t="s">
        <v>46</v>
      </c>
      <c r="D31">
        <v>1891</v>
      </c>
      <c r="E31">
        <v>1878</v>
      </c>
      <c r="F31">
        <v>1887</v>
      </c>
      <c r="G31">
        <v>1905</v>
      </c>
      <c r="H31">
        <v>1857</v>
      </c>
      <c r="I31">
        <v>1822</v>
      </c>
      <c r="J31">
        <v>1851</v>
      </c>
      <c r="K31">
        <v>1856</v>
      </c>
      <c r="L31">
        <v>1847</v>
      </c>
      <c r="M31">
        <v>1841</v>
      </c>
      <c r="N31">
        <v>1831</v>
      </c>
      <c r="O31">
        <f t="shared" si="0"/>
        <v>1860.5454545454545</v>
      </c>
      <c r="P31">
        <v>0.8</v>
      </c>
      <c r="Q31">
        <v>0.3</v>
      </c>
      <c r="R31">
        <v>0.4</v>
      </c>
      <c r="S31">
        <v>0.2</v>
      </c>
      <c r="T31">
        <v>0.2</v>
      </c>
      <c r="U31">
        <v>0</v>
      </c>
      <c r="V31">
        <v>1.9</v>
      </c>
      <c r="W31" s="6">
        <f t="shared" si="1"/>
        <v>42.998143261995509</v>
      </c>
      <c r="X31" s="6">
        <f t="shared" si="2"/>
        <v>16.124303723248314</v>
      </c>
      <c r="Y31" s="6">
        <f t="shared" si="3"/>
        <v>21.499071630997754</v>
      </c>
      <c r="Z31" s="6">
        <f>(S31/$O31)*100000</f>
        <v>10.749535815498877</v>
      </c>
      <c r="AA31" s="6">
        <f>(T31/$O31)*100000</f>
        <v>10.749535815498877</v>
      </c>
      <c r="AB31" s="6">
        <f>(U31/$O31)*100000</f>
        <v>0</v>
      </c>
      <c r="AC31" s="6">
        <f>(V31/$O31)*1000</f>
        <v>1.0212059024723932</v>
      </c>
      <c r="AD31" s="12">
        <v>95318</v>
      </c>
      <c r="AE31" s="16">
        <f t="shared" si="4"/>
        <v>0.95318000000000003</v>
      </c>
      <c r="AF31" s="16">
        <f>V31/AE31</f>
        <v>1.9933275981451561</v>
      </c>
      <c r="AG31">
        <v>17</v>
      </c>
      <c r="AH31" s="6">
        <f t="shared" si="5"/>
        <v>9.2845439650464225</v>
      </c>
      <c r="AI31" s="17">
        <v>16</v>
      </c>
      <c r="AJ31" s="6">
        <v>8.4745762711864412</v>
      </c>
      <c r="AK31" s="21">
        <v>6.6885731064738794</v>
      </c>
      <c r="AL31" s="21">
        <v>1831</v>
      </c>
      <c r="AM31">
        <v>729</v>
      </c>
      <c r="AN31">
        <v>937</v>
      </c>
      <c r="AO31">
        <v>1796</v>
      </c>
    </row>
    <row r="32" spans="1:41" x14ac:dyDescent="0.25">
      <c r="A32">
        <v>61</v>
      </c>
      <c r="B32" s="1">
        <v>54</v>
      </c>
      <c r="C32" s="1" t="s">
        <v>53</v>
      </c>
      <c r="D32">
        <v>4223</v>
      </c>
      <c r="E32">
        <v>4221</v>
      </c>
      <c r="F32">
        <v>4130</v>
      </c>
      <c r="G32">
        <v>4230</v>
      </c>
      <c r="H32">
        <v>4196</v>
      </c>
      <c r="I32">
        <v>4194</v>
      </c>
      <c r="J32">
        <v>4129</v>
      </c>
      <c r="K32">
        <v>4240</v>
      </c>
      <c r="L32">
        <v>4314</v>
      </c>
      <c r="M32">
        <v>4422</v>
      </c>
      <c r="N32">
        <v>4544</v>
      </c>
      <c r="O32">
        <f t="shared" si="0"/>
        <v>4258.454545454545</v>
      </c>
      <c r="P32">
        <v>4.5999999999999996</v>
      </c>
      <c r="Q32">
        <v>1</v>
      </c>
      <c r="R32">
        <v>2.2000000000000002</v>
      </c>
      <c r="S32">
        <v>2.2000000000000002</v>
      </c>
      <c r="T32">
        <v>0.1</v>
      </c>
      <c r="U32">
        <v>0.2</v>
      </c>
      <c r="V32">
        <v>10.3</v>
      </c>
      <c r="W32" s="6">
        <f t="shared" si="1"/>
        <v>108.02040859893688</v>
      </c>
      <c r="X32" s="6">
        <f t="shared" si="2"/>
        <v>23.482697521508019</v>
      </c>
      <c r="Y32" s="6">
        <f t="shared" si="3"/>
        <v>51.661934547317649</v>
      </c>
      <c r="Z32" s="6">
        <f>(S32/$O32)*100000</f>
        <v>51.661934547317649</v>
      </c>
      <c r="AA32" s="6">
        <f>(T32/$O32)*100000</f>
        <v>2.3482697521508022</v>
      </c>
      <c r="AB32" s="6">
        <f>(U32/$O32)*100000</f>
        <v>4.6965395043016045</v>
      </c>
      <c r="AC32" s="6">
        <f>(V32/$O32)*1000</f>
        <v>2.4187178447153261</v>
      </c>
      <c r="AD32" s="12">
        <v>664641</v>
      </c>
      <c r="AE32" s="16">
        <f t="shared" si="4"/>
        <v>6.6464100000000004</v>
      </c>
      <c r="AF32" s="16">
        <f>V32/AE32</f>
        <v>1.5497087901588977</v>
      </c>
      <c r="AG32">
        <v>25</v>
      </c>
      <c r="AH32" s="6">
        <f t="shared" si="5"/>
        <v>5.5017605633802811</v>
      </c>
      <c r="AI32" s="17">
        <v>24</v>
      </c>
      <c r="AJ32" s="6">
        <v>5.6457304163726185</v>
      </c>
      <c r="AK32" s="21">
        <v>19.644104564439921</v>
      </c>
      <c r="AL32" s="21">
        <v>4544</v>
      </c>
      <c r="AM32">
        <v>1792</v>
      </c>
      <c r="AN32">
        <v>2332</v>
      </c>
      <c r="AO32">
        <v>4353</v>
      </c>
    </row>
    <row r="33" spans="1:41" x14ac:dyDescent="0.25">
      <c r="A33">
        <v>63</v>
      </c>
      <c r="B33" s="1">
        <v>4</v>
      </c>
      <c r="C33" s="1" t="s">
        <v>4</v>
      </c>
      <c r="D33">
        <v>109299</v>
      </c>
      <c r="E33">
        <v>110270</v>
      </c>
      <c r="F33">
        <v>111104</v>
      </c>
      <c r="G33">
        <v>111988</v>
      </c>
      <c r="H33">
        <v>112924</v>
      </c>
      <c r="I33">
        <v>114281</v>
      </c>
      <c r="J33">
        <v>116587</v>
      </c>
      <c r="K33">
        <v>118068</v>
      </c>
      <c r="L33">
        <v>118959</v>
      </c>
      <c r="M33">
        <v>120066</v>
      </c>
      <c r="N33">
        <v>121630</v>
      </c>
      <c r="O33">
        <f t="shared" si="0"/>
        <v>115016</v>
      </c>
      <c r="P33">
        <v>49.6</v>
      </c>
      <c r="Q33">
        <v>8.1999999999999993</v>
      </c>
      <c r="R33">
        <v>19</v>
      </c>
      <c r="S33">
        <v>7.8</v>
      </c>
      <c r="T33">
        <v>3.5</v>
      </c>
      <c r="U33">
        <v>2.2999999999999998</v>
      </c>
      <c r="V33">
        <v>90.4</v>
      </c>
      <c r="W33" s="6">
        <f t="shared" si="1"/>
        <v>43.124434861236701</v>
      </c>
      <c r="X33" s="6">
        <f t="shared" si="2"/>
        <v>7.1294428601238078</v>
      </c>
      <c r="Y33" s="6">
        <f t="shared" si="3"/>
        <v>16.519440773457603</v>
      </c>
      <c r="Z33" s="6">
        <f>(S33/$O33)*100000</f>
        <v>6.7816651596299637</v>
      </c>
      <c r="AA33" s="6">
        <f>(T33/$O33)*100000</f>
        <v>3.0430548793211378</v>
      </c>
      <c r="AB33" s="6">
        <f>(U33/$O33)*100000</f>
        <v>1.9997217778396046</v>
      </c>
      <c r="AC33" s="6">
        <f>(V33/$O33)*1000</f>
        <v>0.78597760311608822</v>
      </c>
      <c r="AD33" s="12">
        <v>3008565</v>
      </c>
      <c r="AE33" s="16">
        <f t="shared" si="4"/>
        <v>30.085650000000001</v>
      </c>
      <c r="AF33" s="16">
        <f>V33/AE33</f>
        <v>3.004754758497822</v>
      </c>
      <c r="AG33">
        <v>283</v>
      </c>
      <c r="AH33" s="6">
        <f t="shared" si="5"/>
        <v>2.3267286031406726</v>
      </c>
      <c r="AI33" s="17">
        <v>274</v>
      </c>
      <c r="AJ33" s="6">
        <v>2.3357116674764935</v>
      </c>
      <c r="AK33" s="21">
        <v>104.78978457418394</v>
      </c>
      <c r="AL33" s="21">
        <v>121630</v>
      </c>
      <c r="AM33">
        <v>68277</v>
      </c>
      <c r="AN33">
        <v>60843</v>
      </c>
      <c r="AO33">
        <v>113596</v>
      </c>
    </row>
    <row r="34" spans="1:41" x14ac:dyDescent="0.25">
      <c r="A34">
        <v>65</v>
      </c>
      <c r="B34" s="1">
        <v>23</v>
      </c>
      <c r="C34" s="1" t="s">
        <v>23</v>
      </c>
      <c r="D34">
        <v>4538</v>
      </c>
      <c r="E34">
        <v>4747</v>
      </c>
      <c r="F34">
        <v>4693</v>
      </c>
      <c r="G34">
        <v>4684</v>
      </c>
      <c r="H34">
        <v>4647</v>
      </c>
      <c r="I34">
        <v>4631</v>
      </c>
      <c r="J34">
        <v>4640</v>
      </c>
      <c r="K34">
        <v>4623</v>
      </c>
      <c r="L34">
        <v>4623</v>
      </c>
      <c r="M34">
        <v>4626</v>
      </c>
      <c r="N34">
        <v>4669</v>
      </c>
      <c r="O34">
        <f t="shared" ref="O34:O57" si="6">SUM(D34:N34)/11</f>
        <v>4647.363636363636</v>
      </c>
      <c r="P34">
        <v>1.4</v>
      </c>
      <c r="Q34">
        <v>0.3</v>
      </c>
      <c r="R34">
        <v>1.5</v>
      </c>
      <c r="S34">
        <v>0.2</v>
      </c>
      <c r="T34">
        <v>0</v>
      </c>
      <c r="U34">
        <v>0.2</v>
      </c>
      <c r="V34">
        <v>3.6</v>
      </c>
      <c r="W34" s="6">
        <f t="shared" ref="W34:W57" si="7">(P34/$O34)*100000</f>
        <v>30.124606326167328</v>
      </c>
      <c r="X34" s="6">
        <f t="shared" ref="X34:X57" si="8">(Q34/$O34)*100000</f>
        <v>6.4552727841787139</v>
      </c>
      <c r="Y34" s="6">
        <f t="shared" ref="Y34:Y57" si="9">(R34/$O34)*100000</f>
        <v>32.276363920893566</v>
      </c>
      <c r="Z34" s="6">
        <f>(S34/$O34)*100000</f>
        <v>4.3035151894524759</v>
      </c>
      <c r="AA34" s="6">
        <f>(T34/$O34)*100000</f>
        <v>0</v>
      </c>
      <c r="AB34" s="6">
        <f>(U34/$O34)*100000</f>
        <v>4.3035151894524759</v>
      </c>
      <c r="AC34" s="6">
        <f>(V34/$O34)*1000</f>
        <v>0.77463273410144573</v>
      </c>
      <c r="AD34" s="12">
        <v>183326</v>
      </c>
      <c r="AE34" s="16">
        <f t="shared" ref="AE34:AE65" si="10">AD34/100000</f>
        <v>1.8332599999999999</v>
      </c>
      <c r="AF34" s="16">
        <f>V34/AE34</f>
        <v>1.9637149122328532</v>
      </c>
      <c r="AG34">
        <v>13</v>
      </c>
      <c r="AH34" s="6">
        <f t="shared" ref="AH34:AH57" si="11">1000*(AG34/$N34)</f>
        <v>2.7843221246519598</v>
      </c>
      <c r="AI34" s="17">
        <v>14</v>
      </c>
      <c r="AJ34" s="6">
        <v>2.9374737725556024</v>
      </c>
      <c r="AK34" s="21">
        <v>7.4866803533247728</v>
      </c>
      <c r="AL34" s="21">
        <v>4669</v>
      </c>
      <c r="AM34">
        <v>1828</v>
      </c>
      <c r="AN34">
        <v>2373</v>
      </c>
      <c r="AO34">
        <v>4423</v>
      </c>
    </row>
    <row r="35" spans="1:41" x14ac:dyDescent="0.25">
      <c r="A35">
        <v>67</v>
      </c>
      <c r="B35" s="1">
        <v>49</v>
      </c>
      <c r="C35" s="1" t="s">
        <v>48</v>
      </c>
      <c r="D35">
        <v>15636</v>
      </c>
      <c r="E35">
        <v>15512</v>
      </c>
      <c r="F35">
        <v>15597</v>
      </c>
      <c r="G35">
        <v>15705</v>
      </c>
      <c r="H35">
        <v>15926</v>
      </c>
      <c r="I35">
        <v>16013</v>
      </c>
      <c r="J35">
        <v>16138</v>
      </c>
      <c r="K35">
        <v>16392</v>
      </c>
      <c r="L35">
        <v>16662</v>
      </c>
      <c r="M35">
        <v>16612</v>
      </c>
      <c r="N35">
        <v>16760</v>
      </c>
      <c r="O35">
        <f t="shared" si="6"/>
        <v>16086.636363636364</v>
      </c>
      <c r="P35">
        <v>10.9</v>
      </c>
      <c r="Q35">
        <v>1.2</v>
      </c>
      <c r="R35">
        <v>4.4000000000000004</v>
      </c>
      <c r="S35">
        <v>3.3</v>
      </c>
      <c r="T35">
        <v>1.3</v>
      </c>
      <c r="U35">
        <v>0.1</v>
      </c>
      <c r="V35">
        <v>21.2</v>
      </c>
      <c r="W35" s="6">
        <f t="shared" si="7"/>
        <v>67.758105259588703</v>
      </c>
      <c r="X35" s="6">
        <f t="shared" si="8"/>
        <v>7.4596079184868298</v>
      </c>
      <c r="Y35" s="6">
        <f t="shared" si="9"/>
        <v>27.351895701118377</v>
      </c>
      <c r="Z35" s="6">
        <f>(S35/$O35)*100000</f>
        <v>20.513921775838782</v>
      </c>
      <c r="AA35" s="6">
        <f>(T35/$O35)*100000</f>
        <v>8.0812419116940664</v>
      </c>
      <c r="AB35" s="6">
        <f>(U35/$O35)*100000</f>
        <v>0.62163399320723578</v>
      </c>
      <c r="AC35" s="6">
        <f>(V35/$O35)*1000</f>
        <v>1.3178640655993399</v>
      </c>
      <c r="AD35" s="12">
        <v>811944</v>
      </c>
      <c r="AE35" s="16">
        <f t="shared" si="10"/>
        <v>8.1194400000000009</v>
      </c>
      <c r="AF35" s="16">
        <f>V35/AE35</f>
        <v>2.6110175085966518</v>
      </c>
      <c r="AG35">
        <v>90</v>
      </c>
      <c r="AH35" s="6">
        <f t="shared" si="11"/>
        <v>5.3699284009546533</v>
      </c>
      <c r="AI35" s="17">
        <v>93</v>
      </c>
      <c r="AJ35" s="6">
        <v>5.6873776908023483</v>
      </c>
      <c r="AK35" s="21">
        <v>33.077556074155048</v>
      </c>
      <c r="AL35" s="21">
        <v>16760</v>
      </c>
      <c r="AM35">
        <v>7040</v>
      </c>
      <c r="AN35">
        <v>8424</v>
      </c>
      <c r="AO35">
        <v>16283</v>
      </c>
    </row>
    <row r="36" spans="1:41" x14ac:dyDescent="0.25">
      <c r="A36">
        <v>69</v>
      </c>
      <c r="B36" s="1">
        <v>55</v>
      </c>
      <c r="C36" s="1" t="s">
        <v>54</v>
      </c>
      <c r="D36">
        <v>494</v>
      </c>
      <c r="E36">
        <v>491</v>
      </c>
      <c r="F36">
        <v>505</v>
      </c>
      <c r="G36">
        <v>505</v>
      </c>
      <c r="H36">
        <v>489</v>
      </c>
      <c r="I36">
        <v>475</v>
      </c>
      <c r="J36">
        <v>491</v>
      </c>
      <c r="K36">
        <v>512</v>
      </c>
      <c r="L36">
        <v>517</v>
      </c>
      <c r="M36">
        <v>497</v>
      </c>
      <c r="N36">
        <v>500</v>
      </c>
      <c r="O36">
        <f t="shared" si="6"/>
        <v>497.81818181818181</v>
      </c>
      <c r="P36">
        <v>0.6</v>
      </c>
      <c r="Q36">
        <v>0</v>
      </c>
      <c r="R36">
        <v>0.8</v>
      </c>
      <c r="S36">
        <v>0.3</v>
      </c>
      <c r="T36">
        <v>0.2</v>
      </c>
      <c r="U36">
        <v>0</v>
      </c>
      <c r="V36">
        <v>1.9</v>
      </c>
      <c r="W36" s="6">
        <f t="shared" si="7"/>
        <v>120.52593133674213</v>
      </c>
      <c r="X36" s="6">
        <f t="shared" si="8"/>
        <v>0</v>
      </c>
      <c r="Y36" s="6">
        <f t="shared" si="9"/>
        <v>160.70124178232288</v>
      </c>
      <c r="Z36" s="6">
        <f>(S36/$O36)*100000</f>
        <v>60.262965668371066</v>
      </c>
      <c r="AA36" s="6">
        <f>(T36/$O36)*100000</f>
        <v>40.17531044558072</v>
      </c>
      <c r="AB36" s="6">
        <f>(U36/$O36)*100000</f>
        <v>0</v>
      </c>
      <c r="AC36" s="6">
        <f>(V36/$O36)*1000</f>
        <v>3.816654492330168</v>
      </c>
      <c r="AD36" s="12">
        <v>69251</v>
      </c>
      <c r="AE36" s="16">
        <f t="shared" si="10"/>
        <v>0.69250999999999996</v>
      </c>
      <c r="AF36" s="16">
        <f>V36/AE36</f>
        <v>2.7436426910802734</v>
      </c>
      <c r="AG36">
        <v>3</v>
      </c>
      <c r="AH36" s="6">
        <f t="shared" si="11"/>
        <v>6</v>
      </c>
      <c r="AI36" s="17">
        <v>3</v>
      </c>
      <c r="AJ36" s="6">
        <v>6.6225165562913908</v>
      </c>
      <c r="AK36" s="21">
        <v>1.7939799545214588</v>
      </c>
      <c r="AL36" s="21">
        <v>500</v>
      </c>
      <c r="AM36">
        <v>184</v>
      </c>
      <c r="AN36">
        <v>268</v>
      </c>
      <c r="AO36">
        <v>490</v>
      </c>
    </row>
    <row r="37" spans="1:41" x14ac:dyDescent="0.25">
      <c r="A37">
        <v>71</v>
      </c>
      <c r="B37" s="1">
        <v>11</v>
      </c>
      <c r="C37" s="1" t="s">
        <v>11</v>
      </c>
      <c r="D37">
        <v>4253</v>
      </c>
      <c r="E37">
        <v>4186</v>
      </c>
      <c r="F37">
        <v>4123</v>
      </c>
      <c r="G37">
        <v>4163</v>
      </c>
      <c r="H37">
        <v>4174</v>
      </c>
      <c r="I37">
        <v>4150</v>
      </c>
      <c r="J37">
        <v>4121</v>
      </c>
      <c r="K37">
        <v>4117</v>
      </c>
      <c r="L37">
        <v>4047</v>
      </c>
      <c r="M37">
        <v>3955</v>
      </c>
      <c r="N37">
        <v>3919</v>
      </c>
      <c r="O37">
        <f t="shared" si="6"/>
        <v>4109.818181818182</v>
      </c>
      <c r="P37">
        <v>2.2999999999999998</v>
      </c>
      <c r="Q37">
        <v>0.6</v>
      </c>
      <c r="R37">
        <v>3.4</v>
      </c>
      <c r="S37">
        <v>0.7</v>
      </c>
      <c r="T37">
        <v>0.7</v>
      </c>
      <c r="U37">
        <v>0</v>
      </c>
      <c r="V37">
        <v>7.7</v>
      </c>
      <c r="W37" s="6">
        <f t="shared" si="7"/>
        <v>55.963546274995572</v>
      </c>
      <c r="X37" s="6">
        <f t="shared" si="8"/>
        <v>14.599185984781453</v>
      </c>
      <c r="Y37" s="6">
        <f t="shared" si="9"/>
        <v>82.728720580428231</v>
      </c>
      <c r="Z37" s="6">
        <f>(S37/$O37)*100000</f>
        <v>17.032383648911697</v>
      </c>
      <c r="AA37" s="6">
        <f>(T37/$O37)*100000</f>
        <v>17.032383648911697</v>
      </c>
      <c r="AB37" s="6">
        <f>(U37/$O37)*100000</f>
        <v>0</v>
      </c>
      <c r="AC37" s="6">
        <f>(V37/$O37)*1000</f>
        <v>1.8735622013802866</v>
      </c>
      <c r="AD37" s="12">
        <v>227716</v>
      </c>
      <c r="AE37" s="16">
        <f t="shared" si="10"/>
        <v>2.2771599999999999</v>
      </c>
      <c r="AF37" s="16">
        <f>V37/AE37</f>
        <v>3.3814049078676951</v>
      </c>
      <c r="AG37">
        <v>22</v>
      </c>
      <c r="AH37" s="6">
        <f t="shared" si="11"/>
        <v>5.6136769584077575</v>
      </c>
      <c r="AI37" s="17">
        <v>20</v>
      </c>
      <c r="AJ37" s="6">
        <v>4.9055678194751042</v>
      </c>
      <c r="AK37" s="21">
        <v>3.8399324798142138</v>
      </c>
      <c r="AL37" s="21">
        <v>3919</v>
      </c>
      <c r="AM37">
        <v>1783</v>
      </c>
      <c r="AN37">
        <v>1974</v>
      </c>
      <c r="AO37">
        <v>3441</v>
      </c>
    </row>
    <row r="38" spans="1:41" x14ac:dyDescent="0.25">
      <c r="A38">
        <v>73</v>
      </c>
      <c r="B38" s="1">
        <v>26</v>
      </c>
      <c r="C38" s="1" t="s">
        <v>26</v>
      </c>
      <c r="D38">
        <v>6153</v>
      </c>
      <c r="E38">
        <v>6195</v>
      </c>
      <c r="F38">
        <v>6152</v>
      </c>
      <c r="G38">
        <v>6218</v>
      </c>
      <c r="H38">
        <v>6140</v>
      </c>
      <c r="I38">
        <v>6100</v>
      </c>
      <c r="J38">
        <v>6024</v>
      </c>
      <c r="K38">
        <v>5954</v>
      </c>
      <c r="L38">
        <v>5936</v>
      </c>
      <c r="M38">
        <v>5858</v>
      </c>
      <c r="N38">
        <v>5782</v>
      </c>
      <c r="O38">
        <f t="shared" si="6"/>
        <v>6046.545454545455</v>
      </c>
      <c r="P38">
        <v>3</v>
      </c>
      <c r="Q38">
        <v>0.2</v>
      </c>
      <c r="R38">
        <v>2.2999999999999998</v>
      </c>
      <c r="S38">
        <v>0.9</v>
      </c>
      <c r="T38">
        <v>0.4</v>
      </c>
      <c r="U38">
        <v>0</v>
      </c>
      <c r="V38">
        <v>6.8</v>
      </c>
      <c r="W38" s="6">
        <f t="shared" si="7"/>
        <v>49.615107048352172</v>
      </c>
      <c r="X38" s="6">
        <f t="shared" si="8"/>
        <v>3.3076738032234787</v>
      </c>
      <c r="Y38" s="6">
        <f t="shared" si="9"/>
        <v>38.038248737069999</v>
      </c>
      <c r="Z38" s="6">
        <f>(S38/$O38)*100000</f>
        <v>14.884532114505653</v>
      </c>
      <c r="AA38" s="6">
        <f>(T38/$O38)*100000</f>
        <v>6.6153476064469574</v>
      </c>
      <c r="AB38" s="6">
        <f>(U38/$O38)*100000</f>
        <v>0</v>
      </c>
      <c r="AC38" s="6">
        <f>(V38/$O38)*1000</f>
        <v>1.1246090930959824</v>
      </c>
      <c r="AD38" s="12">
        <v>263951</v>
      </c>
      <c r="AE38" s="16">
        <f t="shared" si="10"/>
        <v>2.63951</v>
      </c>
      <c r="AF38" s="16">
        <f>V38/AE38</f>
        <v>2.5762357407246039</v>
      </c>
      <c r="AG38">
        <v>19</v>
      </c>
      <c r="AH38" s="6">
        <f t="shared" si="11"/>
        <v>3.2860601867865791</v>
      </c>
      <c r="AI38" s="17">
        <v>21</v>
      </c>
      <c r="AJ38" s="6">
        <v>3.5035035035035036</v>
      </c>
      <c r="AK38" s="21">
        <v>12.796877018487274</v>
      </c>
      <c r="AL38" s="21">
        <v>5782</v>
      </c>
      <c r="AM38">
        <v>2848</v>
      </c>
      <c r="AN38">
        <v>2845</v>
      </c>
      <c r="AO38">
        <v>4795</v>
      </c>
    </row>
    <row r="39" spans="1:41" x14ac:dyDescent="0.25">
      <c r="A39">
        <v>75</v>
      </c>
      <c r="B39" s="1">
        <v>9</v>
      </c>
      <c r="C39" s="1" t="s">
        <v>9</v>
      </c>
      <c r="D39">
        <v>1743</v>
      </c>
      <c r="E39">
        <v>1739</v>
      </c>
      <c r="F39">
        <v>1754</v>
      </c>
      <c r="G39">
        <v>1754</v>
      </c>
      <c r="H39">
        <v>1777</v>
      </c>
      <c r="I39">
        <v>1768</v>
      </c>
      <c r="J39">
        <v>1747</v>
      </c>
      <c r="K39">
        <v>1748</v>
      </c>
      <c r="L39">
        <v>1729</v>
      </c>
      <c r="M39">
        <v>1688</v>
      </c>
      <c r="N39">
        <v>1681</v>
      </c>
      <c r="O39">
        <f t="shared" si="6"/>
        <v>1738.909090909091</v>
      </c>
      <c r="P39">
        <v>0.7</v>
      </c>
      <c r="Q39">
        <v>0</v>
      </c>
      <c r="R39">
        <v>0.5</v>
      </c>
      <c r="S39">
        <v>0.2</v>
      </c>
      <c r="T39">
        <v>0.3</v>
      </c>
      <c r="U39">
        <v>0.1</v>
      </c>
      <c r="V39">
        <v>1.8</v>
      </c>
      <c r="W39" s="6">
        <f t="shared" si="7"/>
        <v>40.255123379339182</v>
      </c>
      <c r="X39" s="6">
        <f t="shared" si="8"/>
        <v>0</v>
      </c>
      <c r="Y39" s="6">
        <f t="shared" si="9"/>
        <v>28.753659556670851</v>
      </c>
      <c r="Z39" s="6">
        <f>(S39/$O39)*100000</f>
        <v>11.50146382266834</v>
      </c>
      <c r="AA39" s="6">
        <f>(T39/$O39)*100000</f>
        <v>17.252195734002505</v>
      </c>
      <c r="AB39" s="6">
        <f>(U39/$O39)*100000</f>
        <v>5.7507319113341699</v>
      </c>
      <c r="AC39" s="6">
        <f>(V39/$O39)*1000</f>
        <v>1.0351317440401506</v>
      </c>
      <c r="AD39" s="12">
        <v>227854</v>
      </c>
      <c r="AE39" s="16">
        <f t="shared" si="10"/>
        <v>2.27854</v>
      </c>
      <c r="AF39" s="16">
        <f>V39/AE39</f>
        <v>0.78997954830724937</v>
      </c>
      <c r="AG39">
        <v>7</v>
      </c>
      <c r="AH39" s="6">
        <f t="shared" si="11"/>
        <v>4.1641879833432478</v>
      </c>
      <c r="AI39" s="17">
        <v>7</v>
      </c>
      <c r="AJ39" s="6">
        <v>4.355942750466709</v>
      </c>
      <c r="AK39" s="21">
        <v>2.1228518048259293</v>
      </c>
      <c r="AL39" s="21">
        <v>1681</v>
      </c>
      <c r="AM39">
        <v>643</v>
      </c>
      <c r="AN39">
        <v>834</v>
      </c>
      <c r="AO39">
        <v>1624</v>
      </c>
    </row>
    <row r="40" spans="1:41" x14ac:dyDescent="0.25">
      <c r="A40">
        <v>77</v>
      </c>
      <c r="B40" s="1">
        <v>28</v>
      </c>
      <c r="C40" s="1" t="s">
        <v>28</v>
      </c>
      <c r="D40">
        <v>7027</v>
      </c>
      <c r="E40">
        <v>7084</v>
      </c>
      <c r="F40">
        <v>7078</v>
      </c>
      <c r="G40">
        <v>6953</v>
      </c>
      <c r="H40">
        <v>6876</v>
      </c>
      <c r="I40">
        <v>6793</v>
      </c>
      <c r="J40">
        <v>6837</v>
      </c>
      <c r="K40">
        <v>6785</v>
      </c>
      <c r="L40">
        <v>6920</v>
      </c>
      <c r="M40">
        <v>6854</v>
      </c>
      <c r="N40">
        <v>6817</v>
      </c>
      <c r="O40">
        <f t="shared" si="6"/>
        <v>6911.272727272727</v>
      </c>
      <c r="P40">
        <v>4.7</v>
      </c>
      <c r="Q40">
        <v>0.3</v>
      </c>
      <c r="R40">
        <v>2.1</v>
      </c>
      <c r="S40">
        <v>1</v>
      </c>
      <c r="T40">
        <v>0.5</v>
      </c>
      <c r="U40">
        <v>0.1</v>
      </c>
      <c r="V40">
        <v>8.6999999999999993</v>
      </c>
      <c r="W40" s="6">
        <f t="shared" si="7"/>
        <v>68.004840576660001</v>
      </c>
      <c r="X40" s="6">
        <f t="shared" si="8"/>
        <v>4.3407345048931916</v>
      </c>
      <c r="Y40" s="6">
        <f t="shared" si="9"/>
        <v>30.385141534252345</v>
      </c>
      <c r="Z40" s="6">
        <f>(S40/$O40)*100000</f>
        <v>14.469115016310639</v>
      </c>
      <c r="AA40" s="6">
        <f>(T40/$O40)*100000</f>
        <v>7.2345575081553193</v>
      </c>
      <c r="AB40" s="6">
        <f>(U40/$O40)*100000</f>
        <v>1.4469115016310641</v>
      </c>
      <c r="AC40" s="6">
        <f>(V40/$O40)*1000</f>
        <v>1.2588130064190255</v>
      </c>
      <c r="AD40" s="12">
        <v>571326</v>
      </c>
      <c r="AE40" s="16">
        <f t="shared" si="10"/>
        <v>5.71326</v>
      </c>
      <c r="AF40" s="16">
        <f>V40/AE40</f>
        <v>1.5227733378141375</v>
      </c>
      <c r="AG40">
        <v>29</v>
      </c>
      <c r="AH40" s="6">
        <f t="shared" si="11"/>
        <v>4.254070705588969</v>
      </c>
      <c r="AI40" s="17">
        <v>29</v>
      </c>
      <c r="AJ40" s="6">
        <v>4.2311059235482933</v>
      </c>
      <c r="AK40" s="21">
        <v>12.448162009810753</v>
      </c>
      <c r="AL40" s="21">
        <v>6817</v>
      </c>
      <c r="AM40">
        <v>3041</v>
      </c>
      <c r="AN40">
        <v>4324</v>
      </c>
      <c r="AO40">
        <v>6276</v>
      </c>
    </row>
    <row r="41" spans="1:41" x14ac:dyDescent="0.25">
      <c r="A41">
        <v>79</v>
      </c>
      <c r="B41" s="1">
        <v>45</v>
      </c>
      <c r="C41" s="1" t="s">
        <v>44</v>
      </c>
      <c r="D41">
        <v>1179</v>
      </c>
      <c r="E41">
        <v>1141</v>
      </c>
      <c r="F41">
        <v>1141</v>
      </c>
      <c r="G41">
        <v>1163</v>
      </c>
      <c r="H41">
        <v>1125</v>
      </c>
      <c r="I41">
        <v>1140</v>
      </c>
      <c r="J41">
        <v>1159</v>
      </c>
      <c r="K41">
        <v>1097</v>
      </c>
      <c r="L41">
        <v>1056</v>
      </c>
      <c r="M41">
        <v>1064</v>
      </c>
      <c r="N41">
        <v>1067</v>
      </c>
      <c r="O41">
        <f t="shared" si="6"/>
        <v>1121.090909090909</v>
      </c>
      <c r="P41">
        <v>0.9</v>
      </c>
      <c r="Q41">
        <v>0.1</v>
      </c>
      <c r="R41">
        <v>0.7</v>
      </c>
      <c r="S41">
        <v>0.3</v>
      </c>
      <c r="T41">
        <v>0.3</v>
      </c>
      <c r="U41">
        <v>0</v>
      </c>
      <c r="V41">
        <v>2.2999999999999998</v>
      </c>
      <c r="W41" s="6">
        <f t="shared" si="7"/>
        <v>80.278949075575753</v>
      </c>
      <c r="X41" s="6">
        <f t="shared" si="8"/>
        <v>8.9198832306195275</v>
      </c>
      <c r="Y41" s="6">
        <f t="shared" si="9"/>
        <v>62.439182614336687</v>
      </c>
      <c r="Z41" s="6">
        <f>(S41/$O41)*100000</f>
        <v>26.759649691858581</v>
      </c>
      <c r="AA41" s="6">
        <f>(T41/$O41)*100000</f>
        <v>26.759649691858581</v>
      </c>
      <c r="AB41" s="6">
        <f>(U41/$O41)*100000</f>
        <v>0</v>
      </c>
      <c r="AC41" s="6">
        <f>(V41/$O41)*1000</f>
        <v>2.0515731430424911</v>
      </c>
      <c r="AD41" s="12">
        <v>194217</v>
      </c>
      <c r="AE41" s="16">
        <f t="shared" si="10"/>
        <v>1.94217</v>
      </c>
      <c r="AF41" s="16">
        <f>V41/AE41</f>
        <v>1.1842423680728258</v>
      </c>
      <c r="AG41">
        <v>5</v>
      </c>
      <c r="AH41" s="6">
        <f t="shared" si="11"/>
        <v>4.6860356138706649</v>
      </c>
      <c r="AI41" s="17">
        <v>4</v>
      </c>
      <c r="AJ41" s="6">
        <v>3.1948881789137378</v>
      </c>
      <c r="AK41" s="21">
        <v>2.2979303211745274</v>
      </c>
      <c r="AL41" s="21">
        <v>1067</v>
      </c>
      <c r="AM41">
        <v>409</v>
      </c>
      <c r="AN41">
        <v>555</v>
      </c>
      <c r="AO41">
        <v>1027</v>
      </c>
    </row>
    <row r="42" spans="1:41" x14ac:dyDescent="0.25">
      <c r="A42">
        <v>81</v>
      </c>
      <c r="B42" s="1">
        <v>13</v>
      </c>
      <c r="C42" s="1" t="s">
        <v>13</v>
      </c>
      <c r="D42">
        <v>40212</v>
      </c>
      <c r="E42">
        <v>40387</v>
      </c>
      <c r="F42">
        <v>40596</v>
      </c>
      <c r="G42">
        <v>40698</v>
      </c>
      <c r="H42">
        <v>40786</v>
      </c>
      <c r="I42">
        <v>41199</v>
      </c>
      <c r="J42">
        <v>41975</v>
      </c>
      <c r="K42">
        <v>42617</v>
      </c>
      <c r="L42">
        <v>43377</v>
      </c>
      <c r="M42">
        <v>44149</v>
      </c>
      <c r="N42">
        <v>45002</v>
      </c>
      <c r="O42">
        <f t="shared" si="6"/>
        <v>41908.909090909088</v>
      </c>
      <c r="P42">
        <v>21.2</v>
      </c>
      <c r="Q42">
        <v>1.6</v>
      </c>
      <c r="R42">
        <v>10.4</v>
      </c>
      <c r="S42">
        <v>6.7</v>
      </c>
      <c r="T42">
        <v>1.7</v>
      </c>
      <c r="U42">
        <v>0.6</v>
      </c>
      <c r="V42">
        <v>42.2</v>
      </c>
      <c r="W42" s="6">
        <f t="shared" si="7"/>
        <v>50.585902758797218</v>
      </c>
      <c r="X42" s="6">
        <f t="shared" si="8"/>
        <v>3.8178039817960165</v>
      </c>
      <c r="Y42" s="6">
        <f t="shared" si="9"/>
        <v>24.815725881674108</v>
      </c>
      <c r="Z42" s="6">
        <f>(S42/$O42)*100000</f>
        <v>15.98705417377082</v>
      </c>
      <c r="AA42" s="6">
        <f>(T42/$O42)*100000</f>
        <v>4.0564167306582677</v>
      </c>
      <c r="AB42" s="6">
        <f>(U42/$O42)*100000</f>
        <v>1.4316764931735062</v>
      </c>
      <c r="AC42" s="6">
        <f>(V42/$O42)*1000</f>
        <v>1.0069458001986993</v>
      </c>
      <c r="AD42" s="12">
        <v>931136</v>
      </c>
      <c r="AE42" s="16">
        <f t="shared" si="10"/>
        <v>9.3113600000000005</v>
      </c>
      <c r="AF42" s="16">
        <f>V42/AE42</f>
        <v>4.5320984260086608</v>
      </c>
      <c r="AG42">
        <v>99</v>
      </c>
      <c r="AH42" s="6">
        <f t="shared" si="11"/>
        <v>2.1999022265677084</v>
      </c>
      <c r="AI42" s="17">
        <v>108</v>
      </c>
      <c r="AJ42" s="6">
        <v>2.540459164471208</v>
      </c>
      <c r="AK42" s="21">
        <v>45.035852242275588</v>
      </c>
      <c r="AL42" s="21">
        <v>45002</v>
      </c>
      <c r="AM42">
        <v>18305</v>
      </c>
      <c r="AN42">
        <v>22436</v>
      </c>
      <c r="AO42">
        <v>43633</v>
      </c>
    </row>
    <row r="43" spans="1:41" x14ac:dyDescent="0.25">
      <c r="A43">
        <v>83</v>
      </c>
      <c r="B43" s="1">
        <v>27</v>
      </c>
      <c r="C43" s="1" t="s">
        <v>27</v>
      </c>
      <c r="D43">
        <v>9746</v>
      </c>
      <c r="E43">
        <v>10151</v>
      </c>
      <c r="F43">
        <v>10791</v>
      </c>
      <c r="G43">
        <v>11173</v>
      </c>
      <c r="H43">
        <v>11555</v>
      </c>
      <c r="I43">
        <v>11931</v>
      </c>
      <c r="J43">
        <v>11442</v>
      </c>
      <c r="K43">
        <v>11101</v>
      </c>
      <c r="L43">
        <v>10955</v>
      </c>
      <c r="M43">
        <v>10943</v>
      </c>
      <c r="N43">
        <v>11043</v>
      </c>
      <c r="O43">
        <f t="shared" si="6"/>
        <v>10984.636363636364</v>
      </c>
      <c r="P43">
        <v>9.5</v>
      </c>
      <c r="Q43">
        <v>0.6</v>
      </c>
      <c r="R43">
        <v>3.7</v>
      </c>
      <c r="S43">
        <v>2.6</v>
      </c>
      <c r="T43">
        <v>1.5</v>
      </c>
      <c r="U43">
        <v>0.5</v>
      </c>
      <c r="V43">
        <v>18.5</v>
      </c>
      <c r="W43" s="6">
        <f t="shared" si="7"/>
        <v>86.484428664829395</v>
      </c>
      <c r="X43" s="6">
        <f t="shared" si="8"/>
        <v>5.462174441989224</v>
      </c>
      <c r="Y43" s="6">
        <f t="shared" si="9"/>
        <v>33.683409058933549</v>
      </c>
      <c r="Z43" s="6">
        <f>(S43/$O43)*100000</f>
        <v>23.669422581953306</v>
      </c>
      <c r="AA43" s="6">
        <f>(T43/$O43)*100000</f>
        <v>13.655436104973061</v>
      </c>
      <c r="AB43" s="6">
        <f>(U43/$O43)*100000</f>
        <v>4.5518120349910207</v>
      </c>
      <c r="AC43" s="6">
        <f>(V43/$O43)*1000</f>
        <v>1.6841704529466777</v>
      </c>
      <c r="AD43" s="12">
        <v>456242</v>
      </c>
      <c r="AE43" s="16">
        <f t="shared" si="10"/>
        <v>4.5624200000000004</v>
      </c>
      <c r="AF43" s="16">
        <f>V43/AE43</f>
        <v>4.0548656195615482</v>
      </c>
      <c r="AG43">
        <v>40</v>
      </c>
      <c r="AH43" s="6">
        <f t="shared" si="11"/>
        <v>3.6222041112016665</v>
      </c>
      <c r="AI43" s="17">
        <v>41</v>
      </c>
      <c r="AJ43" s="6">
        <v>3.6610411643896774</v>
      </c>
      <c r="AK43" s="21">
        <v>19.51283210650438</v>
      </c>
      <c r="AL43" s="21">
        <v>11043</v>
      </c>
      <c r="AM43">
        <v>6004</v>
      </c>
      <c r="AN43">
        <v>5745</v>
      </c>
      <c r="AO43">
        <v>10482</v>
      </c>
    </row>
    <row r="44" spans="1:41" x14ac:dyDescent="0.25">
      <c r="A44">
        <v>85</v>
      </c>
      <c r="B44" s="1">
        <v>17</v>
      </c>
      <c r="C44" s="1" t="s">
        <v>17</v>
      </c>
      <c r="D44">
        <v>10425</v>
      </c>
      <c r="E44">
        <v>10496</v>
      </c>
      <c r="F44">
        <v>10854</v>
      </c>
      <c r="G44">
        <v>11087</v>
      </c>
      <c r="H44">
        <v>11283</v>
      </c>
      <c r="I44">
        <v>11416</v>
      </c>
      <c r="J44">
        <v>11223</v>
      </c>
      <c r="K44">
        <v>11156</v>
      </c>
      <c r="L44">
        <v>11084</v>
      </c>
      <c r="M44">
        <v>11027</v>
      </c>
      <c r="N44">
        <v>10964</v>
      </c>
      <c r="O44">
        <f t="shared" si="6"/>
        <v>11001.363636363636</v>
      </c>
      <c r="P44">
        <v>11.8</v>
      </c>
      <c r="Q44">
        <v>1.3</v>
      </c>
      <c r="R44">
        <v>14.9</v>
      </c>
      <c r="S44">
        <v>7.5</v>
      </c>
      <c r="T44">
        <v>2.2000000000000002</v>
      </c>
      <c r="U44">
        <v>1</v>
      </c>
      <c r="V44">
        <v>38.700000000000003</v>
      </c>
      <c r="W44" s="6">
        <f t="shared" si="7"/>
        <v>107.2594306490931</v>
      </c>
      <c r="X44" s="6">
        <f t="shared" si="8"/>
        <v>11.816716935917036</v>
      </c>
      <c r="Y44" s="6">
        <f t="shared" si="9"/>
        <v>135.43775565012601</v>
      </c>
      <c r="Z44" s="6">
        <f>(S44/$O44)*100000</f>
        <v>68.173366937982891</v>
      </c>
      <c r="AA44" s="6">
        <f>(T44/$O44)*100000</f>
        <v>19.997520968474984</v>
      </c>
      <c r="AB44" s="6">
        <f>(U44/$O44)*100000</f>
        <v>9.0897822583977188</v>
      </c>
      <c r="AC44" s="6">
        <f>(V44/$O44)*1000</f>
        <v>3.5177457339999179</v>
      </c>
      <c r="AD44" s="12">
        <v>348121</v>
      </c>
      <c r="AE44" s="16">
        <f t="shared" si="10"/>
        <v>3.4812099999999999</v>
      </c>
      <c r="AF44" s="16">
        <f>V44/AE44</f>
        <v>11.116824322577497</v>
      </c>
      <c r="AG44">
        <v>39</v>
      </c>
      <c r="AH44" s="6">
        <f t="shared" si="11"/>
        <v>3.5570959503830717</v>
      </c>
      <c r="AI44" s="17">
        <v>15</v>
      </c>
      <c r="AJ44" s="6">
        <v>1.3422818791946307</v>
      </c>
      <c r="AK44" s="21">
        <v>6.3348238310957639</v>
      </c>
      <c r="AL44" s="21">
        <v>10964</v>
      </c>
      <c r="AM44">
        <v>6921</v>
      </c>
      <c r="AN44">
        <v>5454</v>
      </c>
      <c r="AO44">
        <v>3891</v>
      </c>
    </row>
    <row r="45" spans="1:41" x14ac:dyDescent="0.25">
      <c r="A45">
        <v>87</v>
      </c>
      <c r="B45" s="1">
        <v>29</v>
      </c>
      <c r="C45" s="1" t="s">
        <v>29</v>
      </c>
      <c r="D45">
        <v>9233</v>
      </c>
      <c r="E45">
        <v>9328</v>
      </c>
      <c r="F45">
        <v>9349</v>
      </c>
      <c r="G45">
        <v>9303</v>
      </c>
      <c r="H45">
        <v>9327</v>
      </c>
      <c r="I45">
        <v>9355</v>
      </c>
      <c r="J45">
        <v>9263</v>
      </c>
      <c r="K45">
        <v>9225</v>
      </c>
      <c r="L45">
        <v>9047</v>
      </c>
      <c r="M45">
        <v>8955</v>
      </c>
      <c r="N45">
        <v>8836</v>
      </c>
      <c r="O45">
        <f t="shared" si="6"/>
        <v>9201.9090909090901</v>
      </c>
      <c r="P45">
        <v>4.7</v>
      </c>
      <c r="Q45">
        <v>0.5</v>
      </c>
      <c r="R45">
        <v>4.3</v>
      </c>
      <c r="S45">
        <v>2.5</v>
      </c>
      <c r="T45">
        <v>1.5</v>
      </c>
      <c r="U45">
        <v>0.4</v>
      </c>
      <c r="V45">
        <v>13.9</v>
      </c>
      <c r="W45" s="6">
        <f t="shared" si="7"/>
        <v>51.076357672814943</v>
      </c>
      <c r="X45" s="6">
        <f t="shared" si="8"/>
        <v>5.433655071576057</v>
      </c>
      <c r="Y45" s="6">
        <f t="shared" si="9"/>
        <v>46.729433615554086</v>
      </c>
      <c r="Z45" s="6">
        <f>(S45/$O45)*100000</f>
        <v>27.168275357880287</v>
      </c>
      <c r="AA45" s="6">
        <f>(T45/$O45)*100000</f>
        <v>16.300965214728173</v>
      </c>
      <c r="AB45" s="6">
        <f>(U45/$O45)*100000</f>
        <v>4.3469240572608454</v>
      </c>
      <c r="AC45" s="6">
        <f>(V45/$O45)*1000</f>
        <v>1.5105561098981439</v>
      </c>
      <c r="AD45" s="12">
        <v>480740</v>
      </c>
      <c r="AE45" s="16">
        <f t="shared" si="10"/>
        <v>4.8074000000000003</v>
      </c>
      <c r="AF45" s="16">
        <f>V45/AE45</f>
        <v>2.8913757956483752</v>
      </c>
      <c r="AG45">
        <v>22</v>
      </c>
      <c r="AH45" s="6">
        <f t="shared" si="11"/>
        <v>2.4898143956541423</v>
      </c>
      <c r="AI45" s="17">
        <v>28</v>
      </c>
      <c r="AJ45" s="6">
        <v>3.0594405594405596</v>
      </c>
      <c r="AK45" s="21">
        <v>5.5778828724177494</v>
      </c>
      <c r="AL45" s="21">
        <v>8836</v>
      </c>
      <c r="AM45">
        <v>4892</v>
      </c>
      <c r="AN45">
        <v>4457</v>
      </c>
      <c r="AO45">
        <v>5008</v>
      </c>
    </row>
    <row r="46" spans="1:41" x14ac:dyDescent="0.25">
      <c r="A46">
        <v>89</v>
      </c>
      <c r="B46" s="1">
        <v>35</v>
      </c>
      <c r="C46" s="1" t="s">
        <v>35</v>
      </c>
      <c r="D46">
        <v>11413</v>
      </c>
      <c r="E46">
        <v>11402</v>
      </c>
      <c r="F46">
        <v>11379</v>
      </c>
      <c r="G46">
        <v>11314</v>
      </c>
      <c r="H46">
        <v>11316</v>
      </c>
      <c r="I46">
        <v>11298</v>
      </c>
      <c r="J46">
        <v>11472</v>
      </c>
      <c r="K46">
        <v>11702</v>
      </c>
      <c r="L46">
        <v>11744</v>
      </c>
      <c r="M46">
        <v>11946</v>
      </c>
      <c r="N46">
        <v>12157</v>
      </c>
      <c r="O46">
        <f t="shared" si="6"/>
        <v>11558.454545454546</v>
      </c>
      <c r="P46">
        <v>5.6</v>
      </c>
      <c r="Q46">
        <v>1.2</v>
      </c>
      <c r="R46">
        <v>3.8</v>
      </c>
      <c r="S46">
        <v>3</v>
      </c>
      <c r="T46">
        <v>2.4</v>
      </c>
      <c r="U46">
        <v>0.5</v>
      </c>
      <c r="V46">
        <v>16.5</v>
      </c>
      <c r="W46" s="6">
        <f t="shared" si="7"/>
        <v>48.449383764737341</v>
      </c>
      <c r="X46" s="6">
        <f t="shared" si="8"/>
        <v>10.382010806729429</v>
      </c>
      <c r="Y46" s="6">
        <f t="shared" si="9"/>
        <v>32.876367554643195</v>
      </c>
      <c r="Z46" s="6">
        <f>(S46/$O46)*100000</f>
        <v>25.955027016823575</v>
      </c>
      <c r="AA46" s="6">
        <f>(T46/$O46)*100000</f>
        <v>20.764021613458858</v>
      </c>
      <c r="AB46" s="6">
        <f>(U46/$O46)*100000</f>
        <v>4.3258378361372625</v>
      </c>
      <c r="AC46" s="6">
        <f>(V46/$O46)*1000</f>
        <v>1.4275264859252967</v>
      </c>
      <c r="AD46" s="12">
        <v>452059</v>
      </c>
      <c r="AE46" s="16">
        <f t="shared" si="10"/>
        <v>4.5205900000000003</v>
      </c>
      <c r="AF46" s="16">
        <f>V46/AE46</f>
        <v>3.6499660442552848</v>
      </c>
      <c r="AG46">
        <v>44</v>
      </c>
      <c r="AH46" s="6">
        <f t="shared" si="11"/>
        <v>3.6193139754873735</v>
      </c>
      <c r="AI46" s="17">
        <v>33</v>
      </c>
      <c r="AJ46" s="6">
        <v>2.825100590702851</v>
      </c>
      <c r="AK46" s="21">
        <v>11.841591606819318</v>
      </c>
      <c r="AL46" s="21">
        <v>12157</v>
      </c>
      <c r="AM46">
        <v>4332</v>
      </c>
      <c r="AN46">
        <v>6221</v>
      </c>
      <c r="AO46">
        <v>11397</v>
      </c>
    </row>
    <row r="47" spans="1:41" x14ac:dyDescent="0.25">
      <c r="A47">
        <v>91</v>
      </c>
      <c r="B47" s="1">
        <v>34</v>
      </c>
      <c r="C47" s="1" t="s">
        <v>34</v>
      </c>
      <c r="D47">
        <v>3384</v>
      </c>
      <c r="E47">
        <v>3418</v>
      </c>
      <c r="F47">
        <v>3549</v>
      </c>
      <c r="G47">
        <v>3626</v>
      </c>
      <c r="H47">
        <v>3661</v>
      </c>
      <c r="I47">
        <v>3673</v>
      </c>
      <c r="J47">
        <v>3609</v>
      </c>
      <c r="K47">
        <v>3461</v>
      </c>
      <c r="L47">
        <v>3379</v>
      </c>
      <c r="M47">
        <v>3318</v>
      </c>
      <c r="N47">
        <v>3261</v>
      </c>
      <c r="O47">
        <f t="shared" si="6"/>
        <v>3485.3636363636365</v>
      </c>
      <c r="P47">
        <v>3</v>
      </c>
      <c r="Q47">
        <v>0.1</v>
      </c>
      <c r="R47">
        <v>1.4</v>
      </c>
      <c r="S47">
        <v>1</v>
      </c>
      <c r="T47">
        <v>0.7</v>
      </c>
      <c r="U47">
        <v>0</v>
      </c>
      <c r="V47">
        <v>6.2</v>
      </c>
      <c r="W47" s="6">
        <f t="shared" si="7"/>
        <v>86.074232504760161</v>
      </c>
      <c r="X47" s="6">
        <f t="shared" si="8"/>
        <v>2.8691410834920057</v>
      </c>
      <c r="Y47" s="6">
        <f t="shared" si="9"/>
        <v>40.167975168888077</v>
      </c>
      <c r="Z47" s="6">
        <f>(S47/$O47)*100000</f>
        <v>28.691410834920053</v>
      </c>
      <c r="AA47" s="6">
        <f>(T47/$O47)*100000</f>
        <v>20.083987584444039</v>
      </c>
      <c r="AB47" s="6">
        <f>(U47/$O47)*100000</f>
        <v>0</v>
      </c>
      <c r="AC47" s="6">
        <f>(V47/$O47)*1000</f>
        <v>1.7788674717650435</v>
      </c>
      <c r="AD47" s="12">
        <v>181829</v>
      </c>
      <c r="AE47" s="16">
        <f t="shared" si="10"/>
        <v>1.81829</v>
      </c>
      <c r="AF47" s="16">
        <f>V47/AE47</f>
        <v>3.4097971170715344</v>
      </c>
      <c r="AG47">
        <v>22</v>
      </c>
      <c r="AH47" s="6">
        <f t="shared" si="11"/>
        <v>6.7463968107942343</v>
      </c>
      <c r="AI47" s="17">
        <v>27</v>
      </c>
      <c r="AJ47" s="6">
        <v>7.7519379844961236</v>
      </c>
      <c r="AK47" s="21">
        <v>15.828314555135035</v>
      </c>
      <c r="AL47" s="21">
        <v>3261</v>
      </c>
      <c r="AM47">
        <v>1436</v>
      </c>
      <c r="AN47">
        <v>1677</v>
      </c>
      <c r="AO47">
        <v>3102</v>
      </c>
    </row>
    <row r="48" spans="1:41" x14ac:dyDescent="0.25">
      <c r="A48">
        <v>93</v>
      </c>
      <c r="B48" s="1">
        <v>1</v>
      </c>
      <c r="C48" s="1" t="s">
        <v>1</v>
      </c>
      <c r="D48">
        <v>34200</v>
      </c>
      <c r="E48">
        <v>34420</v>
      </c>
      <c r="F48">
        <v>34496</v>
      </c>
      <c r="G48">
        <v>34610</v>
      </c>
      <c r="H48">
        <v>34801</v>
      </c>
      <c r="I48">
        <v>34746</v>
      </c>
      <c r="J48">
        <v>34768</v>
      </c>
      <c r="K48">
        <v>34859</v>
      </c>
      <c r="L48">
        <v>34768</v>
      </c>
      <c r="M48">
        <v>34901</v>
      </c>
      <c r="N48">
        <v>35180</v>
      </c>
      <c r="O48">
        <f t="shared" si="6"/>
        <v>34704.454545454544</v>
      </c>
      <c r="P48">
        <v>19</v>
      </c>
      <c r="Q48">
        <v>1.8</v>
      </c>
      <c r="R48">
        <v>4.4000000000000004</v>
      </c>
      <c r="S48">
        <v>2.1</v>
      </c>
      <c r="T48">
        <v>0.5</v>
      </c>
      <c r="U48">
        <v>0.4</v>
      </c>
      <c r="V48">
        <v>28.2</v>
      </c>
      <c r="W48" s="6">
        <f t="shared" si="7"/>
        <v>54.748015057013909</v>
      </c>
      <c r="X48" s="6">
        <f t="shared" si="8"/>
        <v>5.1866540580328966</v>
      </c>
      <c r="Y48" s="6">
        <f t="shared" si="9"/>
        <v>12.678487697413747</v>
      </c>
      <c r="Z48" s="6">
        <f>(S48/$O48)*100000</f>
        <v>6.0510964010383788</v>
      </c>
      <c r="AA48" s="6">
        <f>(T48/$O48)*100000</f>
        <v>1.4407372383424712</v>
      </c>
      <c r="AB48" s="6">
        <f>(U48/$O48)*100000</f>
        <v>1.152589790673977</v>
      </c>
      <c r="AC48" s="6">
        <f>(V48/$O48)*1000</f>
        <v>0.8125758024251537</v>
      </c>
      <c r="AD48" s="12">
        <v>901132</v>
      </c>
      <c r="AE48" s="16">
        <f t="shared" si="10"/>
        <v>9.0113199999999996</v>
      </c>
      <c r="AF48" s="16">
        <f>V48/AE48</f>
        <v>3.1293972470181948</v>
      </c>
      <c r="AG48">
        <v>147</v>
      </c>
      <c r="AH48" s="6">
        <f t="shared" si="11"/>
        <v>4.1785105173393982</v>
      </c>
      <c r="AI48" s="17">
        <v>135</v>
      </c>
      <c r="AJ48" s="6">
        <v>3.8826574633304571</v>
      </c>
      <c r="AK48" s="21">
        <v>188.03741414482974</v>
      </c>
      <c r="AL48" s="21">
        <v>35180</v>
      </c>
      <c r="AM48">
        <v>18072</v>
      </c>
      <c r="AN48">
        <v>17767</v>
      </c>
      <c r="AO48">
        <v>33447</v>
      </c>
    </row>
    <row r="49" spans="1:41" x14ac:dyDescent="0.25">
      <c r="A49">
        <v>95</v>
      </c>
      <c r="B49" s="1">
        <v>32</v>
      </c>
      <c r="C49" s="1" t="s">
        <v>32</v>
      </c>
      <c r="D49">
        <v>9117</v>
      </c>
      <c r="E49">
        <v>9153</v>
      </c>
      <c r="F49">
        <v>9161</v>
      </c>
      <c r="G49">
        <v>9250</v>
      </c>
      <c r="H49">
        <v>9230</v>
      </c>
      <c r="I49">
        <v>9419</v>
      </c>
      <c r="J49">
        <v>9349</v>
      </c>
      <c r="K49">
        <v>9408</v>
      </c>
      <c r="L49">
        <v>9496</v>
      </c>
      <c r="M49">
        <v>9671</v>
      </c>
      <c r="N49">
        <v>9888</v>
      </c>
      <c r="O49">
        <f t="shared" si="6"/>
        <v>9376.545454545454</v>
      </c>
      <c r="P49">
        <v>6.8</v>
      </c>
      <c r="Q49">
        <v>0.1</v>
      </c>
      <c r="R49">
        <v>2.4</v>
      </c>
      <c r="S49">
        <v>2.2999999999999998</v>
      </c>
      <c r="T49">
        <v>0.5</v>
      </c>
      <c r="U49">
        <v>0.1</v>
      </c>
      <c r="V49">
        <v>12.2</v>
      </c>
      <c r="W49" s="6">
        <f t="shared" si="7"/>
        <v>72.521378294002446</v>
      </c>
      <c r="X49" s="6">
        <f t="shared" si="8"/>
        <v>1.0664908572647418</v>
      </c>
      <c r="Y49" s="6">
        <f t="shared" si="9"/>
        <v>25.595780574353803</v>
      </c>
      <c r="Z49" s="6">
        <f>(S49/$O49)*100000</f>
        <v>24.52928971708906</v>
      </c>
      <c r="AA49" s="6">
        <f>(T49/$O49)*100000</f>
        <v>5.3324542863237099</v>
      </c>
      <c r="AB49" s="6">
        <f>(U49/$O49)*100000</f>
        <v>1.0664908572647418</v>
      </c>
      <c r="AC49" s="6">
        <f>(V49/$O49)*1000</f>
        <v>1.3011188458629852</v>
      </c>
      <c r="AD49" s="12">
        <v>623032</v>
      </c>
      <c r="AE49" s="16">
        <f t="shared" si="10"/>
        <v>6.2303199999999999</v>
      </c>
      <c r="AF49" s="16">
        <f>V49/AE49</f>
        <v>1.9581658726999576</v>
      </c>
      <c r="AG49">
        <v>27</v>
      </c>
      <c r="AH49" s="6">
        <f t="shared" si="11"/>
        <v>2.7305825242718447</v>
      </c>
      <c r="AI49" s="17">
        <v>29</v>
      </c>
      <c r="AJ49" s="6">
        <v>3.0635960278892882</v>
      </c>
      <c r="AK49" s="21">
        <v>16.069547624585933</v>
      </c>
      <c r="AL49" s="21">
        <v>9888</v>
      </c>
      <c r="AM49">
        <v>4222</v>
      </c>
      <c r="AN49">
        <v>5043</v>
      </c>
      <c r="AO49">
        <v>9615</v>
      </c>
    </row>
    <row r="50" spans="1:41" x14ac:dyDescent="0.25">
      <c r="A50">
        <v>97</v>
      </c>
      <c r="B50" s="1">
        <v>40</v>
      </c>
      <c r="C50" s="1" t="s">
        <v>89</v>
      </c>
      <c r="D50">
        <v>3651</v>
      </c>
      <c r="E50">
        <v>3584</v>
      </c>
      <c r="F50">
        <v>3579</v>
      </c>
      <c r="G50">
        <v>3657</v>
      </c>
      <c r="H50">
        <v>3637</v>
      </c>
      <c r="I50">
        <v>3618</v>
      </c>
      <c r="J50">
        <v>3610</v>
      </c>
      <c r="K50">
        <v>3668</v>
      </c>
      <c r="L50">
        <v>3701</v>
      </c>
      <c r="M50">
        <v>3717</v>
      </c>
      <c r="N50">
        <v>3684</v>
      </c>
      <c r="O50">
        <f t="shared" si="6"/>
        <v>3646</v>
      </c>
      <c r="P50">
        <v>1.7</v>
      </c>
      <c r="Q50">
        <v>0.4</v>
      </c>
      <c r="R50">
        <v>0.8</v>
      </c>
      <c r="S50">
        <v>0.7</v>
      </c>
      <c r="T50">
        <v>0.3</v>
      </c>
      <c r="U50">
        <v>0</v>
      </c>
      <c r="V50">
        <v>3.9</v>
      </c>
      <c r="W50" s="6">
        <f t="shared" si="7"/>
        <v>46.626439934174435</v>
      </c>
      <c r="X50" s="6">
        <f t="shared" si="8"/>
        <v>10.970927043335163</v>
      </c>
      <c r="Y50" s="6">
        <f t="shared" si="9"/>
        <v>21.941854086670325</v>
      </c>
      <c r="Z50" s="6">
        <f>(S50/$O50)*100000</f>
        <v>19.199122325836534</v>
      </c>
      <c r="AA50" s="6">
        <f>(T50/$O50)*100000</f>
        <v>8.2281952825013711</v>
      </c>
      <c r="AB50" s="6">
        <f>(U50/$O50)*100000</f>
        <v>0</v>
      </c>
      <c r="AC50" s="6">
        <f>(V50/$O50)*1000</f>
        <v>1.0696653867251782</v>
      </c>
      <c r="AD50" s="12">
        <v>457780</v>
      </c>
      <c r="AE50" s="16">
        <f t="shared" si="10"/>
        <v>4.5777999999999999</v>
      </c>
      <c r="AF50" s="16">
        <f>V50/AE50</f>
        <v>0.85193761195334006</v>
      </c>
      <c r="AG50">
        <v>17</v>
      </c>
      <c r="AH50" s="6">
        <f t="shared" si="11"/>
        <v>4.6145494028230187</v>
      </c>
      <c r="AI50" s="17">
        <v>14</v>
      </c>
      <c r="AJ50" s="6">
        <v>3.8147138964577656</v>
      </c>
      <c r="AK50" s="21">
        <v>7.522421204324365</v>
      </c>
      <c r="AL50" s="21">
        <v>3684</v>
      </c>
      <c r="AM50">
        <v>1523</v>
      </c>
      <c r="AN50">
        <v>1868</v>
      </c>
      <c r="AO50">
        <v>3562</v>
      </c>
    </row>
    <row r="51" spans="1:41" x14ac:dyDescent="0.25">
      <c r="A51">
        <v>99</v>
      </c>
      <c r="B51" s="1">
        <v>31</v>
      </c>
      <c r="C51" s="1" t="s">
        <v>31</v>
      </c>
      <c r="D51">
        <v>6073</v>
      </c>
      <c r="E51">
        <v>6060</v>
      </c>
      <c r="F51">
        <v>6058</v>
      </c>
      <c r="G51">
        <v>6053</v>
      </c>
      <c r="H51">
        <v>6035</v>
      </c>
      <c r="I51">
        <v>6064</v>
      </c>
      <c r="J51">
        <v>6017</v>
      </c>
      <c r="K51">
        <v>6100</v>
      </c>
      <c r="L51">
        <v>6121</v>
      </c>
      <c r="M51">
        <v>6150</v>
      </c>
      <c r="N51">
        <v>6249</v>
      </c>
      <c r="O51">
        <f t="shared" si="6"/>
        <v>6089.090909090909</v>
      </c>
      <c r="P51">
        <v>1.3</v>
      </c>
      <c r="Q51">
        <v>0.2</v>
      </c>
      <c r="R51">
        <v>2.1</v>
      </c>
      <c r="S51">
        <v>0.8</v>
      </c>
      <c r="T51">
        <v>0.7</v>
      </c>
      <c r="U51">
        <v>0</v>
      </c>
      <c r="V51">
        <v>5.0999999999999996</v>
      </c>
      <c r="W51" s="6">
        <f t="shared" si="7"/>
        <v>21.3496566139146</v>
      </c>
      <c r="X51" s="6">
        <f t="shared" si="8"/>
        <v>3.2845625559868616</v>
      </c>
      <c r="Y51" s="6">
        <f t="shared" si="9"/>
        <v>34.487906837862049</v>
      </c>
      <c r="Z51" s="6">
        <f>(S51/$O51)*100000</f>
        <v>13.138250223947447</v>
      </c>
      <c r="AA51" s="6">
        <f>(T51/$O51)*100000</f>
        <v>11.495968945954015</v>
      </c>
      <c r="AB51" s="6">
        <f>(U51/$O51)*100000</f>
        <v>0</v>
      </c>
      <c r="AC51" s="6">
        <f>(V51/$O51)*1000</f>
        <v>0.8375634517766497</v>
      </c>
      <c r="AD51" s="12">
        <v>295105</v>
      </c>
      <c r="AE51" s="16">
        <f t="shared" si="10"/>
        <v>2.95105</v>
      </c>
      <c r="AF51" s="16">
        <f>V51/AE51</f>
        <v>1.7281984378441571</v>
      </c>
      <c r="AG51">
        <v>23</v>
      </c>
      <c r="AH51" s="6">
        <f t="shared" si="11"/>
        <v>3.6805888942230758</v>
      </c>
      <c r="AI51" s="17">
        <v>24</v>
      </c>
      <c r="AJ51" s="6">
        <v>3.9434768320736118</v>
      </c>
      <c r="AK51" s="21">
        <v>10.485834310181405</v>
      </c>
      <c r="AL51" s="21">
        <v>6249</v>
      </c>
      <c r="AM51">
        <v>3016</v>
      </c>
      <c r="AN51">
        <v>3084</v>
      </c>
      <c r="AO51">
        <v>5989</v>
      </c>
    </row>
    <row r="52" spans="1:41" x14ac:dyDescent="0.25">
      <c r="A52">
        <v>101</v>
      </c>
      <c r="B52" s="1">
        <v>21</v>
      </c>
      <c r="C52" s="1" t="s">
        <v>21</v>
      </c>
      <c r="D52">
        <v>5324</v>
      </c>
      <c r="E52">
        <v>5157</v>
      </c>
      <c r="F52">
        <v>5218</v>
      </c>
      <c r="G52">
        <v>5125</v>
      </c>
      <c r="H52">
        <v>5121</v>
      </c>
      <c r="I52">
        <v>5083</v>
      </c>
      <c r="J52">
        <v>4962</v>
      </c>
      <c r="K52">
        <v>4872</v>
      </c>
      <c r="L52">
        <v>4830</v>
      </c>
      <c r="M52">
        <v>4709</v>
      </c>
      <c r="N52">
        <v>4686</v>
      </c>
      <c r="O52">
        <f t="shared" si="6"/>
        <v>5007.909090909091</v>
      </c>
      <c r="P52">
        <v>2</v>
      </c>
      <c r="Q52">
        <v>0.2</v>
      </c>
      <c r="R52">
        <v>1.9</v>
      </c>
      <c r="S52">
        <v>0.8</v>
      </c>
      <c r="T52">
        <v>0.3</v>
      </c>
      <c r="U52">
        <v>0</v>
      </c>
      <c r="V52">
        <v>5.2</v>
      </c>
      <c r="W52" s="6">
        <f t="shared" si="7"/>
        <v>39.93682720060994</v>
      </c>
      <c r="X52" s="6">
        <f t="shared" si="8"/>
        <v>3.993682720060995</v>
      </c>
      <c r="Y52" s="6">
        <f t="shared" si="9"/>
        <v>37.939985840579446</v>
      </c>
      <c r="Z52" s="6">
        <f>(S52/$O52)*100000</f>
        <v>15.97473088024398</v>
      </c>
      <c r="AA52" s="6">
        <f>(T52/$O52)*100000</f>
        <v>5.9905240800914914</v>
      </c>
      <c r="AB52" s="6">
        <f>(U52/$O52)*100000</f>
        <v>0</v>
      </c>
      <c r="AC52" s="6">
        <f>(V52/$O52)*1000</f>
        <v>1.0383575072158586</v>
      </c>
      <c r="AD52" s="12">
        <v>267799</v>
      </c>
      <c r="AE52" s="16">
        <f t="shared" si="10"/>
        <v>2.6779899999999999</v>
      </c>
      <c r="AF52" s="16">
        <f>V52/AE52</f>
        <v>1.9417548235803721</v>
      </c>
      <c r="AG52">
        <v>24</v>
      </c>
      <c r="AH52" s="6">
        <f t="shared" si="11"/>
        <v>5.1216389244558256</v>
      </c>
      <c r="AI52" s="17">
        <v>25</v>
      </c>
      <c r="AJ52" s="6">
        <v>5.1103843008994279</v>
      </c>
      <c r="AK52" s="21">
        <v>12.854254428006254</v>
      </c>
      <c r="AL52" s="21">
        <v>4686</v>
      </c>
      <c r="AM52">
        <v>2354</v>
      </c>
      <c r="AN52">
        <v>2656</v>
      </c>
      <c r="AO52">
        <v>4275</v>
      </c>
    </row>
    <row r="53" spans="1:41" x14ac:dyDescent="0.25">
      <c r="A53">
        <v>103</v>
      </c>
      <c r="B53" s="1">
        <v>33</v>
      </c>
      <c r="C53" s="1" t="s">
        <v>33</v>
      </c>
      <c r="D53">
        <v>718</v>
      </c>
      <c r="E53">
        <v>709</v>
      </c>
      <c r="F53">
        <v>717</v>
      </c>
      <c r="G53">
        <v>688</v>
      </c>
      <c r="H53">
        <v>684</v>
      </c>
      <c r="I53">
        <v>680</v>
      </c>
      <c r="J53">
        <v>678</v>
      </c>
      <c r="K53">
        <v>668</v>
      </c>
      <c r="L53">
        <v>667</v>
      </c>
      <c r="M53">
        <v>697</v>
      </c>
      <c r="N53">
        <v>695</v>
      </c>
      <c r="O53">
        <f t="shared" si="6"/>
        <v>691</v>
      </c>
      <c r="P53">
        <v>1.2</v>
      </c>
      <c r="Q53">
        <v>0.1</v>
      </c>
      <c r="R53">
        <v>0.1</v>
      </c>
      <c r="S53">
        <v>0.1</v>
      </c>
      <c r="T53">
        <v>0.4</v>
      </c>
      <c r="U53">
        <v>0</v>
      </c>
      <c r="V53">
        <v>1.9</v>
      </c>
      <c r="W53" s="6">
        <f t="shared" si="7"/>
        <v>173.6613603473227</v>
      </c>
      <c r="X53" s="6">
        <f t="shared" si="8"/>
        <v>14.471780028943559</v>
      </c>
      <c r="Y53" s="6">
        <f t="shared" si="9"/>
        <v>14.471780028943559</v>
      </c>
      <c r="Z53" s="6">
        <f>(S53/$O53)*100000</f>
        <v>14.471780028943559</v>
      </c>
      <c r="AA53" s="6">
        <f>(T53/$O53)*100000</f>
        <v>57.887120115774238</v>
      </c>
      <c r="AB53" s="6">
        <f>(U53/$O53)*100000</f>
        <v>0</v>
      </c>
      <c r="AC53" s="6">
        <f>(V53/$O53)*1000</f>
        <v>2.7496382054992763</v>
      </c>
      <c r="AD53" s="12">
        <v>158152</v>
      </c>
      <c r="AE53" s="16">
        <f t="shared" si="10"/>
        <v>1.58152</v>
      </c>
      <c r="AF53" s="16">
        <f>V53/AE53</f>
        <v>1.201375891547372</v>
      </c>
      <c r="AG53">
        <v>1</v>
      </c>
      <c r="AH53" s="6">
        <f t="shared" si="11"/>
        <v>1.4388489208633093</v>
      </c>
      <c r="AI53" s="17">
        <v>2</v>
      </c>
      <c r="AJ53" s="6">
        <v>2.9940119760479043</v>
      </c>
      <c r="AK53" s="21">
        <v>2.0326867536460749</v>
      </c>
      <c r="AL53" s="21">
        <v>695</v>
      </c>
      <c r="AM53">
        <v>315</v>
      </c>
      <c r="AN53">
        <v>347</v>
      </c>
      <c r="AO53">
        <v>661</v>
      </c>
    </row>
    <row r="54" spans="1:41" x14ac:dyDescent="0.25">
      <c r="A54">
        <v>105</v>
      </c>
      <c r="B54" s="1">
        <v>20</v>
      </c>
      <c r="C54" s="1" t="s">
        <v>20</v>
      </c>
      <c r="D54">
        <v>7369</v>
      </c>
      <c r="E54">
        <v>7463</v>
      </c>
      <c r="F54">
        <v>7506</v>
      </c>
      <c r="G54">
        <v>7636</v>
      </c>
      <c r="H54">
        <v>7636</v>
      </c>
      <c r="I54">
        <v>7630</v>
      </c>
      <c r="J54">
        <v>7548</v>
      </c>
      <c r="K54">
        <v>7413</v>
      </c>
      <c r="L54">
        <v>7409</v>
      </c>
      <c r="M54">
        <v>7390</v>
      </c>
      <c r="N54">
        <v>7359</v>
      </c>
      <c r="O54">
        <f t="shared" si="6"/>
        <v>7487.181818181818</v>
      </c>
      <c r="P54">
        <v>5.4</v>
      </c>
      <c r="Q54">
        <v>0.4</v>
      </c>
      <c r="R54">
        <v>4.0999999999999996</v>
      </c>
      <c r="S54">
        <v>1.3</v>
      </c>
      <c r="T54">
        <v>0.5</v>
      </c>
      <c r="U54">
        <v>0.1</v>
      </c>
      <c r="V54">
        <v>11.8</v>
      </c>
      <c r="W54" s="6">
        <f t="shared" si="7"/>
        <v>72.123265216916195</v>
      </c>
      <c r="X54" s="6">
        <f t="shared" si="8"/>
        <v>5.3424640901419398</v>
      </c>
      <c r="Y54" s="6">
        <f t="shared" si="9"/>
        <v>54.76025692395487</v>
      </c>
      <c r="Z54" s="6">
        <f>(S54/$O54)*100000</f>
        <v>17.363008292961304</v>
      </c>
      <c r="AA54" s="6">
        <f>(T54/$O54)*100000</f>
        <v>6.6780801126774252</v>
      </c>
      <c r="AB54" s="6">
        <f>(U54/$O54)*100000</f>
        <v>1.3356160225354849</v>
      </c>
      <c r="AC54" s="6">
        <f>(V54/$O54)*1000</f>
        <v>1.5760269065918722</v>
      </c>
      <c r="AD54" s="12">
        <v>338569</v>
      </c>
      <c r="AE54" s="16">
        <f t="shared" si="10"/>
        <v>3.3856899999999999</v>
      </c>
      <c r="AF54" s="16">
        <f>V54/AE54</f>
        <v>3.4852570672447865</v>
      </c>
      <c r="AG54">
        <v>43</v>
      </c>
      <c r="AH54" s="6">
        <f t="shared" si="11"/>
        <v>5.8431852153825252</v>
      </c>
      <c r="AI54" s="17">
        <v>38</v>
      </c>
      <c r="AJ54" s="6">
        <v>5.0863338241199303</v>
      </c>
      <c r="AK54" s="21">
        <v>7.5123199272955965</v>
      </c>
      <c r="AL54" s="21">
        <v>7359</v>
      </c>
      <c r="AM54">
        <v>3402</v>
      </c>
      <c r="AN54">
        <v>3688</v>
      </c>
      <c r="AO54">
        <v>6484</v>
      </c>
    </row>
    <row r="55" spans="1:41" x14ac:dyDescent="0.25">
      <c r="A55">
        <v>107</v>
      </c>
      <c r="B55" s="1">
        <v>44</v>
      </c>
      <c r="C55" s="1" t="s">
        <v>43</v>
      </c>
      <c r="D55">
        <v>2168</v>
      </c>
      <c r="E55">
        <v>2131</v>
      </c>
      <c r="F55">
        <v>2089</v>
      </c>
      <c r="G55">
        <v>2121</v>
      </c>
      <c r="H55">
        <v>2089</v>
      </c>
      <c r="I55">
        <v>2110</v>
      </c>
      <c r="J55">
        <v>2123</v>
      </c>
      <c r="K55">
        <v>2143</v>
      </c>
      <c r="L55">
        <v>2163</v>
      </c>
      <c r="M55">
        <v>2102</v>
      </c>
      <c r="N55">
        <v>2157</v>
      </c>
      <c r="O55">
        <f t="shared" si="6"/>
        <v>2126.909090909091</v>
      </c>
      <c r="P55">
        <v>2</v>
      </c>
      <c r="Q55">
        <v>0.2</v>
      </c>
      <c r="R55">
        <v>0.6</v>
      </c>
      <c r="S55">
        <v>0.5</v>
      </c>
      <c r="T55">
        <v>0.2</v>
      </c>
      <c r="U55">
        <v>0.1</v>
      </c>
      <c r="V55">
        <v>3.6</v>
      </c>
      <c r="W55" s="6">
        <f t="shared" si="7"/>
        <v>94.033168062916744</v>
      </c>
      <c r="X55" s="6">
        <f t="shared" si="8"/>
        <v>9.4033168062916737</v>
      </c>
      <c r="Y55" s="6">
        <f t="shared" si="9"/>
        <v>28.209950418875017</v>
      </c>
      <c r="Z55" s="6">
        <f>(S55/$O55)*100000</f>
        <v>23.508292015729186</v>
      </c>
      <c r="AA55" s="6">
        <f>(T55/$O55)*100000</f>
        <v>9.4033168062916737</v>
      </c>
      <c r="AB55" s="6">
        <f>(U55/$O55)*100000</f>
        <v>4.7016584031458368</v>
      </c>
      <c r="AC55" s="6">
        <f>(V55/$O55)*1000</f>
        <v>1.6925970251325013</v>
      </c>
      <c r="AD55" s="12">
        <v>132148</v>
      </c>
      <c r="AE55" s="16">
        <f t="shared" si="10"/>
        <v>1.32148</v>
      </c>
      <c r="AF55" s="16">
        <f>V55/AE55</f>
        <v>2.7242183006931624</v>
      </c>
      <c r="AG55">
        <v>15</v>
      </c>
      <c r="AH55" s="6">
        <f t="shared" si="11"/>
        <v>6.9541029207232272</v>
      </c>
      <c r="AI55" s="17">
        <v>15</v>
      </c>
      <c r="AJ55" s="6">
        <v>7.0028011204481793</v>
      </c>
      <c r="AK55" s="21">
        <v>10.520263483934338</v>
      </c>
      <c r="AL55" s="21">
        <v>2157</v>
      </c>
      <c r="AM55">
        <v>957</v>
      </c>
      <c r="AN55">
        <v>1105</v>
      </c>
      <c r="AO55">
        <v>2052</v>
      </c>
    </row>
    <row r="56" spans="1:41" x14ac:dyDescent="0.25">
      <c r="A56">
        <v>109</v>
      </c>
      <c r="B56" s="1">
        <v>52</v>
      </c>
      <c r="C56" s="1" t="s">
        <v>51</v>
      </c>
      <c r="D56">
        <v>1017</v>
      </c>
      <c r="E56">
        <v>982</v>
      </c>
      <c r="F56">
        <v>1034</v>
      </c>
      <c r="G56">
        <v>1101</v>
      </c>
      <c r="H56">
        <v>1084</v>
      </c>
      <c r="I56">
        <v>1071</v>
      </c>
      <c r="J56">
        <v>1043</v>
      </c>
      <c r="K56">
        <v>1019</v>
      </c>
      <c r="L56">
        <v>1029</v>
      </c>
      <c r="M56">
        <v>954</v>
      </c>
      <c r="N56">
        <v>939</v>
      </c>
      <c r="O56">
        <f t="shared" si="6"/>
        <v>1024.8181818181818</v>
      </c>
      <c r="P56">
        <v>0.7</v>
      </c>
      <c r="Q56">
        <v>0.1</v>
      </c>
      <c r="R56">
        <v>0.2</v>
      </c>
      <c r="S56">
        <v>0.3</v>
      </c>
      <c r="T56">
        <v>0</v>
      </c>
      <c r="U56">
        <v>0.1</v>
      </c>
      <c r="V56">
        <v>1.4</v>
      </c>
      <c r="W56" s="6">
        <f t="shared" si="7"/>
        <v>68.304799077441672</v>
      </c>
      <c r="X56" s="6">
        <f t="shared" si="8"/>
        <v>9.7578284396345261</v>
      </c>
      <c r="Y56" s="6">
        <f t="shared" si="9"/>
        <v>19.515656879269052</v>
      </c>
      <c r="Z56" s="6">
        <f>(S56/$O56)*100000</f>
        <v>29.273485318903575</v>
      </c>
      <c r="AA56" s="6">
        <f>(T56/$O56)*100000</f>
        <v>0</v>
      </c>
      <c r="AB56" s="6">
        <f>(U56/$O56)*100000</f>
        <v>9.7578284396345261</v>
      </c>
      <c r="AC56" s="6">
        <f>(V56/$O56)*1000</f>
        <v>1.3660959815488334</v>
      </c>
      <c r="AD56" s="12">
        <v>112066</v>
      </c>
      <c r="AE56" s="16">
        <f t="shared" si="10"/>
        <v>1.12066</v>
      </c>
      <c r="AF56" s="16">
        <f>V56/AE56</f>
        <v>1.2492638266735674</v>
      </c>
      <c r="AG56">
        <v>7</v>
      </c>
      <c r="AH56" s="6">
        <f t="shared" si="11"/>
        <v>7.454739084132056</v>
      </c>
      <c r="AI56" s="17">
        <v>8</v>
      </c>
      <c r="AJ56" s="6">
        <v>7.1301247771836005</v>
      </c>
      <c r="AK56" s="21">
        <v>8.9984095684238596</v>
      </c>
      <c r="AL56" s="21">
        <v>939</v>
      </c>
      <c r="AM56">
        <v>396</v>
      </c>
      <c r="AN56">
        <v>478</v>
      </c>
      <c r="AO56">
        <v>905</v>
      </c>
    </row>
    <row r="57" spans="1:41" x14ac:dyDescent="0.25">
      <c r="A57">
        <v>111</v>
      </c>
      <c r="B57" s="1">
        <v>3</v>
      </c>
      <c r="C57" s="1" t="s">
        <v>3</v>
      </c>
      <c r="D57">
        <v>147972</v>
      </c>
      <c r="E57">
        <v>149805</v>
      </c>
      <c r="F57">
        <v>151690</v>
      </c>
      <c r="G57">
        <v>153857</v>
      </c>
      <c r="H57">
        <v>155379</v>
      </c>
      <c r="I57">
        <v>156658</v>
      </c>
      <c r="J57">
        <v>158066</v>
      </c>
      <c r="K57">
        <v>159425</v>
      </c>
      <c r="L57">
        <v>160118</v>
      </c>
      <c r="M57">
        <v>161349</v>
      </c>
      <c r="N57">
        <v>162990</v>
      </c>
      <c r="O57">
        <f t="shared" si="6"/>
        <v>156119</v>
      </c>
      <c r="P57">
        <v>58.9</v>
      </c>
      <c r="Q57">
        <v>9.6</v>
      </c>
      <c r="R57">
        <v>23</v>
      </c>
      <c r="S57">
        <v>8.5</v>
      </c>
      <c r="T57">
        <v>4.0999999999999996</v>
      </c>
      <c r="U57">
        <v>3.5</v>
      </c>
      <c r="V57">
        <v>107.6</v>
      </c>
      <c r="W57" s="6">
        <f t="shared" si="7"/>
        <v>37.727630845701036</v>
      </c>
      <c r="X57" s="6">
        <f t="shared" si="8"/>
        <v>6.1491554519308984</v>
      </c>
      <c r="Y57" s="6">
        <f t="shared" si="9"/>
        <v>14.732351603584444</v>
      </c>
      <c r="Z57" s="6">
        <f>(S57/$O57)*100000</f>
        <v>5.4445647230638166</v>
      </c>
      <c r="AA57" s="6">
        <f>(T57/$O57)*100000</f>
        <v>2.6262018075954878</v>
      </c>
      <c r="AB57" s="6">
        <f>(U57/$O57)*100000</f>
        <v>2.2418795918498069</v>
      </c>
      <c r="AC57" s="6">
        <f>(V57/$O57)*1000</f>
        <v>0.68921784023725485</v>
      </c>
      <c r="AD57" s="12">
        <v>3726180</v>
      </c>
      <c r="AE57" s="16">
        <f t="shared" si="10"/>
        <v>37.261800000000001</v>
      </c>
      <c r="AF57" s="16">
        <f>V57/AE57</f>
        <v>2.8876758503346589</v>
      </c>
      <c r="AG57">
        <v>352</v>
      </c>
      <c r="AH57" s="6">
        <f t="shared" si="11"/>
        <v>2.1596416958095586</v>
      </c>
      <c r="AI57" s="17">
        <v>369</v>
      </c>
      <c r="AJ57" s="6">
        <v>2.3206379553230025</v>
      </c>
      <c r="AK57" s="21">
        <v>139.41665240173381</v>
      </c>
      <c r="AL57" s="21">
        <v>162990</v>
      </c>
      <c r="AM57">
        <v>86775</v>
      </c>
      <c r="AN57">
        <v>80223</v>
      </c>
      <c r="AO57">
        <v>149784</v>
      </c>
    </row>
    <row r="58" spans="1:41" x14ac:dyDescent="0.25">
      <c r="AI58" s="18"/>
      <c r="AJ58" s="18"/>
      <c r="AK58" s="18"/>
      <c r="AL58" s="25"/>
    </row>
    <row r="59" spans="1:41" x14ac:dyDescent="0.25">
      <c r="AI59" s="17"/>
      <c r="AJ59" s="22"/>
      <c r="AK59" s="22"/>
      <c r="AL59" s="22"/>
    </row>
    <row r="60" spans="1:41" x14ac:dyDescent="0.25">
      <c r="AI60" s="17"/>
      <c r="AJ60" s="22"/>
      <c r="AK60" s="22"/>
      <c r="AL60" s="22"/>
    </row>
    <row r="61" spans="1:41" x14ac:dyDescent="0.25">
      <c r="AI61" s="17"/>
      <c r="AJ61" s="22"/>
      <c r="AK61" s="22"/>
      <c r="AL61" s="22"/>
    </row>
    <row r="62" spans="1:41" x14ac:dyDescent="0.25">
      <c r="AI62" s="19"/>
      <c r="AJ62" s="23"/>
      <c r="AK62" s="24"/>
      <c r="AL62" s="26"/>
    </row>
  </sheetData>
  <sortState xmlns:xlrd2="http://schemas.microsoft.com/office/spreadsheetml/2017/richdata2" ref="A2:AK57">
    <sortCondition ref="C2:C57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erin.landguth</dc:creator>
  <cp:lastModifiedBy>Ford, Grace</cp:lastModifiedBy>
  <dcterms:created xsi:type="dcterms:W3CDTF">2021-05-10T15:28:08Z</dcterms:created>
  <dcterms:modified xsi:type="dcterms:W3CDTF">2021-11-19T18:14:00Z</dcterms:modified>
</cp:coreProperties>
</file>