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Tsinghua\Thesis\Questionnaire\Data Analysis\Version2\"/>
    </mc:Choice>
  </mc:AlternateContent>
  <xr:revisionPtr revIDLastSave="0" documentId="13_ncr:1_{C5423210-84C2-4AFA-AC9A-8338D7FD7244}" xr6:coauthVersionLast="47" xr6:coauthVersionMax="47" xr10:uidLastSave="{00000000-0000-0000-0000-000000000000}"/>
  <bookViews>
    <workbookView xWindow="-26655" yWindow="45" windowWidth="25725" windowHeight="15600" xr2:uid="{00000000-000D-0000-FFFF-FFFF00000000}"/>
  </bookViews>
  <sheets>
    <sheet name="KWH Test" sheetId="10" r:id="rId1"/>
    <sheet name="Correlation Analysis" sheetId="9" r:id="rId2"/>
    <sheet name="Reliability" sheetId="8" r:id="rId3"/>
    <sheet name="Factor" sheetId="7" r:id="rId4"/>
    <sheet name="Correlation Matrix" sheetId="6" r:id="rId5"/>
    <sheet name="Descriptive" sheetId="5" r:id="rId6"/>
    <sheet name="Demographics" sheetId="4" r:id="rId7"/>
    <sheet name="Valid" sheetId="2" r:id="rId8"/>
    <sheet name="Raw" sheetId="1" r:id="rId9"/>
  </sheets>
  <definedNames>
    <definedName name="_xlnm._FilterDatabase" localSheetId="0" hidden="1">'KWH Test'!$S$1:$T$20</definedName>
    <definedName name="_xlnm._FilterDatabase" localSheetId="7" hidden="1">Valid!$A$1:$AM$311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0" l="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2" i="10"/>
  <c r="AC3" i="9"/>
  <c r="AC4" i="9"/>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272" i="9"/>
  <c r="AC273" i="9"/>
  <c r="AC274" i="9"/>
  <c r="AC275" i="9"/>
  <c r="AC276" i="9"/>
  <c r="AC277" i="9"/>
  <c r="AC278" i="9"/>
  <c r="AC279" i="9"/>
  <c r="AC280" i="9"/>
  <c r="AC281" i="9"/>
  <c r="AC282" i="9"/>
  <c r="AC283" i="9"/>
  <c r="AC284" i="9"/>
  <c r="AC285" i="9"/>
  <c r="AC286" i="9"/>
  <c r="AC287" i="9"/>
  <c r="AC288" i="9"/>
  <c r="AC289" i="9"/>
  <c r="AC290" i="9"/>
  <c r="AC291" i="9"/>
  <c r="AC292" i="9"/>
  <c r="AC293" i="9"/>
  <c r="AC294" i="9"/>
  <c r="AC295" i="9"/>
  <c r="AC296" i="9"/>
  <c r="AC297" i="9"/>
  <c r="AC298" i="9"/>
  <c r="AC299" i="9"/>
  <c r="AC300" i="9"/>
  <c r="AC301" i="9"/>
  <c r="AC302" i="9"/>
  <c r="AC303" i="9"/>
  <c r="AC304" i="9"/>
  <c r="AC305" i="9"/>
  <c r="AC306" i="9"/>
  <c r="AC307" i="9"/>
  <c r="AC308" i="9"/>
  <c r="AC309" i="9"/>
  <c r="AC310" i="9"/>
  <c r="AC311"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AC2" i="9"/>
  <c r="X2" i="9"/>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76" i="9"/>
  <c r="S177" i="9"/>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8" i="9"/>
  <c r="S209" i="9"/>
  <c r="S210" i="9"/>
  <c r="S211" i="9"/>
  <c r="S212" i="9"/>
  <c r="S213" i="9"/>
  <c r="S214" i="9"/>
  <c r="S215" i="9"/>
  <c r="S216" i="9"/>
  <c r="S217" i="9"/>
  <c r="S218" i="9"/>
  <c r="S219" i="9"/>
  <c r="S220" i="9"/>
  <c r="S221" i="9"/>
  <c r="S222" i="9"/>
  <c r="S223" i="9"/>
  <c r="S224" i="9"/>
  <c r="S225" i="9"/>
  <c r="S226" i="9"/>
  <c r="S227" i="9"/>
  <c r="S228" i="9"/>
  <c r="S229" i="9"/>
  <c r="S230" i="9"/>
  <c r="S231" i="9"/>
  <c r="S232" i="9"/>
  <c r="S233" i="9"/>
  <c r="S234" i="9"/>
  <c r="S235" i="9"/>
  <c r="S236" i="9"/>
  <c r="S237" i="9"/>
  <c r="S238" i="9"/>
  <c r="S239" i="9"/>
  <c r="S240" i="9"/>
  <c r="S241" i="9"/>
  <c r="S242" i="9"/>
  <c r="S243" i="9"/>
  <c r="S244" i="9"/>
  <c r="S245" i="9"/>
  <c r="S246" i="9"/>
  <c r="S247" i="9"/>
  <c r="S248" i="9"/>
  <c r="S249" i="9"/>
  <c r="S250" i="9"/>
  <c r="S251" i="9"/>
  <c r="S252" i="9"/>
  <c r="S253" i="9"/>
  <c r="S254" i="9"/>
  <c r="S255" i="9"/>
  <c r="S256" i="9"/>
  <c r="S257" i="9"/>
  <c r="S258" i="9"/>
  <c r="S259" i="9"/>
  <c r="S260" i="9"/>
  <c r="S261" i="9"/>
  <c r="S262" i="9"/>
  <c r="S263" i="9"/>
  <c r="S264" i="9"/>
  <c r="S265" i="9"/>
  <c r="S266" i="9"/>
  <c r="S267" i="9"/>
  <c r="S268" i="9"/>
  <c r="S269" i="9"/>
  <c r="S270" i="9"/>
  <c r="S271" i="9"/>
  <c r="S272" i="9"/>
  <c r="S273" i="9"/>
  <c r="S274" i="9"/>
  <c r="S275" i="9"/>
  <c r="S276" i="9"/>
  <c r="S277" i="9"/>
  <c r="S278" i="9"/>
  <c r="S279" i="9"/>
  <c r="S280" i="9"/>
  <c r="S281" i="9"/>
  <c r="S282" i="9"/>
  <c r="S283" i="9"/>
  <c r="S284" i="9"/>
  <c r="S285" i="9"/>
  <c r="S286" i="9"/>
  <c r="S287" i="9"/>
  <c r="S288" i="9"/>
  <c r="S289" i="9"/>
  <c r="S290" i="9"/>
  <c r="S291" i="9"/>
  <c r="S292" i="9"/>
  <c r="S293" i="9"/>
  <c r="S294" i="9"/>
  <c r="S295" i="9"/>
  <c r="S296" i="9"/>
  <c r="S297" i="9"/>
  <c r="S298" i="9"/>
  <c r="S299" i="9"/>
  <c r="S300" i="9"/>
  <c r="S301" i="9"/>
  <c r="S302" i="9"/>
  <c r="S303" i="9"/>
  <c r="S304" i="9"/>
  <c r="S305" i="9"/>
  <c r="S306" i="9"/>
  <c r="S307" i="9"/>
  <c r="S308" i="9"/>
  <c r="S309" i="9"/>
  <c r="S310" i="9"/>
  <c r="S311" i="9"/>
  <c r="S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2" i="9"/>
  <c r="F11" i="8"/>
  <c r="F30" i="8"/>
  <c r="C30" i="8"/>
  <c r="C25" i="8"/>
  <c r="C20" i="8"/>
  <c r="E16" i="8" s="1"/>
  <c r="C15" i="8"/>
  <c r="C11" i="8"/>
  <c r="C6" i="8"/>
  <c r="F3" i="8"/>
  <c r="G3" i="8" s="1"/>
  <c r="G6" i="8" s="1"/>
  <c r="F4" i="8"/>
  <c r="G4" i="8" s="1"/>
  <c r="F5" i="8"/>
  <c r="G5" i="8" s="1"/>
  <c r="F7" i="8"/>
  <c r="G7" i="8" s="1"/>
  <c r="G11" i="8" s="1"/>
  <c r="F8" i="8"/>
  <c r="G8" i="8" s="1"/>
  <c r="F9" i="8"/>
  <c r="G9" i="8" s="1"/>
  <c r="F10" i="8"/>
  <c r="G10" i="8" s="1"/>
  <c r="F12" i="8"/>
  <c r="G12" i="8" s="1"/>
  <c r="G15" i="8" s="1"/>
  <c r="F13" i="8"/>
  <c r="G13" i="8" s="1"/>
  <c r="F14" i="8"/>
  <c r="G14" i="8" s="1"/>
  <c r="F16" i="8"/>
  <c r="G16" i="8" s="1"/>
  <c r="F17" i="8"/>
  <c r="G17" i="8" s="1"/>
  <c r="F18" i="8"/>
  <c r="G18" i="8" s="1"/>
  <c r="F19" i="8"/>
  <c r="G19" i="8" s="1"/>
  <c r="G20" i="8" s="1"/>
  <c r="F21" i="8"/>
  <c r="G21" i="8" s="1"/>
  <c r="F22" i="8"/>
  <c r="G22" i="8" s="1"/>
  <c r="G25" i="8" s="1"/>
  <c r="F23" i="8"/>
  <c r="G23" i="8" s="1"/>
  <c r="F24" i="8"/>
  <c r="G24" i="8" s="1"/>
  <c r="F26" i="8"/>
  <c r="G26" i="8" s="1"/>
  <c r="G30" i="8" s="1"/>
  <c r="F27" i="8"/>
  <c r="G27" i="8" s="1"/>
  <c r="F28" i="8"/>
  <c r="G28" i="8" s="1"/>
  <c r="F29" i="8"/>
  <c r="G29" i="8" s="1"/>
  <c r="F2" i="8"/>
  <c r="G2" i="8" s="1"/>
  <c r="AS15" i="5"/>
  <c r="AS19" i="5"/>
  <c r="AS23" i="5"/>
  <c r="AS11" i="5"/>
  <c r="AS7" i="5"/>
  <c r="AS3" i="5"/>
  <c r="AG26" i="5"/>
  <c r="AF26" i="5"/>
  <c r="AE26" i="5"/>
  <c r="AD26" i="5"/>
  <c r="AC26" i="5"/>
  <c r="AG25" i="5"/>
  <c r="AF25" i="5"/>
  <c r="AE25" i="5"/>
  <c r="AD25" i="5"/>
  <c r="AC25" i="5"/>
  <c r="AG24" i="5"/>
  <c r="AF24" i="5"/>
  <c r="AE24" i="5"/>
  <c r="AD24" i="5"/>
  <c r="AC24" i="5"/>
  <c r="AG23" i="5"/>
  <c r="AF23" i="5"/>
  <c r="AE23" i="5"/>
  <c r="AD23" i="5"/>
  <c r="AC23" i="5"/>
  <c r="AG22" i="5"/>
  <c r="AF22" i="5"/>
  <c r="AE22" i="5"/>
  <c r="AD22" i="5"/>
  <c r="AC22" i="5"/>
  <c r="AG21" i="5"/>
  <c r="AF21" i="5"/>
  <c r="AE21" i="5"/>
  <c r="AD21" i="5"/>
  <c r="AC21" i="5"/>
  <c r="AG20" i="5"/>
  <c r="AF20" i="5"/>
  <c r="AE20" i="5"/>
  <c r="AD20" i="5"/>
  <c r="AC20" i="5"/>
  <c r="AG19" i="5"/>
  <c r="AF19" i="5"/>
  <c r="AE19" i="5"/>
  <c r="AD19" i="5"/>
  <c r="AC19" i="5"/>
  <c r="AG18" i="5"/>
  <c r="AF18" i="5"/>
  <c r="AE18" i="5"/>
  <c r="AD18" i="5"/>
  <c r="AC18" i="5"/>
  <c r="AG17" i="5"/>
  <c r="AF17" i="5"/>
  <c r="AE17" i="5"/>
  <c r="AD17" i="5"/>
  <c r="AC17" i="5"/>
  <c r="AG16" i="5"/>
  <c r="AF16" i="5"/>
  <c r="AE16" i="5"/>
  <c r="AD16" i="5"/>
  <c r="AC16" i="5"/>
  <c r="AG15" i="5"/>
  <c r="AF15" i="5"/>
  <c r="AE15" i="5"/>
  <c r="AD15" i="5"/>
  <c r="AC15" i="5"/>
  <c r="AG14" i="5"/>
  <c r="AF14" i="5"/>
  <c r="AE14" i="5"/>
  <c r="AD14" i="5"/>
  <c r="AC14" i="5"/>
  <c r="AG13" i="5"/>
  <c r="AF13" i="5"/>
  <c r="AE13" i="5"/>
  <c r="AD13" i="5"/>
  <c r="AC13" i="5"/>
  <c r="AG12" i="5"/>
  <c r="AF12" i="5"/>
  <c r="AE12" i="5"/>
  <c r="AD12" i="5"/>
  <c r="AC12" i="5"/>
  <c r="AG11" i="5"/>
  <c r="AF11" i="5"/>
  <c r="AE11" i="5"/>
  <c r="AD11" i="5"/>
  <c r="AC11" i="5"/>
  <c r="AG10" i="5"/>
  <c r="AF10" i="5"/>
  <c r="AE10" i="5"/>
  <c r="AD10" i="5"/>
  <c r="AC10" i="5"/>
  <c r="AG9" i="5"/>
  <c r="AF9" i="5"/>
  <c r="AE9" i="5"/>
  <c r="AD9" i="5"/>
  <c r="AC9" i="5"/>
  <c r="AG8" i="5"/>
  <c r="AF8" i="5"/>
  <c r="AE8" i="5"/>
  <c r="AD8" i="5"/>
  <c r="AC8" i="5"/>
  <c r="AG7" i="5"/>
  <c r="AF7" i="5"/>
  <c r="AE7" i="5"/>
  <c r="AD7" i="5"/>
  <c r="AC7" i="5"/>
  <c r="AG6" i="5"/>
  <c r="AF6" i="5"/>
  <c r="AE6" i="5"/>
  <c r="AD6" i="5"/>
  <c r="AC6" i="5"/>
  <c r="AG5" i="5"/>
  <c r="AF5" i="5"/>
  <c r="AE5" i="5"/>
  <c r="AD5" i="5"/>
  <c r="AC5" i="5"/>
  <c r="AG4" i="5"/>
  <c r="AF4" i="5"/>
  <c r="AE4" i="5"/>
  <c r="AD4" i="5"/>
  <c r="AC4" i="5"/>
  <c r="AG3" i="5"/>
  <c r="AF3" i="5"/>
  <c r="AE3" i="5"/>
  <c r="AD3" i="5"/>
  <c r="AC3" i="5"/>
  <c r="C313" i="5"/>
  <c r="D313" i="5"/>
  <c r="E313" i="5"/>
  <c r="F313" i="5"/>
  <c r="G313" i="5"/>
  <c r="H313" i="5"/>
  <c r="I313" i="5"/>
  <c r="J313" i="5"/>
  <c r="K313" i="5"/>
  <c r="L313" i="5"/>
  <c r="M313" i="5"/>
  <c r="N313" i="5"/>
  <c r="O313" i="5"/>
  <c r="P313" i="5"/>
  <c r="Q313" i="5"/>
  <c r="R313" i="5"/>
  <c r="S313" i="5"/>
  <c r="T313" i="5"/>
  <c r="U313" i="5"/>
  <c r="V313" i="5"/>
  <c r="W313" i="5"/>
  <c r="X313" i="5"/>
  <c r="Y313" i="5"/>
  <c r="B313" i="5"/>
  <c r="Y312" i="5"/>
  <c r="C312" i="5"/>
  <c r="D312" i="5"/>
  <c r="E312" i="5"/>
  <c r="F312" i="5"/>
  <c r="G312" i="5"/>
  <c r="H312" i="5"/>
  <c r="I312" i="5"/>
  <c r="J312" i="5"/>
  <c r="K312" i="5"/>
  <c r="L312" i="5"/>
  <c r="M312" i="5"/>
  <c r="N312" i="5"/>
  <c r="O312" i="5"/>
  <c r="P312" i="5"/>
  <c r="Q312" i="5"/>
  <c r="R312" i="5"/>
  <c r="S312" i="5"/>
  <c r="T312" i="5"/>
  <c r="U312" i="5"/>
  <c r="V312" i="5"/>
  <c r="W312" i="5"/>
  <c r="X312" i="5"/>
  <c r="B312" i="5"/>
  <c r="AB21" i="4"/>
  <c r="AC20" i="4" s="1"/>
  <c r="V6" i="4"/>
  <c r="P8" i="4"/>
  <c r="J7" i="4"/>
  <c r="D8" i="4"/>
  <c r="E2" i="8" l="1"/>
  <c r="E7" i="8"/>
  <c r="E26" i="8"/>
  <c r="E21" i="8"/>
  <c r="F25" i="8"/>
  <c r="F6" i="8"/>
  <c r="F20" i="8"/>
  <c r="F15" i="8"/>
  <c r="AM7" i="5"/>
  <c r="AH3" i="5"/>
  <c r="AM3" i="5" s="1"/>
  <c r="AH26" i="5"/>
  <c r="AP26" i="5" s="1"/>
  <c r="AH25" i="5"/>
  <c r="AN25" i="5" s="1"/>
  <c r="AH24" i="5"/>
  <c r="AN24" i="5" s="1"/>
  <c r="AH23" i="5"/>
  <c r="AP23" i="5" s="1"/>
  <c r="AH22" i="5"/>
  <c r="AO22" i="5" s="1"/>
  <c r="AH21" i="5"/>
  <c r="AO21" i="5" s="1"/>
  <c r="AH20" i="5"/>
  <c r="AN20" i="5" s="1"/>
  <c r="AH19" i="5"/>
  <c r="AM19" i="5" s="1"/>
  <c r="AH18" i="5"/>
  <c r="AP18" i="5" s="1"/>
  <c r="AH17" i="5"/>
  <c r="AN17" i="5" s="1"/>
  <c r="AH16" i="5"/>
  <c r="AN16" i="5" s="1"/>
  <c r="AH15" i="5"/>
  <c r="AN15" i="5" s="1"/>
  <c r="AH14" i="5"/>
  <c r="AM14" i="5" s="1"/>
  <c r="AH13" i="5"/>
  <c r="AO13" i="5" s="1"/>
  <c r="AH12" i="5"/>
  <c r="AL12" i="5" s="1"/>
  <c r="AH11" i="5"/>
  <c r="AM11" i="5" s="1"/>
  <c r="AH10" i="5"/>
  <c r="AP10" i="5" s="1"/>
  <c r="AH9" i="5"/>
  <c r="AP9" i="5" s="1"/>
  <c r="AH8" i="5"/>
  <c r="AN8" i="5" s="1"/>
  <c r="AH7" i="5"/>
  <c r="AO7" i="5" s="1"/>
  <c r="AH6" i="5"/>
  <c r="AM6" i="5" s="1"/>
  <c r="AH5" i="5"/>
  <c r="AO5" i="5" s="1"/>
  <c r="AH4" i="5"/>
  <c r="AN4" i="5" s="1"/>
  <c r="AC3" i="4"/>
  <c r="AC5" i="4"/>
  <c r="AC7" i="4"/>
  <c r="AC11" i="4"/>
  <c r="AC13" i="4"/>
  <c r="AC9" i="4"/>
  <c r="AC15" i="4"/>
  <c r="AC17" i="4"/>
  <c r="AC19" i="4"/>
  <c r="AC2" i="4"/>
  <c r="AD2" i="4" s="1"/>
  <c r="AC6" i="4"/>
  <c r="AC10" i="4"/>
  <c r="AC14" i="4"/>
  <c r="AC18" i="4"/>
  <c r="AC4" i="4"/>
  <c r="AC8" i="4"/>
  <c r="AC12" i="4"/>
  <c r="AC16" i="4"/>
  <c r="AT7" i="5" l="1"/>
  <c r="AP7" i="5"/>
  <c r="AM4" i="5"/>
  <c r="AT13" i="5"/>
  <c r="AO26" i="5"/>
  <c r="AT26" i="5" s="1"/>
  <c r="AN23" i="5"/>
  <c r="AM22" i="5"/>
  <c r="AP13" i="5"/>
  <c r="AM13" i="5"/>
  <c r="AN22" i="5"/>
  <c r="AO25" i="5"/>
  <c r="AT25" i="5" s="1"/>
  <c r="AM17" i="5"/>
  <c r="AP4" i="5"/>
  <c r="AO20" i="5"/>
  <c r="AL14" i="5"/>
  <c r="AM23" i="5"/>
  <c r="AN19" i="5"/>
  <c r="AO6" i="5"/>
  <c r="AT6" i="5" s="1"/>
  <c r="AL7" i="5"/>
  <c r="AL15" i="5"/>
  <c r="AN3" i="5"/>
  <c r="AM10" i="5"/>
  <c r="AL18" i="5"/>
  <c r="AO15" i="5"/>
  <c r="AP11" i="5"/>
  <c r="AL25" i="5"/>
  <c r="AM12" i="5"/>
  <c r="AN14" i="5"/>
  <c r="AL20" i="5"/>
  <c r="AL4" i="5"/>
  <c r="AM26" i="5"/>
  <c r="AO17" i="5"/>
  <c r="AT17" i="5" s="1"/>
  <c r="AP14" i="5"/>
  <c r="AL8" i="5"/>
  <c r="AP17" i="5"/>
  <c r="AL5" i="5"/>
  <c r="AN12" i="5"/>
  <c r="AP20" i="5"/>
  <c r="AP21" i="5"/>
  <c r="AT21" i="5" s="1"/>
  <c r="AL9" i="5"/>
  <c r="AL19" i="5"/>
  <c r="AP16" i="5"/>
  <c r="AO8" i="5"/>
  <c r="AL23" i="5"/>
  <c r="AN9" i="5"/>
  <c r="AO11" i="5"/>
  <c r="AT11" i="5" s="1"/>
  <c r="AO12" i="5"/>
  <c r="AO14" i="5"/>
  <c r="AT14" i="5" s="1"/>
  <c r="AL24" i="5"/>
  <c r="AM25" i="5"/>
  <c r="AM9" i="5"/>
  <c r="AO9" i="5"/>
  <c r="AT9" i="5" s="1"/>
  <c r="AM20" i="5"/>
  <c r="AN7" i="5"/>
  <c r="AL11" i="5"/>
  <c r="AM15" i="5"/>
  <c r="AP3" i="5"/>
  <c r="AN21" i="5"/>
  <c r="AL26" i="5"/>
  <c r="AL10" i="5"/>
  <c r="AP25" i="5"/>
  <c r="AL13" i="5"/>
  <c r="AP12" i="5"/>
  <c r="AO10" i="5"/>
  <c r="AT10" i="5" s="1"/>
  <c r="AO24" i="5"/>
  <c r="AO23" i="5"/>
  <c r="AT23" i="5" s="1"/>
  <c r="AO18" i="5"/>
  <c r="AT18" i="5" s="1"/>
  <c r="AP5" i="5"/>
  <c r="AT5" i="5" s="1"/>
  <c r="AO4" i="5"/>
  <c r="AT4" i="5" s="1"/>
  <c r="AL16" i="5"/>
  <c r="AP19" i="5"/>
  <c r="AP22" i="5"/>
  <c r="AT22" i="5" s="1"/>
  <c r="AP6" i="5"/>
  <c r="AM24" i="5"/>
  <c r="AN11" i="5"/>
  <c r="AN18" i="5"/>
  <c r="AM16" i="5"/>
  <c r="AL22" i="5"/>
  <c r="AL6" i="5"/>
  <c r="AL17" i="5"/>
  <c r="AN13" i="5"/>
  <c r="AN26" i="5"/>
  <c r="AN10" i="5"/>
  <c r="AN6" i="5"/>
  <c r="AM18" i="5"/>
  <c r="AM21" i="5"/>
  <c r="AM5" i="5"/>
  <c r="AP15" i="5"/>
  <c r="AL3" i="5"/>
  <c r="AN5" i="5"/>
  <c r="AP24" i="5"/>
  <c r="AP8" i="5"/>
  <c r="AO16" i="5"/>
  <c r="AO19" i="5"/>
  <c r="AO3" i="5"/>
  <c r="AT3" i="5" s="1"/>
  <c r="AL21" i="5"/>
  <c r="AM8" i="5"/>
  <c r="AK311" i="2"/>
  <c r="AK310" i="2"/>
  <c r="AK309" i="2"/>
  <c r="AK308" i="2"/>
  <c r="AK307" i="2"/>
  <c r="AK306" i="2"/>
  <c r="AK305" i="2"/>
  <c r="AK304" i="2"/>
  <c r="AK303" i="2"/>
  <c r="AK302" i="2"/>
  <c r="AK301" i="2"/>
  <c r="AK300" i="2"/>
  <c r="AK299" i="2"/>
  <c r="AK298" i="2"/>
  <c r="AK297" i="2"/>
  <c r="AK296" i="2"/>
  <c r="AK295" i="2"/>
  <c r="AK294" i="2"/>
  <c r="AK293" i="2"/>
  <c r="AK292" i="2"/>
  <c r="AK291" i="2"/>
  <c r="AK290" i="2"/>
  <c r="AK289" i="2"/>
  <c r="AK288" i="2"/>
  <c r="AK287" i="2"/>
  <c r="AK286" i="2"/>
  <c r="AK285" i="2"/>
  <c r="AK284" i="2"/>
  <c r="AK283" i="2"/>
  <c r="AK282" i="2"/>
  <c r="AK281" i="2"/>
  <c r="AK280" i="2"/>
  <c r="AK279" i="2"/>
  <c r="AK278" i="2"/>
  <c r="AK277" i="2"/>
  <c r="AK276" i="2"/>
  <c r="AK275" i="2"/>
  <c r="AK274" i="2"/>
  <c r="AK273" i="2"/>
  <c r="AK272" i="2"/>
  <c r="AK271" i="2"/>
  <c r="AK270" i="2"/>
  <c r="AK269" i="2"/>
  <c r="AK268" i="2"/>
  <c r="AK267" i="2"/>
  <c r="AK266" i="2"/>
  <c r="AK265" i="2"/>
  <c r="AK264" i="2"/>
  <c r="AK263" i="2"/>
  <c r="AK262" i="2"/>
  <c r="AK261" i="2"/>
  <c r="AK260" i="2"/>
  <c r="AK259" i="2"/>
  <c r="AK258" i="2"/>
  <c r="AK257" i="2"/>
  <c r="AK256" i="2"/>
  <c r="AK255" i="2"/>
  <c r="AK254" i="2"/>
  <c r="AK253" i="2"/>
  <c r="AK252" i="2"/>
  <c r="AK251" i="2"/>
  <c r="AK250" i="2"/>
  <c r="AK249" i="2"/>
  <c r="AK248" i="2"/>
  <c r="AK247" i="2"/>
  <c r="AK246" i="2"/>
  <c r="AK245" i="2"/>
  <c r="AK244" i="2"/>
  <c r="AK243" i="2"/>
  <c r="AK242" i="2"/>
  <c r="AK241" i="2"/>
  <c r="AK240" i="2"/>
  <c r="AK239" i="2"/>
  <c r="AK238" i="2"/>
  <c r="AK237" i="2"/>
  <c r="AK236" i="2"/>
  <c r="AK235" i="2"/>
  <c r="AK234" i="2"/>
  <c r="AK233" i="2"/>
  <c r="AK232" i="2"/>
  <c r="AK231" i="2"/>
  <c r="AK230" i="2"/>
  <c r="AK229" i="2"/>
  <c r="AK228" i="2"/>
  <c r="AK227" i="2"/>
  <c r="AK226" i="2"/>
  <c r="AK225" i="2"/>
  <c r="AK224" i="2"/>
  <c r="AK223" i="2"/>
  <c r="AK222" i="2"/>
  <c r="AK221" i="2"/>
  <c r="AK220" i="2"/>
  <c r="AK219" i="2"/>
  <c r="AK218" i="2"/>
  <c r="AK217" i="2"/>
  <c r="AK216" i="2"/>
  <c r="AK215" i="2"/>
  <c r="AK214" i="2"/>
  <c r="AK213" i="2"/>
  <c r="AK212" i="2"/>
  <c r="AK211" i="2"/>
  <c r="AK210" i="2"/>
  <c r="AK209" i="2"/>
  <c r="AK208" i="2"/>
  <c r="AK207" i="2"/>
  <c r="AK206" i="2"/>
  <c r="AK205" i="2"/>
  <c r="AK204" i="2"/>
  <c r="AK203" i="2"/>
  <c r="AK202" i="2"/>
  <c r="AK201" i="2"/>
  <c r="AK200" i="2"/>
  <c r="AK199" i="2"/>
  <c r="AK198" i="2"/>
  <c r="AK197" i="2"/>
  <c r="AK196" i="2"/>
  <c r="AK195" i="2"/>
  <c r="AK194" i="2"/>
  <c r="AK193" i="2"/>
  <c r="AK192" i="2"/>
  <c r="AK191" i="2"/>
  <c r="AK190" i="2"/>
  <c r="AK189" i="2"/>
  <c r="AK188" i="2"/>
  <c r="AK187" i="2"/>
  <c r="AK186" i="2"/>
  <c r="AK185" i="2"/>
  <c r="AK184" i="2"/>
  <c r="AK183" i="2"/>
  <c r="AK182" i="2"/>
  <c r="AK181" i="2"/>
  <c r="AK180" i="2"/>
  <c r="AK179" i="2"/>
  <c r="AK178" i="2"/>
  <c r="AK177" i="2"/>
  <c r="AK176" i="2"/>
  <c r="AK175" i="2"/>
  <c r="AK174" i="2"/>
  <c r="AK173" i="2"/>
  <c r="AK172" i="2"/>
  <c r="AK171" i="2"/>
  <c r="AK170" i="2"/>
  <c r="AK169" i="2"/>
  <c r="AK168" i="2"/>
  <c r="AK167" i="2"/>
  <c r="AK166" i="2"/>
  <c r="AK165" i="2"/>
  <c r="AK164" i="2"/>
  <c r="AK163" i="2"/>
  <c r="AK162" i="2"/>
  <c r="AK161" i="2"/>
  <c r="AK160" i="2"/>
  <c r="AK159" i="2"/>
  <c r="AK158" i="2"/>
  <c r="AK157" i="2"/>
  <c r="AK156" i="2"/>
  <c r="AK155" i="2"/>
  <c r="AK154"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 r="AK2" i="2"/>
  <c r="AL1" i="2"/>
  <c r="AM1" i="2" s="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AM1" i="1"/>
  <c r="AL1" i="1"/>
  <c r="AU3" i="5" l="1"/>
  <c r="AT12" i="5"/>
  <c r="AU11" i="5" s="1"/>
  <c r="AT19" i="5"/>
  <c r="AT20" i="5"/>
  <c r="AT16" i="5"/>
  <c r="AT8" i="5"/>
  <c r="AU7" i="5" s="1"/>
  <c r="AT24" i="5"/>
  <c r="AU23" i="5" s="1"/>
  <c r="AT15" i="5"/>
  <c r="AD3" i="4"/>
  <c r="AD4" i="4" s="1"/>
  <c r="AD5" i="4" s="1"/>
  <c r="AD6" i="4" s="1"/>
  <c r="AD7" i="4" s="1"/>
  <c r="AD8" i="4" s="1"/>
  <c r="AD9" i="4" s="1"/>
  <c r="AD10" i="4" s="1"/>
  <c r="AD11" i="4" s="1"/>
  <c r="AD12" i="4" s="1"/>
  <c r="AD13" i="4" s="1"/>
  <c r="AD14" i="4" s="1"/>
  <c r="AD15" i="4" s="1"/>
  <c r="AD16" i="4" s="1"/>
  <c r="AD17" i="4" s="1"/>
  <c r="AD18" i="4" s="1"/>
  <c r="AD19" i="4" s="1"/>
  <c r="AD20" i="4" s="1"/>
  <c r="AU19" i="5" l="1"/>
  <c r="AU15" i="5"/>
</calcChain>
</file>

<file path=xl/sharedStrings.xml><?xml version="1.0" encoding="utf-8"?>
<sst xmlns="http://schemas.openxmlformats.org/spreadsheetml/2006/main" count="10414" uniqueCount="849">
  <si>
    <t>Timestamp</t>
  </si>
  <si>
    <t xml:space="preserve">Mohon berikan kisaran usia Anda. </t>
  </si>
  <si>
    <t>Tingkat pendidikan tertinggi.</t>
  </si>
  <si>
    <t>Sektor manufaktur dimana Anda bekerja.</t>
  </si>
  <si>
    <t xml:space="preserve">Apa level jabatan Anda di dalam perusahaan tempat Anda bekerja? </t>
  </si>
  <si>
    <t xml:space="preserve">Sudah berapa lama Anda bekerja di sektor manufaktur? </t>
  </si>
  <si>
    <r>
      <t xml:space="preserve">Pada skala 1-5, seberapa baik </t>
    </r>
    <r>
      <rPr>
        <u/>
        <sz val="10"/>
        <color rgb="FF1155CC"/>
        <rFont val="Arial"/>
        <family val="2"/>
      </rPr>
      <t>menurut</t>
    </r>
    <r>
      <rPr>
        <sz val="10"/>
        <color theme="1"/>
        <rFont val="Arial"/>
        <family val="2"/>
      </rPr>
      <t xml:space="preserve"> Anda Anda memahami peran pengembangan SDM dalam sebuah organisasi? </t>
    </r>
  </si>
  <si>
    <t xml:space="preserve">Apa saja inisiatif yang sedang dilakukan oleh perusahaan tempat Anda bekerja untuk mengembangkan SDM? </t>
  </si>
  <si>
    <t xml:space="preserve">Apakah perusahaan tempat Anda bekerja pernah bekerja sama dengan sekolah kejuruan lokal, politeknik, dan/atau universitas kejuruan? </t>
  </si>
  <si>
    <t xml:space="preserve">Dari inisiatif pendidikan yang dipimpin pemerintah berikut, yang pernah Anda dengar? </t>
  </si>
  <si>
    <t>Pada bagian ini, mohon rangkingkan sejauh mana Anda percaya bahwa pernyataan-pernyataan berikut ini benar dengan skala 1-5.
1 - Sangat Tidak Setuju 
2 - Tidak Setuju 
3 - Netral 
4 - Setuju 
5 - Sangat Setuju [Saya percaya bahwa permintaan tenaga kerja terampil di Indonesia rendah, sehingga mengurangi minat perusahaan untuk mengembangkan SDM melalui kerjasama dengan SMK.]</t>
  </si>
  <si>
    <t>Pada bagian ini, mohon rangkingkan sejauh mana Anda percaya bahwa pernyataan-pernyataan berikut ini benar dengan skala 1-5.
1 - Sangat Tidak Setuju 
2 - Tidak Setuju 
3 - Netral 
4 - Setuju 
5 - Sangat Setuju [Saya percaya bahwa produk dengan tingkat kompleksitas rendah memerlukan lebih sedikit tenaga kerja terampil dalam manufaktur, mengurangi minat perusahaan untuk mengembangkan SDM.]</t>
  </si>
  <si>
    <t>Pada bagian ini, mohon rangkingkan sejauh mana Anda percaya bahwa pernyataan-pernyataan berikut ini benar dengan skala 1-5.
1 - Sangat Tidak Setuju 
2 - Tidak Setuju 
3 - Netral 
4 - Setuju 
5 - Sangat Setuju [Saya percaya bahwa tingkat penelitian dan pengembangan produk di Indonesia masih tergolong rendah, sehingga mengurangi minat perusahaan untuk mengembangkan SDM.]</t>
  </si>
  <si>
    <t>Pada bagian ini, mohon rangkingkan sejauh mana Anda percaya bahwa pernyataan-pernyataan berikut ini benar dengan skala 1-5.
1 - Sangat Tidak Setuju 
2 - Tidak Setuju 
3 - Netral 
4 - Setuju 
5 - Sangat Setuju [Saya percaya bahwa industri di Indonesia masih dianggap dasar, dimana alat dan mesin yang dipakai mudah dipelajari, sehingga mengurangi minat perusahaan untuk mengembangkan SDM.]</t>
  </si>
  <si>
    <t>Pada bagian ini, mohon rangkingkan sejauh mana Anda percaya bahwa pernyataan-pernyataan berikut ini benar dengan skala 1-5.
1 - Sangat Tidak Setuju 
2 - Tidak Setuju 
3 - Netral 
4 - Setuju 
5 - Sangat Setuju [Saya percaya bahwa uang yang harus dikeluarkan untuk mengembangkan SDM itu tinggi, sehingga mengurangi minat perusahaan untuk mengembangkan SDM melalui kerjasama dengan SMK.]</t>
  </si>
  <si>
    <t>Pada bagian ini, mohon rangkingkan sejauh mana Anda percaya bahwa pernyataan-pernyataan berikut ini benar dengan skala 1-5.
1 - Sangat Tidak Setuju 
2 - Tidak Setuju 
3 - Netral 
4 - Setuju 
5 - Sangat Setuju [Saya percaya bahwa waktu untuk mengembangkan SDM itu terlalu lama, sehingga mengurangi minat perusahaan untuk mengembangkan SDM melalui kerjasama dengan SMK.]</t>
  </si>
  <si>
    <t>Pada bagian ini, mohon rangkingkan sejauh mana Anda percaya bahwa pernyataan-pernyataan berikut ini benar dengan skala 1-5.
1 - Sangat Tidak Setuju 
2 - Tidak Setuju 
3 - Netral 
4 - Setuju 
5 - Sangat Setuju [Saya percaya bahwa pengembalian investasi untuk mengembangkan SDM itu rendah, sehingga mengurangi minat perusahaan untuk mengembangkan SDM melalui kerjasama dengan SMK.]</t>
  </si>
  <si>
    <t>Pada bagian ini, mohon rangkingkan sejauh mana Anda percaya bahwa pernyataan-pernyataan berikut ini benar dengan skala 1-5.
1 - Sangat Tidak Setuju 
2 - Tidak Setuju 
3 - Netral 
4 - Setuju 
5 - Sangat Setuju [Saya percaya investasi untuk aktivitas bisnis selain pengembangan sumber daya manusia lebih penting, sehingga mengurangi minat perusahaan untuk mengembangkan SDM melalui kerjasama dengan SMK.]</t>
  </si>
  <si>
    <t>Pada bagian ini, mohon rangkingkan sejauh mana Anda percaya bahwa pernyataan-pernyataan berikut ini benar dengan skala 1-5.
1 - Sangat Tidak Setuju 
2 - Tidak Setuju 
3 - Netral 
4 - Setuju 
5 - Sangat Setuju [Saya percaya bahwa kurangnya rasa kekeluargaan di dalam suatu perusahaan akan menyebabkan kurangnya minat perusahaan untuk mengembangkan SDM.]</t>
  </si>
  <si>
    <t>Pada bagian ini, mohon rangkingkan sejauh mana Anda percaya bahwa pernyataan-pernyataan berikut ini benar dengan skala 1-5.
1 - Sangat Tidak Setuju 
2 - Tidak Setuju 
3 - Netral 
4 - Setuju 
5 - Sangat Setuju [Saya percaya jika pemimpin perusahaan terlalu mengutamakan keuntungan yang cepat, akan menyebabkan kurangnya minat perusahaan untuk mengembangkan SDM.]</t>
  </si>
  <si>
    <t>Pada bagian ini, mohon rangkingkan sejauh mana Anda percaya bahwa pernyataan-pernyataan berikut ini benar dengan skala 1-5.
1 - Sangat Tidak Setuju 
2 - Tidak Setuju 
3 - Netral 
4 - Setuju 
5 - Sangat Setuju [Saya percaya bahwa kurangnya tanggung jawab sosial dari pemimpin perusahaan akan menyebabkan kurangnya minat perusahaan untuk mengembangkan SDM melalui kerjasama dengan SMK.]</t>
  </si>
  <si>
    <t>Pada bagian ini, mohon rangkingkan sejauh mana Anda percaya bahwa pernyataan-pernyataan berikut ini benar dengan skala 1-5.
1 - Sangat Tidak Setuju 
2 - Tidak Setuju 
3 - Netral 
4 - Setuju 
5 - Sangat Setuju [Saya percaya jika pemimpin perusahaan tidak  mengutamakan pendidikan tinggi akan menyebabkan kurangnya minat perusahaan untuk mengembangkan SDM.]</t>
  </si>
  <si>
    <t>Pada bagian ini, mohon rangkingkan sejauh mana Anda percaya bahwa pernyataan-pernyataan berikut ini benar dengan skala 1-5.
1 - Sangat Tidak Setuju 
2 - Tidak Setuju 
3 - Netral 
4 - Setuju 
5 - Sangat Setuju [Saya percaya bahwa kurangnya komitmen pekerja terhadap perusahaan mengakibatkan rendahnya minat perusahaan untuk mengembangkan SDM.]</t>
  </si>
  <si>
    <t>Pada bagian ini, mohon rangkingkan sejauh mana Anda percaya bahwa pernyataan-pernyataan berikut ini benar dengan skala 1-5.
1 - Sangat Tidak Setuju 
2 - Tidak Setuju 
3 - Netral 
4 - Setuju 
5 - Sangat Setuju [Saya percaya bahwa seringnya pekerja untuk mencari peluang kerja yang baru mengakibatkan rendahnya minat perusahaan untuk mengembangkan SDM.]</t>
  </si>
  <si>
    <t>Pada bagian ini, mohon rangkingkan sejauh mana Anda percaya bahwa pernyataan-pernyataan berikut ini benar dengan skala 1-5.
1 - Sangat Tidak Setuju 
2 - Tidak Setuju 
3 - Netral 
4 - Setuju 
5 - Sangat Setuju [Saya percaya bahwa rendahnya disiplin pekerja dapat mengakibatkan rendahnya minat perusahaan untuk mengembangkan SDM.]</t>
  </si>
  <si>
    <t>Pada bagian ini, mohon rangkingkan sejauh mana Anda percaya bahwa pernyataan-pernyataan berikut ini benar dengan skala 1-5.
1 - Sangat Tidak Setuju 
2 - Tidak Setuju 
3 - Netral 
4 - Setuju 
5 - Sangat Setuju [Saya percaya bahwa rendahnya minat pekerja untuk berpartisipasi dalam pelatihan yang diluar jam kerja mengakibatkan rendahnya minat perusahaan untuk mengembangkan SDM.]</t>
  </si>
  <si>
    <t>Pada bagian ini, mohon rangkingkan sejauh mana Anda percaya bahwa pernyataan-pernyataan berikut ini benar dengan skala 1-5.
1 - Sangat Tidak Setuju 
2 - Tidak Setuju 
3 - Netral 
4 - Setuju 
5 - Sangat Setuju [Saya percaya bahwa rendahnya insentif dari pemerintah untuk perusahaan menyebabkan kurangnya minat perusahaan untuk berpartisipasi dalam pengembangan SDM melalui kerjasama dengan SMK.]</t>
  </si>
  <si>
    <t>Pada bagian ini, mohon rangkingkan sejauh mana Anda percaya bahwa pernyataan-pernyataan berikut ini benar dengan skala 1-5.
1 - Sangat Tidak Setuju 
2 - Tidak Setuju 
3 - Netral 
4 - Setuju 
5 - Sangat Setuju [Saya percaya bahwa kurangnya pengetahuan mengenai program pemerintah seperti Revitalisasi SMK menyebabkan kurangnya minat perusahaan untuk berpartisipasi di program-program tersebut.]</t>
  </si>
  <si>
    <t>Pada bagian ini, mohon rangkingkan sejauh mana Anda percaya bahwa pernyataan-pernyataan berikut ini benar dengan skala 1-5.
1 - Sangat Tidak Setuju 
2 - Tidak Setuju 
3 - Netral 
4 - Setuju 
5 - Sangat Setuju [Saya percaya bahwa kurangnya penjelasan mengenai pengembangan SDM di dalam hukum seperti di UU Cipta Kerja menyebabkan kurangnya minat perusahaan untuk berpartisipasi dalam program pengembangan SDM.]</t>
  </si>
  <si>
    <t>Pada bagian ini, mohon rangkingkan sejauh mana Anda percaya bahwa pernyataan-pernyataan berikut ini benar dengan skala 1-5.
1 - Sangat Tidak Setuju 
2 - Tidak Setuju 
3 - Netral 
4 - Setuju 
5 - Sangat Setuju [Saya percaya bahwa kurangnya anggaran untuk mengedukasi perusahaan tentang program pemerintah seperti Revitalisasi SMK menyebabkan kurangnya minat perusahaan untuk berpartisipasi di program-program tersebut.]</t>
  </si>
  <si>
    <t>Pada bagian ini, mohon rangkingkan sejauh mana Anda percaya bahwa pernyataan-pernyataan berikut ini benar dengan skala 1-5.
1 - Sangat Tidak Setuju 
2 - Tidak Setuju 
3 - Netral 
4 - Setuju 
5 - Sangat Setuju [Saya percaya bahwa perusahaan saya bersedia mengalokasikan sumber daya seperti waktu, anggaran, dan personel untuk program pelatihan/magang bersama dengan SMK.]</t>
  </si>
  <si>
    <t>Pada bagian ini, mohon rangkingkan sejauh mana Anda percaya bahwa pernyataan-pernyataan berikut ini benar dengan skala 1-5.
1 - Sangat Tidak Setuju 
2 - Tidak Setuju 
3 - Netral 
4 - Setuju 
5 - Sangat Setuju [Saya percaya bahwa perusahaan Dimana saya bekerja akan mendukung dan mempromosikan program pengembangan SDM melalui kerjasama dengan SMK.]</t>
  </si>
  <si>
    <t>Pada bagian ini, mohon rangkingkan sejauh mana Anda percaya bahwa pernyataan-pernyataan berikut ini benar dengan skala 1-5.
1 - Sangat Tidak Setuju 
2 - Tidak Setuju 
3 - Netral 
4 - Setuju 
5 - Sangat Setuju [Saya percaya bahwa rekan kerja saya bersedia mendukung dan mempromosikan pengembangan sumber daya manusia melalui kerjasama dengan SMK.]</t>
  </si>
  <si>
    <t>Pada bagian ini, mohon rangkingkan sejauh mana Anda percaya bahwa pernyataan-pernyataan berikut ini benar dengan skala 1-5.
1 - Sangat Tidak Setuju 
2 - Tidak Setuju 
3 - Netral 
4 - Setuju 
5 - Sangat Setuju [Saya bersedia mendukung dan mempromosikan pengembangan sumber daya manusia melalui kerjasama dengan SMK.]</t>
  </si>
  <si>
    <t xml:space="preserve">Apakah ada faktor-faktor lain yang menurut Anda memengaruhi keputusan perusahaan Anda untuk berinvestasi dalam inisiatif pengembangan SDM atau berkolaborasi dengan SMK yang belum disebutkan dalam survei ini? </t>
  </si>
  <si>
    <t xml:space="preserve">Apakah Anda memiliki komentar, pemikiran, pendapat, atau wawasan tambahan tentang investasi pengembangan SDM dan kolaborasi dengan SMK untuk industri Anda? </t>
  </si>
  <si>
    <t>24, 48, 72, 96, 120</t>
  </si>
  <si>
    <t>18-24 tahun</t>
  </si>
  <si>
    <t>SMA/SMK</t>
  </si>
  <si>
    <t>Pakan ternak</t>
  </si>
  <si>
    <t>Level Staff/Operator</t>
  </si>
  <si>
    <t>&lt;5 tahun</t>
  </si>
  <si>
    <t>Pelatihan dan pengembangan, Manajemen kinerja, Manajemen bakat, Kesejahteraan dan kesehatan karyawan, Pengembangan organisasi</t>
  </si>
  <si>
    <t>Politeknik/Universitas Kejuruan</t>
  </si>
  <si>
    <t>Kartu Prakerja</t>
  </si>
  <si>
    <t>Ada</t>
  </si>
  <si>
    <t>S1</t>
  </si>
  <si>
    <t>Elektronik</t>
  </si>
  <si>
    <t>Hubungan antar karyawan</t>
  </si>
  <si>
    <t>SMK</t>
  </si>
  <si>
    <t>Kartu Prakerja, Kampus Merdeka</t>
  </si>
  <si>
    <t>sering berorientasi jangka pendek untuk mendapatkan hasil instant</t>
  </si>
  <si>
    <t>perlahan namun semakin lama membaik</t>
  </si>
  <si>
    <t>Rokok</t>
  </si>
  <si>
    <t>Kepatuhan dan hukum</t>
  </si>
  <si>
    <t>Tidak sama sekali</t>
  </si>
  <si>
    <t>25-34 tahun</t>
  </si>
  <si>
    <t>S2/S3</t>
  </si>
  <si>
    <t>Level Owner/Direktur</t>
  </si>
  <si>
    <t>5-10 tahun</t>
  </si>
  <si>
    <t>Rekrutmen dan perekrutan, Kompensasi dan manfaat, Pelatihan dan pengembangan, Manajemen kinerja, Data dan dokumentasi karyawan, Manajemen bakat, Keragaman dan inklusi, Pengembangan organisasi</t>
  </si>
  <si>
    <t>Tidak ada</t>
  </si>
  <si>
    <t>Tekstil dan pakaian</t>
  </si>
  <si>
    <t>Hubungan antar karyawan, Pelatihan dan pengembangan, Manajemen kinerja, Kepatuhan dan hukum, Kebijakan/aturan dan prosedur terkait SDM, Manajemen bakat, Kesejahteraan dan kesehatan karyawan, Pengembangan organisasi</t>
  </si>
  <si>
    <t>Menurut pendapat saya faktor lain dalam perusahaan saya untuk berinvestasi ialah pemimpin perusahaan yang kurang disiplin dalam manage keuangan perusahaan sehingga perusahaan tidak dapat berkontribusi dalam pengembangan sdm</t>
  </si>
  <si>
    <t>Saran atau pendapat saya mengenai pengembangan sdm dan kolaborasi smk ialah
Dimulai dari sistem pemerintahan dahulu jika sistem yang mengatur mengenai kebijakan tersebut sudah bagus maka perusahaan yang ada di sistem tersebut akan tergerak atau terdorong oleh inisiatif dari pembuat sistem (pemerintah).
Saran saya pemerintah lebih merangkul para pemimpin perusahaan untuk mau mengembangkan sdm yang ada di negara agar sdm tersebut bisa berjalan sesuai sistem</t>
  </si>
  <si>
    <t>Keramik, porselen dan kaca</t>
  </si>
  <si>
    <t>Rekrutmen dan perekrutan, Hubungan antar karyawan, Kompensasi dan manfaat, Pelatihan dan pengembangan, Manajemen kinerja, Kebijakan/aturan dan prosedur terkait SDM, Kesejahteraan dan kesehatan karyawan, Pengembangan organisasi</t>
  </si>
  <si>
    <t>Terdapat sejumlah faktor-faktor yang menjadi tolak ukur dalam mengambil keputusan investasi, seperti arus kas, struktur modal, likuiditas, kebijakan hutang, profitabilitas, pertumbuhan penjualan, kesempatan investasi, dan lain sebagainnya.</t>
  </si>
  <si>
    <t>Pengembangan Sumber Daya Manusia (SDM) berbasis kompetensi merupakan hal yang sangat penting untuk dilakukan sebagai bentuk optimalisasi kompetensi pegawai. Berbagai macam bentuk pengembangan SDM dilakukan untuk menciptakan SDM yang mampu berdaya saing tinggi dengan kompetensi yang unggul.</t>
  </si>
  <si>
    <t>Rekrutmen dan perekrutan, Kompensasi dan manfaat, Kebijakan/aturan dan prosedur terkait SDM, Kesejahteraan dan kesehatan karyawan, Pengembangan organisasi</t>
  </si>
  <si>
    <t>Kompensasi dan manfaat, Pelatihan dan pengembangan, Manajemen kinerja, Kepatuhan dan hukum, Kebijakan/aturan dan prosedur terkait SDM, Data dan dokumentasi karyawan, Kesejahteraan dan kesehatan karyawan, Pengembangan organisasi</t>
  </si>
  <si>
    <t>Rekrutmen dan perekrutan, Hubungan antar karyawan, Kompensasi dan manfaat, Pelatihan dan pengembangan, Manajemen kinerja, Kebijakan/aturan dan prosedur terkait SDM, Data dan dokumentasi karyawan, Kesejahteraan dan kesehatan karyawan</t>
  </si>
  <si>
    <t>Faktor-faktor penting keputusan investasi perlu dipertimbangkan. Dua faktor utama yang perlu dipertimbangkan dalam keputusan investasi adalah return dan risiko (risk) investasinya. Kedua faktor ini harus dipertimbangkan bersama-sama. Return merupakan hasil yang didapatkan atas suatu investasi.</t>
  </si>
  <si>
    <t>Sejauh ini tidak ada</t>
  </si>
  <si>
    <t>Rekrutmen dan perekrutan, Hubungan antar karyawan, Kompensasi dan manfaat, Pelatihan dan pengembangan, Manajemen kinerja, Kepatuhan dan hukum, Kebijakan/aturan dan prosedur terkait SDM, Kesejahteraan dan kesehatan karyawan</t>
  </si>
  <si>
    <t>terdapat empat faktor terpenting dalam menarik investasi, antara lain stabilitas ekonomi makro, tingkat korupsi, birokrasi, dan kepastian kebijakan ekonomi.</t>
  </si>
  <si>
    <t>Manajemen kinerja</t>
  </si>
  <si>
    <t>Tidak</t>
  </si>
  <si>
    <t>Otomotif dan suku cadang</t>
  </si>
  <si>
    <t>Manajemen kinerja, Kepatuhan dan hukum, Manajemen bakat</t>
  </si>
  <si>
    <t>Kartu Prakerja, Kampus Merdeka, SMK Pusat Keunggulan</t>
  </si>
  <si>
    <t>Penghargaan nya kurang</t>
  </si>
  <si>
    <t>Makanan dan minuman</t>
  </si>
  <si>
    <t>Pelatihan dan pengembangan</t>
  </si>
  <si>
    <t>Kartu Prakerja, SMK Pusat Keunggulan</t>
  </si>
  <si>
    <t>Kurangnya Minat siswa/i dlm dunia kerja</t>
  </si>
  <si>
    <t>Kalo bisa sih perbanyak ujian praktek dari pd materi, karna kadang kita lebih hafal ketika melakukan dgn konsisten dari pada menghafal.</t>
  </si>
  <si>
    <t>Kimia</t>
  </si>
  <si>
    <t>Pelatihan dan pengembangan, Kebijakan/aturan dan prosedur terkait SDM, Kesejahteraan dan kesehatan karyawan, Pengembangan organisasi</t>
  </si>
  <si>
    <t>Kampus Merdeka</t>
  </si>
  <si>
    <t>Kosmetik dan barang rumah tangga</t>
  </si>
  <si>
    <t>Pelatihan dan pengembangan, Manajemen kinerja, Kebijakan/aturan dan prosedur terkait SDM, Manajemen bakat, Kesejahteraan dan kesehatan karyawan, Pengembangan organisasi</t>
  </si>
  <si>
    <t>Harus mengetahui apa saja faktor yang mempengaruhi pengembangan SDM
1.DUKUNGAN MANAJEMEN PUNCAK.
2.KOMITMEN PARA SPESIALIS DAN GENERALIS DALAM PENGELOLAAN SUMBER DAYA MANUSIA.
3.PERKEMBANGAN TEKNOLOGI.
4.KOMPLEKSITAS ORGANISASI.
5.PENGETAHUAN TENTANG ILMU-ILMU PERILAKU.
6.PRINSIP-PRINSIP BELAJAR.</t>
  </si>
  <si>
    <t>1.Menilai Kebutuhan Pelatihan. Merupakan langkah untuk mengidentifikasi kebutuhan: ...
2.Menetapkan Tujuan Pelatihan Organisasi. ...
3.Membuat Rencana Tindakan Pelatihan. ...
4.Menerapkan Inisiatif Pelatihan. ...
5.Evaluasi dan Revisi Pelatihan.</t>
  </si>
  <si>
    <t>Mesin</t>
  </si>
  <si>
    <t>Level Manager</t>
  </si>
  <si>
    <t xml:space="preserve">Butuh banyak biaya untuk pengembangan SDM </t>
  </si>
  <si>
    <t>Semua ide untuk investasi pengembangan SDM itu bagus ,tinggal realisasi dan konsistensi aja yang lebih diperkuat</t>
  </si>
  <si>
    <t>Level Team Leader</t>
  </si>
  <si>
    <t>Hubungan antar karyawan, Pelatihan dan pengembangan</t>
  </si>
  <si>
    <t>Persyaratan untuk melamar kerja</t>
  </si>
  <si>
    <t>Manajemen kinerja, Kebijakan/aturan dan prosedur terkait SDM</t>
  </si>
  <si>
    <t xml:space="preserve">menurut saya tidak ada, karena faktor kuncinya perusahaan tidak melakukan pengembangan SDM adalah karena perusahaan mengutamakan keuntungan yang lebih besar, sehingga aset untuk SDM nya tidak terlalu diperhatikan </t>
  </si>
  <si>
    <t xml:space="preserve">menurut saya harus ikut andilnya pemerintah dalam melakukan pembuatan peraturan yang harus di lakukan perusahaan untuk meningkatkan SDM nya, sehingga perusahaan yang sudah terikat hukum bisa menjalankan peraturan yang sudah ditetapkan pemerintah. </t>
  </si>
  <si>
    <t>Logam</t>
  </si>
  <si>
    <t>Rekrutmen dan perekrutan, Hubungan antar karyawan, Kompensasi dan manfaat, Pelatihan dan pengembangan, Data dan dokumentasi karyawan, Kesejahteraan dan kesehatan karyawan, Pengembangan organisasi</t>
  </si>
  <si>
    <t>Lapangan pekerjaan yang tersedia masih sedikit sedangkan supply pekerja banyak sehingga lebih efektif untuk mengembangkan SDM yang sudah ada di dalam perusahaan di banding berkolaborasi dengan SMK</t>
  </si>
  <si>
    <t>45-54 tahun</t>
  </si>
  <si>
    <t>Pulp dan kertas</t>
  </si>
  <si>
    <t>Rekrutmen dan perekrutan, Kompensasi dan manfaat, Pelatihan dan pengembangan, Manajemen kinerja, Kebijakan/aturan dan prosedur terkait SDM, Data dan dokumentasi karyawan, Kesejahteraan dan kesehatan karyawan, Pengembangan organisasi</t>
  </si>
  <si>
    <t>HRD melakukan internal training utk efisiensi biaya. Dan utk training yg bersifat lebih spesifik, perusahaan lebih pruden utk mengeluarkan biaya krn hrs memakai resource dr luar dan costly,prshan juga lbh menganggap krywn bukan aset /replaceable dan menfokuskan diri ke rentang kontrol dan SOP pekerjaan yg lbh jelas utk mendukung kemajuan prshan dari segi hrd.</t>
  </si>
  <si>
    <t>Perlu sosialisasi lebih dan juga pemerintah bisa lbh memperkenalkan ke perusahaan utk keunggulan kerjasama dgn SMK dan membuktikan efisiensi dan efektivitas jika kolab dgn SMK tanpa menambah beban investasi prshan.</t>
  </si>
  <si>
    <t>Rekrutmen dan perekrutan</t>
  </si>
  <si>
    <t>pemilik perusahaan tidak mau mengeluarkan dana</t>
  </si>
  <si>
    <t>tidak</t>
  </si>
  <si>
    <t>Alat rumah tangga</t>
  </si>
  <si>
    <t>pemilik perusahaan saya pelit dan tidak mau mengeluarkan biaya</t>
  </si>
  <si>
    <t>saat ini sdm di Indonesia terbilang rendah, apa lagi dengan tinggi nya persyaratan pencarian kerja membuat sdm di Indonesia banyak yang mengaggur</t>
  </si>
  <si>
    <t>Manajemen kinerja, Kepatuhan dan hukum, Kebijakan/aturan dan prosedur terkait SDM, Kesejahteraan dan kesehatan karyawan</t>
  </si>
  <si>
    <t>Pelatihan lapangan kerja tingkat lanjutan</t>
  </si>
  <si>
    <t>Jika dilakukan dengan baik edukasi serta pelatihan kerja maka akan menghasilkan sdm baik</t>
  </si>
  <si>
    <t>Hubungan antar karyawan, Pelatihan dan pengembangan, Manajemen kinerja, Kepatuhan dan hukum, Kebijakan/aturan dan prosedur terkait SDM</t>
  </si>
  <si>
    <t xml:space="preserve">Tidak ada </t>
  </si>
  <si>
    <t xml:space="preserve">Saya rasa dalam investasi pengembangan ini SDM di Indonesia bisa untuk semakin berkembang </t>
  </si>
  <si>
    <t>SMK Centers of Excellence, SMK Pusat Keunggulan</t>
  </si>
  <si>
    <t>Kesejahteraan dan kesehatan karyawan</t>
  </si>
  <si>
    <t>Terlalu banyak persyaratan dan perusahaan tidak mau terlalu ribet</t>
  </si>
  <si>
    <t>Harus diperbanyak pengembangan sdm yang dimulaibdari SMK</t>
  </si>
  <si>
    <t>Rekrutmen dan perekrutan, Hubungan antar karyawan, Kompensasi dan manfaat, Pelatihan dan pengembangan, Data dan dokumentasi karyawan, Manajemen bakat, Kesejahteraan dan kesehatan karyawan, Pengembangan organisasi</t>
  </si>
  <si>
    <t>Terdapat sejumlah faktor-faktor yang menjadi tolak ukur dalam mengambil keputusan investasi, seperti arus kas, struktur modal, likuiditas, kebijakan hutang, profitabilitas, pertumbuhan penjualan, kesempatan investasi, dan lain sebagainnya</t>
  </si>
  <si>
    <t>Pengembangan Sumber Daya Manusia (SDM) berbasis kompetensi merupakan hal yang sangat penting untuk dilakukan sebagai bentuk optimalisasi kompetensi pegawai. Berbagai macam bentuk pengembangan SDM dilakukan untuk menciptakan SDM yang mampu berdaya saing tinggi dengan kompetensi yang unggul.</t>
  </si>
  <si>
    <t>Kebijakan/aturan dan prosedur terkait SDM</t>
  </si>
  <si>
    <t>Faktor Rencana Strategik dan rencana operasional sehingga sulit dalam berinvestasi dan menjalin kolaborasi dengan SMK</t>
  </si>
  <si>
    <t>Pengembangan  SDM berbasis kompetensi merupakan hal yang sangat penting untuk dilakukan sebagai bentuk optimalisasi kompetensi pegawai. Berbagai macam bentuk pengembangan SDM dilakukan untuk menciptakan SDM yang mampu berdaya saing tinggi dengan kompetensi yang unggul.serta bisa memberikan peluang kolaborasi kepada SMK</t>
  </si>
  <si>
    <t>Pelatihan dan pengembangan, Kebijakan/aturan dan prosedur terkait SDM, Data dan dokumentasi karyawan</t>
  </si>
  <si>
    <t>Latar belakang pendidikan</t>
  </si>
  <si>
    <t>Kolaborasi pendidikan dan industri juga diperlukan untuk meningkatkan kualitas tenaga kerja yang berdaya saing, terampil, bermutu, dan relevan dengan tuntutan dunia kerja yang terus berkembang.</t>
  </si>
  <si>
    <t>Hubungan antar karyawan, Kepatuhan dan hukum, Kebijakan/aturan dan prosedur terkait SDM, Kesejahteraan dan kesehatan karyawan</t>
  </si>
  <si>
    <t>Revitalisasi SMK, SMK Pusat Keunggulan</t>
  </si>
  <si>
    <t>Sudah cukup</t>
  </si>
  <si>
    <t>Lebih ke memahami nya</t>
  </si>
  <si>
    <t>Hubungan antar karyawan, Kebijakan/aturan dan prosedur terkait SDM, Kesejahteraan dan kesehatan karyawan</t>
  </si>
  <si>
    <t>Lebih ke memahami</t>
  </si>
  <si>
    <t>Plastik dan kemasan</t>
  </si>
  <si>
    <t>Rekrutmen dan perekrutan, Kompensasi dan manfaat, Manajemen kinerja</t>
  </si>
  <si>
    <t>Rekrutmen dan perekrutan, Kompensasi dan manfaat, Manajemen kinerja, Kepatuhan dan hukum</t>
  </si>
  <si>
    <t>Rekrutmen dan perekrutan, Hubungan antar karyawan, Kompensasi dan manfaat, Pelatihan dan pengembangan, Kebijakan/aturan dan prosedur terkait SDM, Data dan dokumentasi karyawan, Manajemen bakat, Kesejahteraan dan kesehatan karyawan</t>
  </si>
  <si>
    <t>SDM perusahaan yang belum memadai</t>
  </si>
  <si>
    <t>menjalin kerjasama terkait event2 agar bisa menjadi investasi SDM kedepannya</t>
  </si>
  <si>
    <t>Rekrutmen dan perekrutan, Hubungan antar karyawan, Pelatihan dan pengembangan, Manajemen kinerja, Kesejahteraan dan kesehatan karyawan, Pengembangan organisasi</t>
  </si>
  <si>
    <t>Kartu Prakerja, Kampus Merdeka, Revitalisasi SMK, SMK Pusat Keunggulan</t>
  </si>
  <si>
    <t>Semua sudah disebutkan</t>
  </si>
  <si>
    <t>Pemerintah harus lebih memperhatikan pengembangan SDM untuk masa depan bangasa</t>
  </si>
  <si>
    <t>Semen</t>
  </si>
  <si>
    <t>Hubungan antar karyawan, Kesejahteraan dan kesehatan karyawan</t>
  </si>
  <si>
    <t>Revitalisasi SMK</t>
  </si>
  <si>
    <t>D1/D2/D3</t>
  </si>
  <si>
    <t>sedikitnya pengetahuan tentang pengolahan sdm yang baik pada perusahaan juga dapay mempengaruhi faktor dimana perusahaan berinisiatif untuk bisa lebih lanjut membina perkembangan sdm, selain itu, banyaknya sumber daya di indonesia tidak dibarengi dengan sistem pengkajian yang baik contohnya adalah pembinaan teknis ataupun sistem yang memadai sehingga sdm terkesan disepelekan</t>
  </si>
  <si>
    <t>seharusnya memang perlu dikembangkan mengingat bahwa sdm merupakan sumber daya utama suatu indsutri</t>
  </si>
  <si>
    <t>Hubungan antar karyawan, Pelatihan dan pengembangan, Manajemen kinerja, Data dan dokumentasi karyawan, Keragaman dan inklusi, Kesejahteraan dan kesehatan karyawan, Pengembangan organisasi</t>
  </si>
  <si>
    <t xml:space="preserve">sudah disebutkan, faktor utamanya adalah adanya perkembangan investasi </t>
  </si>
  <si>
    <t>peningkatan SDM perlu dikembangkan lebih lanjut untuk menghadapi kompetisi pasar kerja global, terutama setelah penerapan Masyarakat Ekonomi ASEAN.</t>
  </si>
  <si>
    <t>35-44 tahun</t>
  </si>
  <si>
    <t>11-20 tahun</t>
  </si>
  <si>
    <t>faktor-faktor yang menjadi tolak ukur dalam mengambil keputusan investasi, seperti arus kas, struktur modal, likuiditas, profitabilitas, pertumbuhan penjualan, kesempatan investasi</t>
  </si>
  <si>
    <t>Investasi dalam pengembangan SDM berbasis kompetensi merupakan hal yang sangat penting untuk dilakukan sebagai bentuk optimalisasi kompetensi pegawai. Berbagai macam bentuk pengembangan SDM dilakukan untuk menciptakan SDM yang mampu berdaya saing tinggi dengan kompetensi yang unggul. Kolaborasi dengan SMK juga bisa memberikan peluang buat pemuda dalam awal kerja sama pada industri</t>
  </si>
  <si>
    <t>faktor yang lain menurut saya ialah apabila SMK kurang update terkait hasil proses pembelajrannya sehinhha perusahaan tidak dapat melihat komptensi dari hasil kerja SMK</t>
  </si>
  <si>
    <t>perbanyak kegiatan yang dapat perusahaan perusahaan melirik hasil karya tersebut</t>
  </si>
  <si>
    <t>Hubungan antar karyawan, Kebijakan/aturan dan prosedur terkait SDM, Kesejahteraan dan kesehatan karyawan, Pengembangan organisasi</t>
  </si>
  <si>
    <t xml:space="preserve"> faktor-faktor yang menjadi tolak ukur dalam mengambil keputusan investasi, seperti arus kas, struktur modal, likuiditas, kebijakan hutang, profitabilitas, pertumbuhan penjualan, kesempatan investasi,</t>
  </si>
  <si>
    <t>Investasi dalam pengembangan SDM dilakukan untuk membentuk personal yang berkualitas dengan keterampilan, kemampuan kerja, dan loyalitas kerja kepada suatu perusahaan ataupun organisasi.</t>
  </si>
  <si>
    <t>Kayu</t>
  </si>
  <si>
    <t>Sampai saat ini belum ada</t>
  </si>
  <si>
    <t>Menurut saya jika pemerintah mampu membantu imvestasikan pengembangan SDM dan mengkolaborasikan dengan SMK mampu membuat kualitas SDM yang siap terjun kerja ke lapangan dengan pengalaman yang di dapat ketika magang</t>
  </si>
  <si>
    <t>Tidak ada faktor lain</t>
  </si>
  <si>
    <t>Pendapat saya jika penambahan wawasan SDM dengan bekerjasama perusahaan dengan SMK dapat menciptakan SDM dengan kinerja yang baik yang siap untuk terjuan ke lapangan kerja</t>
  </si>
  <si>
    <t>40&gt; tahun</t>
  </si>
  <si>
    <t>Data dan dokumentasi karyawan</t>
  </si>
  <si>
    <t>Iya harus memilih apakah investasi ini cocok atau tidak</t>
  </si>
  <si>
    <t>Iya harus memilihmu ketrampilan untuk investasi dalam pengembangan Sdm</t>
  </si>
  <si>
    <t>Sepatu</t>
  </si>
  <si>
    <t>Rekrutmen dan perekrutan, Hubungan antar karyawan, Pelatihan dan pengembangan, Manajemen kinerja, Kebijakan/aturan dan prosedur terkait SDM</t>
  </si>
  <si>
    <t>-</t>
  </si>
  <si>
    <t>Hubungan antar karyawan, Pelatihan dan pengembangan, Manajemen kinerja, Data dan dokumentasi karyawan, Pengembangan organisasi</t>
  </si>
  <si>
    <t>adakan program magang agar sdm bisa lebih berkembang dan lebih mengenal ranah pekerjaan yang akan diambil kedepannya</t>
  </si>
  <si>
    <t>investasi pengembangan sdm sangat berpengaruh untuk tenaga kerja indonesia kedepannya, jika tidak diubah dari sekarang maka tenaga kerja indonesia tidak akan maju</t>
  </si>
  <si>
    <t>Posisi/kedudukan</t>
  </si>
  <si>
    <t>Posisi / kedudukan</t>
  </si>
  <si>
    <t>Kurangnya niat dan minat perusahaan dan pengembangan sdm</t>
  </si>
  <si>
    <t>Jika ada niat dan minat serta sarana yang cukup saya yakin investasi pengembangan SDM dan kolaborasi dengan SMK dapat berjalan dengan baik</t>
  </si>
  <si>
    <t>Hubungan antar karyawan, Kompensasi dan manfaat, Pelatihan dan pengembangan, Manajemen kinerja, Kebijakan/aturan dan prosedur terkait SDM, Kesejahteraan dan kesehatan karyawan, Pengembangan organisasi</t>
  </si>
  <si>
    <t>Hubungan antar karyawan, Manajemen kinerja, Kebijakan/aturan dan prosedur terkait SDM, Kesejahteraan dan kesehatan karyawan</t>
  </si>
  <si>
    <t>Rekrutmen dan perekrutan, Hubungan antar karyawan, Kompensasi dan manfaat, Pelatihan dan pengembangan, Kepatuhan dan hukum, Pengembangan organisasi</t>
  </si>
  <si>
    <t xml:space="preserve">Memberikan peluang untuk seluruh siswa-siswi SMK agar dapat menjalani proses magang yang mudah, serta pemberian ruang untuk belajar dan kesempatan yang gemilang. </t>
  </si>
  <si>
    <t>Ya, 
Perusahaan diharuskan mampu memilih siswa-siswi SMK yang akan melaksanakan proses magang, dikarenakan ini juga akan bermanfaat bagi siswa-siswi tersebut.</t>
  </si>
  <si>
    <t>Uyaa sa6abra pengenmbangan SDM dapat berkolaborasj dentan SMK</t>
  </si>
  <si>
    <t>Kompensasi dan manfaat, Pelatihan dan pengembangan, Manajemen kinerja, Kepatuhan dan hukum, Kebijakan/aturan dan prosedur terkait SDM, Data dan dokumentasi karyawan, Manajemen bakat, Keragaman dan inklusi, Kesejahteraan dan kesehatan karyawan, Pengembangan organisasi</t>
  </si>
  <si>
    <t>faktor lain yang menjadi alasan saya belum bisa berkolaborasi dgn SMK adalah karena insentif di bidang usaha yang sedang saya geluti sedang tidak stabil yang dimana tidak memungkinkan untuk merekrut karyawan baru</t>
  </si>
  <si>
    <t>jika penghasilan saya stabil, mungkin saya akan memikirkan ulang tentang rencana kolaborasi dengan SMK. namun ada beberapa hal yang membuat saya ragu.jika dilakukan rekrutmen, apakah kandidat-kandidat yang akan PKL di tempat saya sesuai dengan apa yang saya mau,dan mungkin jika ketemu yang sesuai belum tentu bisa kerja di bawah tekanan</t>
  </si>
  <si>
    <t>Farmasi</t>
  </si>
  <si>
    <t>Uang</t>
  </si>
  <si>
    <t>Hubungan antar karyawan, Kompensasi dan manfaat, Pelatihan dan pengembangan, Manajemen kinerja, Kepatuhan dan hukum, Kebijakan/aturan dan prosedur terkait SDM, Data dan dokumentasi karyawan, Manajemen bakat, Keragaman dan inklusi, Kesejahteraan dan kesehatan karyawan, Pengembangan organisasi</t>
  </si>
  <si>
    <t xml:space="preserve">kurang nya modal dari perusahaan </t>
  </si>
  <si>
    <t xml:space="preserve">mungkin saya akan melakukan rekrutmen pegawai untuk PKL di industri yang sedang saya geluti,namun sepertinya untuk saat ini tidak bisa dikarenakan insentif dari industri yang sedang saya geluti sedang tidak stabil </t>
  </si>
  <si>
    <t xml:space="preserve">Kualitas </t>
  </si>
  <si>
    <t>Lebih maju</t>
  </si>
  <si>
    <t>Pengembangan organisasi</t>
  </si>
  <si>
    <t>Kurang</t>
  </si>
  <si>
    <t>Hubungan antar karyawan, Pelatihan dan pengembangan, Manajemen kinerja, Kesejahteraan dan kesehatan karyawan, Pengembangan organisasi</t>
  </si>
  <si>
    <t>Hubungan antar karyawan, Pelatihan dan pengembangan, Manajemen kinerja, Kebijakan/aturan dan prosedur terkait SDM, Kesejahteraan dan kesehatan karyawan</t>
  </si>
  <si>
    <t>Kompensasi dan manfaat</t>
  </si>
  <si>
    <t>SMK Centers of Excellence</t>
  </si>
  <si>
    <t xml:space="preserve">Bagus </t>
  </si>
  <si>
    <t xml:space="preserve">Lebih bagus </t>
  </si>
  <si>
    <t>Kesejahteraan dan kesehatan karyawan, Pengembangan organisasi</t>
  </si>
  <si>
    <t xml:space="preserve">Membuka lowongan </t>
  </si>
  <si>
    <t>Rekrutmen dan perekrutan, Hubungan antar karyawan, Kompensasi dan manfaat, Pelatihan dan pengembangan, Manajemen kinerja, Kepatuhan dan hukum, Kebijakan/aturan dan prosedur terkait SDM, Data dan dokumentasi karyawan, Manajemen bakat, Keragaman dan inklusi, Kesejahteraan dan kesehatan karyawan, Pengembangan organisasi</t>
  </si>
  <si>
    <t>Banyak</t>
  </si>
  <si>
    <t xml:space="preserve">Tidak </t>
  </si>
  <si>
    <t>Hubungan antar karyawan, Kebijakan/aturan dan prosedur terkait SDM</t>
  </si>
  <si>
    <t xml:space="preserve">
Tentu, ada beberapa faktor lain yang bisa memengaruhi keputusan perusahaan untuk berinvestasi dalam pengembangan SDM atau berkolaborasi dengan SMK, seperti:
Ketersediaan sumber daya internal perusahaan, termasuk waktu, tenaga kerja, dan anggaran.
Keuntungan jangka panjang yang diharapkan dari investasi atau kolaborasi tersebut.
Kepemimpinan dan budaya perusahaan yang mendukung pengembangan SDM dan kolaborasi dengan SMK.
Kondisi pasar dan persaingan industri yang mempengaruhi kebutuhan akan SDM yang berkualitas.
Kebutuhan untuk memperluas jaringan dan kemitraan strategis dengan institusi pendidikan atau pelatihan lainnya.
Regulasi atau kebijakan pemerintah yang mendorong atau mempengaruhi keputusan perusahaan dalam hal ini.
Persepsi atau citra perusahaan terkait dengan tanggung jawab sosial perusahaan dan pembangunan komunitas lokal.</t>
  </si>
  <si>
    <t xml:space="preserve">
Tentu, investasi dalam pengembangan SDM dan kolaborasi dengan SMK memiliki potensi untuk memberikan berbagai manfaat bagi industri. Beberapa pemikiran tambahan yang bisa dipertimbangkan adalah:
Diversifikasi Bakat: Kolaborasi dengan SMK memungkinkan perusahaan untuk mendiversifikasi bakat yang tersedia di pasar tenaga kerja. SMK sering kali memiliki program-program pendidikan yang berfokus pada keterampilan teknis dan praktis yang sesuai dengan kebutuhan industri tertentu.
Inovasi dan Kreativitas: Melibatkan SMK dalam proses pembangunan SDM dapat membuka pintu bagi inovasi dan kreativitas baru. Siswa dan guru di SMK sering kali memiliki pandangan segar dan ide-ide baru yang dapat membantu perusahaan untuk memecahkan masalah atau menemukan pendekatan baru dalam bisnis mereka.
Responsif terhadap Perubahan: Kolaborasi dengan SMK memungkinkan perusahaan untuk lebih responsif terhadap perubahan dalam industri atau teknologi baru. Dengan terlibat langsung dengan institusi pendidikan, perusahaan dapat memperoleh akses lebih cepat terhadap keterampilan dan pengetahuan terbaru.
Peningkatan Citra Perusahaan: Investasi dalam pengembangan SDM dan kolaborasi dengan SMK juga dapat meningkatkan citra perusahaan di mata masyarakat. Hal ini menunjukkan bahwa perusahaan peduli terhadap pembangunan komunitas lokal dan berkomitmen untuk berbagi pengetahuan dan sumber daya dengan generasi mendatang.
Pengembangan Kemitraan yang Berkelanjutan: Kerja sama dengan SMK dapat menjadi awal dari kemitraan yang berkelanjutan antara perusahaan dan lembaga pendidikan. Ini dapat membuka pintu bagi program-program pelatihan lanjutan, magang, atau peluang kerja bagi lulusan SMK di masa mendatang.
Dengan mempertimbangkan manfaat-manfaat ini, investasi dalam pengembangan SDM dan kolaborasi dengan SMK dapat menjadi langkah yang strategis bagi perusahaan dalam memperkuat posisi mereka dalam industri.</t>
  </si>
  <si>
    <t>Hubungan antar karyawan, Pelatihan dan pengembangan, Pengembangan organisasi</t>
  </si>
  <si>
    <t>Investasi dalam pengembangan SDM dan kolaborasi dengan SMK merupakan langkah yang sangat penting untuk memperkuat industri. Melalui investasi ini, perusahaan dapat memastikan ketersediaan tenaga kerja yang terampil dan sesuai dengan kebutuhan industri, sementara SMK dapat mempersiapkan siswa dengan keterampilan yang relevan. Kolaborasi semacam ini juga memungkinkan transfer pengetahuan dan pengalaman antara industri dan lembaga pendidikan, menciptakan ekosistem yang mendukung pertumbuhan berkelanjutan</t>
  </si>
  <si>
    <t>ada</t>
  </si>
  <si>
    <t>Rekrutmen dan perekrutan, Hubungan antar karyawan, Kompensasi dan manfaat</t>
  </si>
  <si>
    <t>SMK Pusat Keunggulan</t>
  </si>
  <si>
    <t>tidak ada</t>
  </si>
  <si>
    <t>Hubungan antar karyawan, Pelatihan dan pengembangan, Data dan dokumentasi karyawan, Pengembangan organisasi</t>
  </si>
  <si>
    <t>tidal</t>
  </si>
  <si>
    <t xml:space="preserve">tidak </t>
  </si>
  <si>
    <t>Pelatihan dan pengembangan, Manajemen kinerja, Manajemen bakat, Kesejahteraan dan kesehatan karyawan</t>
  </si>
  <si>
    <t>tidak ada. menurut saya sudah disebutkan semua. tapi faktor yang paling menonjol adalah masalah biaya dan kepemimpinan perusahaaan yang tidak bagus sehingga pengembangan SDM tidak maksimal.</t>
  </si>
  <si>
    <t xml:space="preserve">Menurut saya, perusahaan harus mengembangkan SDM mereka agar tidak ketinggalan oleh perusahaan lokal atau luar negeri. kolaborasi dengan SMK untuk investasi pengembangan SDM merupakan hal yang cukup bagus untuk dilakukan. namun, di Indonesia masih banyak perusahaan yang tidak mau melakukan hal tersebut karena terhambat oleh dana dan juga kualitas pendidikan Indonesia di bidang sekolah menengah belum cukup bagus. </t>
  </si>
  <si>
    <t>Pelatihan dan pengembangan, Manajemen kinerja, Manajemen bakat</t>
  </si>
  <si>
    <t xml:space="preserve">menurut saya tidak ada. semua faktor yg saya tau sudah disebutkan disini. namun faktor yang paling mempengaruhi yaitu faktor masalah biaya </t>
  </si>
  <si>
    <t>menurut saya sebuah perusahaan harus mengembangkan SDM nya agar tidak ketinggalan oleh perusahaan manapun. investasi melalui kolaborasi dengan SMK merupakan hal yg cukup bagus untuk dilakukan agar SDM perusahaan berkembang. Namun, hanya sedikit perusahaan yang mau kolab dengan SMK karena masalah biaya dan juga kualitas pendidikan sekolah dibidang tersebut belum cukup bagus</t>
  </si>
  <si>
    <t>Rekrutmen dan perekrutan, Pelatihan dan pengembangan, Manajemen kinerja</t>
  </si>
  <si>
    <t>Bahwa masih terdapat pihak sekolah SMK yang masih kurang meningkatkan mutu pembelajaran, sarana, dan ketrampilan siswa nya sehingga menyebabkan kurang nya ketertarikan dari pihak pihak perusahaan</t>
  </si>
  <si>
    <t>Menurut saya program magang sudah tepat bagi anak SMK namun kualitas nya harus ditingkatkan lagi dari pihak sekolah, dan juga perusahaan</t>
  </si>
  <si>
    <t>Kompensasi dan manfaat, Pelatihan dan pengembangan, Keragaman dan inklusi, Kesejahteraan dan kesehatan karyawan</t>
  </si>
  <si>
    <t>Kartu Prakerja, Kampus Merdeka, Revitalisasi SMK</t>
  </si>
  <si>
    <t xml:space="preserve">menciptakan peluang baru bagi pasar dengan berkolaborasi dengan siswa smk dan membangun kemitraan strategis dengan intitusi pendidikan setempat. </t>
  </si>
  <si>
    <t xml:space="preserve">menurut pendapat saya perkembangan teknologi yang semakin maju membutuhkan banyak sdm yang terampil dalam bidang teknologi terutama untuk generasi muda seperti siswa smk sehingga dapat menjalin kerjasama antar perusahaan dan sekolah untuk memastikan sdm yang relevan dan kompeten pada bidangnya. </t>
  </si>
  <si>
    <t>Untuk menyiapkan tenaga kerja yang berdaya saing, terampil, bermutu dan relevan dengan tuntutan dunia kerja yang semakin berkembang maka diperlukan kolaborasi tersebut. Dengan  keunggulan SDM dan menguasai pemahaman dalam ilmu pengetahuan dan teknologi menjadi modal untuk kemajuan SDM itu sendiri.</t>
  </si>
  <si>
    <t>Beberapa faktor tambahan yang mungkin memengaruhi keputusan perusahaan untuk berinvestasi dalam pengembangan SDM atau berkolaborasi dengan SMK melibatkan aspek kebutuhan pasar, perubahan teknologi, persaingan industri, dan regulasi yang berkaitan. Selain itu, pertimbangan terhadap nilai jangka panjang dan dampak terhadap citra perusahaan juga dapat memainkan peran penting.</t>
  </si>
  <si>
    <t>Sementara saya tidak memiliki pendapat pribadi, investasi dalam pengembangan SDM dan kolaborasi dengan SMK (Sekolah Menengah Kejuruan) dapat menjadi langkah strategis bagi perusahaan. Mengembangkan SDM melalui pelatihan dan pendidikan dapat meningkatkan keterampilan karyawan, meningkatkan produktivitas, dan membantu perusahaan tetap relevan dalam industri yang terus berkembang.
Kolaborasi dengan SMK dapat memberikan manfaat ganda: memberikan kesempatan bagi siswa untuk mendapatkan keterampilan yang sesuai dengan kebutuhan industri, sementara perusahaan mendapatkan akses ke tenaga kerja yang terlatih sesuai dengan kebutuhan spesifik mereka.
Investasi ini dapat membantu menciptakan ekosistem yang berkelanjutan, mendukung pertumbuhan industri, dan menciptakan hubungan positif antara perusahaan dan komunitas pendidikan.</t>
  </si>
  <si>
    <t>Pelatihan dan pengembangan, Data dan dokumentasi karyawan, Kesejahteraan dan kesehatan karyawan</t>
  </si>
  <si>
    <t>Pelatihan dan pengembangan, Manajemen kinerja, Kebijakan/aturan dan prosedur terkait SDM, Kesejahteraan dan kesehatan karyawan, Pengembangan organisasi</t>
  </si>
  <si>
    <t>Sudah cukup jelas</t>
  </si>
  <si>
    <t>Rekrutmen dan perekrutan, Hubungan antar karyawan, Kompensasi dan manfaat, Pelatihan dan pengembangan, Kebijakan/aturan dan prosedur terkait SDM, Kesejahteraan dan kesehatan karyawan, Pengembangan organisasi</t>
  </si>
  <si>
    <t>Mengurangi pengangguran</t>
  </si>
  <si>
    <t>Industri tertentu terkadang mempersulit perkembangan SDM</t>
  </si>
  <si>
    <t>Kompensasi dan manfaat, Pelatihan dan pengembangan, Kebijakan/aturan dan prosedur terkait SDM, Keragaman dan inklusi, Pengembangan organisasi</t>
  </si>
  <si>
    <t>Hubungan antar karyawan, Pelatihan dan pengembangan, Manajemen kinerja, Kebijakan/aturan dan prosedur terkait SDM</t>
  </si>
  <si>
    <t>Pelatihan dan pengembangan, Manajemen kinerja, Kebijakan/aturan dan prosedur terkait SDM, Data dan dokumentasi karyawan, Kesejahteraan dan kesehatan karyawan, Pengembangan organisasi</t>
  </si>
  <si>
    <t>-Ketersedian SDM perusahan yang melakukan pengembangan
-waktu
-kepercayaan Perusahaan terhadap SDM baru</t>
  </si>
  <si>
    <t>Saya rasa cukup diperluas saja cakupan industri yang ada karena saya percaya indonesia memiliki SDM yang unggul jika bisa dimaksimalkan dengan melakukan berbagai pelatihan, program magang dan mungkin program pengembangan skill untuk menunjang industri yang diperlukan</t>
  </si>
  <si>
    <t>Kampus Merdeka, SMK Centers of Excellence, SMK Pusat Keunggulan</t>
  </si>
  <si>
    <t>Kurangnya keikutsertaan pihak dari SMK dalam mendapatkan kemitraan</t>
  </si>
  <si>
    <t>Saya hanya ingin berkomentar untuk berlaku adil terhadap tiap mitra</t>
  </si>
  <si>
    <t xml:space="preserve">Harus menjalanai hubungan yang lebih harmonis dengan anggota. </t>
  </si>
  <si>
    <t>Rekrutmen dan perekrutan, Hubungan antar karyawan</t>
  </si>
  <si>
    <t>Kampus Merdeka, Revitalisasi SMK</t>
  </si>
  <si>
    <t>Hubungan antar karyawan, Kompensasi dan manfaat</t>
  </si>
  <si>
    <t>Tentu, ada beberapa faktor tambahan yang bisa memengaruhi keputusan perusahaan untuk berinvestasi dalam pengembangan SDM atau berkolaborasi dengan SMK, seperti kebutuhan akan keterampilan khusus yang tidak tersedia di pasar tenaga kerja, peluang untuk meningkatkan citra perusahaan melalui keterlibatan dengan pendidikan, dan dorongan untuk memenuhi tanggung jawab sosial perusahaan dengan memberikan kesempatan pendidikan dan pelatihan kepada masyarakat setempat.</t>
  </si>
  <si>
    <t>Tentu, investasi dalam pengembangan SDM dan kolaborasi dengan SMK dapat memberikan banyak manfaat bagi industri. Melalui pengembangan SDM, perusahaan dapat meningkatkan keterampilan dan produktivitas karyawan mereka, yang pada gilirannya dapat meningkatkan kualitas produk atau layanan yang mereka hasilkan. Kolaborasi dengan SMK juga dapat membantu menciptakan jalur pendidikan yang sesuai dengan kebutuhan industri, memastikan ketersediaan tenaga kerja yang terampil dan terampil di masa depan. Selain itu, kolaborasi semacam itu dapat memperluas jangkauan perusahaan dalam komunitas lokal dan meningkatkan kesempatan untuk memberikan dampak positif pada masyarakat melalui pendidikan dan pelatihan.</t>
  </si>
  <si>
    <t>yaa sangat setuju</t>
  </si>
  <si>
    <t>iyaa</t>
  </si>
  <si>
    <t>Kartu Prakerja, Tidak ada</t>
  </si>
  <si>
    <t>Rekrutmen dan perekrutan, Pelatihan dan pengembangan</t>
  </si>
  <si>
    <t>tidak adanya kesadaran di setiap perusahaan</t>
  </si>
  <si>
    <t>sangat menarik dan baik kedepannya,mencetak generasi penerus yang baik dan bisa berwirausaha</t>
  </si>
  <si>
    <t>tidaak</t>
  </si>
  <si>
    <t>Rekrutmen dan perekrutan, Hubungan antar karyawan, Kompensasi dan manfaat, Pelatihan dan pengembangan, Kebijakan/aturan dan prosedur terkait SDM, Manajemen bakat, Kesejahteraan dan kesehatan karyawan</t>
  </si>
  <si>
    <t>Menurut saya sudah di sebutkan semua faktor faktor nya</t>
  </si>
  <si>
    <t xml:space="preserve">Menurut saya investasi pengembangan SDM dengan kolaborasi SMK jarang di mininati perusahaan karena banyak perusahaan yang hanya mau merekrut SDM yang sudah matang dan sudah siap kerja dengan pengalaman kerja dan jam terbang yang tinggi. Untuk Anggaran, waktu, dll saat pengembangan SDM dan kolaborasi dengan SMK masih terbilang tinggi dan kurang efektif bagi perusahaan yang baru rilis atau perusahaan yang masih terbilang kecil. </t>
  </si>
  <si>
    <t>Pelatihan dan pengembangan, Manajemen bakat, Pengembangan organisasi</t>
  </si>
  <si>
    <t xml:space="preserve">Perusahaan terlalu fokus pada keuntungan yang didapatkan </t>
  </si>
  <si>
    <t xml:space="preserve">Mungkin dengan mengadakan praktek kerja ke industri </t>
  </si>
  <si>
    <t>Rekrutmen dan perekrutan, Hubungan antar karyawan, Pelatihan dan pengembangan, Kebijakan/aturan dan prosedur terkait SDM</t>
  </si>
  <si>
    <t>Ada, karena dari beberapa perusahaan yang banyak belum meyakini kinerja dari pelajar SMK</t>
  </si>
  <si>
    <t>Untuk berkolaborasi pengembangan SDM dengan SMK merupakan ide yg bagus. Karena hal tersebut dapat menguntungkan dari kedua belah pihak, baik bagi perusahaan maupun bagi SMK sehingga mereka mendapat banyak wawasan serta pengetahuan diperusahaan tersebut</t>
  </si>
  <si>
    <t>Rekrutmen dan perekrutan, Hubungan antar karyawan, Pelatihan dan pengembangan, Manajemen kinerja, Kebijakan/aturan dan prosedur terkait SDM, Kesejahteraan dan kesehatan karyawan</t>
  </si>
  <si>
    <t>Tentu, ada beberapa faktor lain yang mungkin memengaruhi keputusan perusahaan untuk berinvestasi dalam inisiatif pengembangan SDM atau berkolaborasi dengan SMK. Berikut adalah beberapa faktor yang dapat menjadi pertimbangan tambahan: Kebutuhan Spesifik Industri: Setiap industri memiliki kebutuhan khusus dalam hal keterampilan dan pengetahuan. Perusahaan mungkin mempertimbangkan inisiatif pengembangan SDM atau berkolaborasi dengan SMK yang dapat memberikan pelatihan yang sesuai dengan kebutuhan spesifik industri mereka. eknologi dan Inovasi: Perusahaan yang beroperasi di industri yang cepat berubah dan inovatif mungkin cenderung berinvestasi dalam inisiatif SDM yang fokus pada pengembangan keterampilan yang relevan dengan teknologi terkini. Kolaborasi dengan SMK yang memiliki fokus pada inovasi juga bisa menjadi pilihan. Perusahaan mungkin juga memperhatikan tren global dan industri terkait pengembangan SDM. Jika tren tersebut menunjukkan bahwa investasi dalam pengembangan SDM dapat memberikan keunggulan kompetitif, perusahaan mungkin lebih termotivasi untuk mengambil langkah tersebut.</t>
  </si>
  <si>
    <t>nvestasi dalam pengembangan SDM dan kolaborasi dengan SMK dapat membawa sejumlah manfaat bagi berbagai industri. bahwa inisiatif pengembangan SDM dan kolaborasi dengan SMK sesuai dengan kebutuhan spesifik industri dapat membantu perusahaan memenuhi tuntutan pasar kerja dan tetap kompetitif. Keterampilan yang sesuai dengan tren teknologi dan kebutuhan industri dapat menjadi fokus utama. bahwa inisiatif pengembangan SDM dan kolaborasi dengan SMK sesuai dengan kebutuhan spesifik industri dapat membantu perusahaan memenuhi tuntutan pasar kerja dan tetap kompetitif. Keterampilan yang sesuai dengan tren teknologi dan kebutuhan industri dapat menjadi fokus utama.</t>
  </si>
  <si>
    <t>Sepertinya belum ada</t>
  </si>
  <si>
    <t xml:space="preserve">Lebih tingkatkan lagi kualitas kinerja pengembangan SDM </t>
  </si>
  <si>
    <t xml:space="preserve">Arus kas, struktur modal,likuiditas, kebijakan hutang,probabilitas, pertumbuhan penjualan, kesempatan investasi,dan lain sebagainya </t>
  </si>
  <si>
    <t>1.memberikan apresiasi kepada karyawan
2. menyelenggarakan program pelatihan
3. Memberikan kesempatan untuk brainstorming ide
4. Pekerjaan jadi lebih efisien
5. Meningkatkan produktivitas
6. Mengurangi kerusakan produk
7. Meningkatkan sikap kepemimpinan
8. Memberikan pelayanan yang baik pada konsumen</t>
  </si>
  <si>
    <t>Rekrutmen dan perekrutan, Manajemen bakat, Kesejahteraan dan kesehatan karyawan</t>
  </si>
  <si>
    <t xml:space="preserve">harus berkolaborasi dengan smk agar siswa smk lebih mengetahui tentang dunia perusahaan </t>
  </si>
  <si>
    <t>berkolaborasi dengan smk kita juga jadi lebih tahu bahwa di masa yg akan datang calon pekerja pekerja itu seperti apa dengan cara menyurvei nya</t>
  </si>
  <si>
    <t>menurut saya berkolaborasi dengan smk untuk pengembangan SDM sangat penting untuk melatih para generasi muda untuk lebihs semangat dalam meniti karir dan sebagai pelatihan agar SDM di indonesia tidak mudah tergantikan oleh robot</t>
  </si>
  <si>
    <t xml:space="preserve">pendapat saya agar industri lebih memperhatikan lagi bagaimana mereka memberi pelatihan yang mudah dipahami oleh anak SMK </t>
  </si>
  <si>
    <t>menurut saya, faktor yang memengaruhi perusahaan adalah tingkatan pendidikan SMK yng dinilai rendah</t>
  </si>
  <si>
    <t>sebaiknya, perusahan lebih mengutamakan kualitas pekerja seperti pengalaman dan keahlian khusus yang dimiliki calon pekerja</t>
  </si>
  <si>
    <t>Rekrutmen dan perekrutan, Pelatihan dan pengembangan, Kebijakan/aturan dan prosedur terkait SDM, Kesejahteraan dan kesehatan karyawan</t>
  </si>
  <si>
    <t>Rekrutmen dan perekrutan, Hubungan antar karyawan, Pelatihan dan pengembangan, Manajemen kinerja, Kepatuhan dan hukum, Kebijakan/aturan dan prosedur terkait SDM, Data dan dokumentasi karyawan, Kesejahteraan dan kesehatan karyawan, Pengembangan organisasi</t>
  </si>
  <si>
    <t>Peluang perusahaan bersaing</t>
  </si>
  <si>
    <t>Tentu, ada beberapa faktor lain yang mungkin memengaruhi keputusan perusahaan untuk berinvestasi dalam inisiatif pengembangan SDM atau berkolaborasi dengan SMK, seperti Kebutuhan akan tenaga kerja yang terampil dan sesuai dengan kebutuhan industri: Jika perusahaan memiliki kebutuhan khusus akan keterampilan atau keahlian tertentu yang belum dapat dipenuhi oleh tenaga kerja yang tersedia, mereka mungkin tertarik untuk berinvestasi dalam pengembangan SDM atau berkolaborasi dengan SMK untuk mendapatkan akses ke tenaga kerja yang lebih sesuai.</t>
  </si>
  <si>
    <t>Saya harap semua persyarata lowonga kerja harus dimulai dri tamatan Sma/smk sederajat kerna tdk semua org punya uang untuk kuliah</t>
  </si>
  <si>
    <t>Semua industri tanpa terkecuali</t>
  </si>
  <si>
    <t>Keahlian yang dimiliki para pekerja dan sklill</t>
  </si>
  <si>
    <t>Menurut saya sudah bagus tetapi harus dikembangkan lebih baik lagi</t>
  </si>
  <si>
    <t>Kompensasi dan manfaat, Pelatihan dan pengembangan, Manajemen kinerja, Kepatuhan dan hukum, Data dan dokumentasi karyawan, Pengembangan organisasi</t>
  </si>
  <si>
    <t>Manajemen bakat, Pengembangan organisasi</t>
  </si>
  <si>
    <t>Karna kualitas SDM SMK tidak kalah dengan SDM yang sekolah di perguruan tinggi</t>
  </si>
  <si>
    <t>Program kolaborasi dengan SMK sangat bagus sehingga mengurangi tingkat pengangguran di Indonesia</t>
  </si>
  <si>
    <t>Manajemen kinerja, Kepatuhan dan hukum, Kebijakan/aturan dan prosedur terkait SDM, Pengembangan organisasi</t>
  </si>
  <si>
    <t>Kinerja pekerja yang kurang bagus dan tidak disiplin</t>
  </si>
  <si>
    <t>Supaya generasi muda atau generasi masa depan dapat mengembangkan dan memajukan negara</t>
  </si>
  <si>
    <t>Pelatihan dan pengembangan, Manajemen kinerja, Kebijakan/aturan dan prosedur terkait SDM</t>
  </si>
  <si>
    <t>Tidak ada, semua yang di sebutkan sudah sangat detail untuk industri saya</t>
  </si>
  <si>
    <t>Rekrutmen dan perekrutan, Pelatihan dan pengembangan, Kebijakan/aturan dan prosedur terkait SDM, Kesejahteraan dan kesehatan karyawan, Pengembangan organisasi</t>
  </si>
  <si>
    <t xml:space="preserve">Menurut saya pengembangan SDM di satu perusahaan sangat di butuhkan sebab hal ini dapat berkaitan dengan peningkatan pendapatan perusahaan, SDM adalah aset yang sangat besar bagi perusahaan dan dengan adanya kolaborasi SMK sebagai anak magang dapat memangkas biaya training di satu perusahaan nantinya </t>
  </si>
  <si>
    <t>Kompensasi dan manfaat, Pelatihan dan pengembangan, Kebijakan/aturan dan prosedur terkait SDM, Kesejahteraan dan kesehatan karyawan, Pengembangan organisasi</t>
  </si>
  <si>
    <t xml:space="preserve">arus kas, struktur modal, likuiditas,  profitabilitas, pertumbuhan penjualan, kesempatan investasi, dan lain sebagainnya.
</t>
  </si>
  <si>
    <t>Strategi Pengembangan SDM :
Memberikan Apresiasi Kepada Karyawan.
Menyelenggarakan Program Pelatihan.
Memberikan Kesempatan untuk Brainstorming Ide.
Pekerjaan Menjadi Lebih Efisien.
Meningkatkan Produktivitas.
Mengurangi Kerusakan Produk.
Meningkatkan Sikap Kepemimpinan.
Memberikan Pelayanan Baik Kepada Konsumen.</t>
  </si>
  <si>
    <t>Rekrutmen dan perekrutan, Hubungan antar karyawan, Kompensasi dan manfaat, Pelatihan dan pengembangan, Pengembangan organisasi</t>
  </si>
  <si>
    <t>menurut saya investasi pengembangan sdm sangat penting dikarenakan sdm adalah asset yang paling berharga bagi satu perusahaan, saya berharap investasi sdm dapat disosilisakan lebih luas lagi, dan dengan begitu banyak nya program pemerintah saat ini untuk meningkatkan sdm sangat luar biasa tapi saya merasa masih ada beberapa hal yang harus di koreksi seperti penempatan magang dengan meninjau perusahaan yang akan di tuju</t>
  </si>
  <si>
    <t>Rekrutmen dan perekrutan, Hubungan antar karyawan, Kompensasi dan manfaat, Pelatihan dan pengembangan</t>
  </si>
  <si>
    <t>Memaksimalkan SDM dalam negri</t>
  </si>
  <si>
    <t>Perbanyak kerja sama</t>
  </si>
  <si>
    <t>Rekrutmen dan perekrutan, Hubungan antar karyawan, Kompensasi dan manfaat, Pelatihan dan pengembangan, Manajemen kinerja, Kepatuhan dan hukum, Kebijakan/aturan dan prosedur terkait SDM, Kesejahteraan dan kesehatan karyawan, Pengembangan organisasi</t>
  </si>
  <si>
    <t>Hubungan antar karyawan, Pelatihan dan pengembangan, Manajemen kinerja, Kebijakan/aturan dan prosedur terkait SDM, Manajemen bakat</t>
  </si>
  <si>
    <t>Kartu Prakerja, Kampus Merdeka, SMK Centers of Excellence</t>
  </si>
  <si>
    <t>Rekrutmen dan perekrutan, Hubungan antar karyawan, Kompensasi dan manfaat, Pelatihan dan pengembangan, Manajemen kinerja, Kebijakan/aturan dan prosedur terkait SDM, Data dan dokumentasi karyawan, Kesejahteraan dan kesehatan karyawan, Pengembangan organisasi</t>
  </si>
  <si>
    <t xml:space="preserve">Selain sdm itu sendiri terkadang suatu perusahaan akan berpikir jauh karena jika memberi seseorang ilmu akan mengeluarkan uang lebih banyak daripads mendatangkan yang sudah berpengalaman </t>
  </si>
  <si>
    <t>Rekrutmen dan perekrutan, Hubungan antar karyawan, Pelatihan dan pengembangan</t>
  </si>
  <si>
    <t>Kartu Prakerja, Kampus Merdeka, Revitalisasi SMK, SMK Centers of Excellence</t>
  </si>
  <si>
    <t>Hubungan antar karyawan, Pelatihan dan pengembangan, Manajemen kinerja, Kebijakan/aturan dan prosedur terkait SDM, Kesejahteraan dan kesehatan karyawan, Pengembangan organisasi</t>
  </si>
  <si>
    <t>Penyesuaian waktu</t>
  </si>
  <si>
    <t>Dilakukan dengan semenarik mungkin</t>
  </si>
  <si>
    <t>Pelatihan dan pengembangan, Manajemen kinerja, Kepatuhan dan hukum</t>
  </si>
  <si>
    <t>Kartu Prakerja, SMK Centers of Excellence</t>
  </si>
  <si>
    <t>saya setuju</t>
  </si>
  <si>
    <t>Rekrutmen dan perekrutan, Pelatihan dan pengembangan, Kepatuhan dan hukum, Kebijakan/aturan dan prosedur terkait SDM, Keragaman dan inklusi, Kesejahteraan dan kesehatan karyawan, Pengembangan organisasi</t>
  </si>
  <si>
    <t>Perbanyak lowongan pekerjaan</t>
  </si>
  <si>
    <t>Manajemen kinerja, Kepatuhan dan hukum, Kebijakan/aturan dan prosedur terkait SDM</t>
  </si>
  <si>
    <t>kebutuhan untuk meningkatkan daya saing global</t>
  </si>
  <si>
    <t>Tentu, investasi dalam pengembangan SDM dan kolaborasi dengan SMK dapat memberikan banyak manfaat bagi industri, termasuk pemenuhan kebutuhan tenaga kerja yang berkualitas,</t>
  </si>
  <si>
    <t>mengembangkan bakat potensial, serta strategi jangka panjang perusahaan dalam menghadapi perubahan pasar dan teknologi.</t>
  </si>
  <si>
    <t xml:space="preserve"> pemenuhan kebutuhan tenaga kerja yang berkualitas, peningkatan produktivitas, inovasi, dan pemeliharaan daya saing dalam pasar yang semakin kompleks</t>
  </si>
  <si>
    <t>Komitmen kepemimpinan senior terhadap pengembangan SDM.</t>
  </si>
  <si>
    <t>Penting untuk menarik talenta terbaik, dan meningkatkan daya saing perusahaan</t>
  </si>
  <si>
    <t>Kompensasi dan manfaat, Manajemen kinerja, Kepatuhan dan hukum</t>
  </si>
  <si>
    <t>Hubungan perusahaan dengan SMK di wilayahnya.</t>
  </si>
  <si>
    <t>Meningkatkan retensi karyawan</t>
  </si>
  <si>
    <t>Kepatuhan dan hukum, Kebijakan/aturan dan prosedur terkait SDM, Data dan dokumentasi karyawan, Manajemen bakat</t>
  </si>
  <si>
    <t>Tidak ada, karna semua sudah disebut dalam survei ini</t>
  </si>
  <si>
    <t>Pelatihan dan pengembangan: Meningkatkan keterampilan teknis dan non-teknis karyawan.</t>
  </si>
  <si>
    <t>Rekrutmen dan perekrutan, Manajemen kinerja, Kepatuhan dan hukum</t>
  </si>
  <si>
    <t>Revitalisasi SMK, SMK Centers of Excellence, SMK Pusat Keunggulan</t>
  </si>
  <si>
    <t>Kualitas SMK di wilayah perusahaan.</t>
  </si>
  <si>
    <t>Meningkatkan retensi karyawan, mengurangi biaya perekrutan dan pelatihan</t>
  </si>
  <si>
    <t>Manajemen kinerja, Kepatuhan dan hukum, Keragaman dan inklusi, Kesejahteraan dan kesehatan karyawan</t>
  </si>
  <si>
    <t>Revitalisasi SMK, SMK Centers of Excellence</t>
  </si>
  <si>
    <t>Faktor salah satu adalah Kondisi pasar tenaga kerja</t>
  </si>
  <si>
    <t>Kebutuhan dan strategi investasi pengembangan SDM dan kolaborasi dengan SMK akan berbeda-beda tergantung pada industri, perusahaan, dan SMK.</t>
  </si>
  <si>
    <t>Manajemen kinerja, Kepatuhan dan hukum, Kesejahteraan dan kesehatan karyawan</t>
  </si>
  <si>
    <t>Tidak ada, semua sudah lengkap disebut dalam survei ini</t>
  </si>
  <si>
    <t>Penting untuk mengevaluasi dan memantau program pengembangan SDM dan kolaborasi dengan SMK secara berkala untuk memastikan efektivitas dan keberhasilannya.</t>
  </si>
  <si>
    <t>Faktor bisnis</t>
  </si>
  <si>
    <t>Kolaborasi dengan SMK membantu perusahaan mendapatkan talenta muda dengan keterampilan yang tepat dan membantu siswa SMK mendapatkan pekerjaan yang layak setelah lulus.</t>
  </si>
  <si>
    <t>Kepatuhan dan hukum, Kebijakan/aturan dan prosedur terkait SDM, Pengembangan organisasi</t>
  </si>
  <si>
    <t>Faktor ketersediaan data dan strategi bisnis</t>
  </si>
  <si>
    <t>Meningkatkan keterampilan dan pengetahuan karyawan untuk mengikuti perkembangan teknologi dan kebutuhan pasar.</t>
  </si>
  <si>
    <t>Rekrutmen dan perekrutan, Hubungan antar karyawan, Kompensasi dan manfaat, Pelatihan dan pengembangan, Manajemen kinerja, Kepatuhan dan hukum, Kebijakan/aturan dan prosedur terkait SDM, Manajemen bakat, Kesejahteraan dan kesehatan karyawan</t>
  </si>
  <si>
    <t>Tifak ada</t>
  </si>
  <si>
    <t>mungkin tidak</t>
  </si>
  <si>
    <t>Pelatihan dan pengembangan, Kebijakan/aturan dan prosedur terkait SDM, Kesejahteraan dan kesehatan karyawan</t>
  </si>
  <si>
    <t>membuka jalan untuk investasi pengembangan SDM dan kolaborasi dengan SMK merupakan suatu hal yang bagus</t>
  </si>
  <si>
    <t>Rekrutmen dan perekrutan, Hubungan antar karyawan, Pelatihan dan pengembangan, Manajemen kinerja, Kepatuhan dan hukum, Kebijakan/aturan dan prosedur terkait SDM, Data dan dokumentasi karyawan, Manajemen bakat, Keragaman dan inklusi, Kesejahteraan dan kesehatan karyawan, Pengembangan organisasi</t>
  </si>
  <si>
    <t xml:space="preserve">karna dengan berkolaborasi dengan SMK secara otomatis meningkatkan lowongan pekerjaan dan meminim kan pengangguran </t>
  </si>
  <si>
    <t>menurut saya agar di perluas tidak hanya smk melainkan kuliah juga</t>
  </si>
  <si>
    <t>Pelatihan dan pengembangan, Keragaman dan inklusi, Kesejahteraan dan kesehatan karyawan, Pengembangan organisasi</t>
  </si>
  <si>
    <t>Kampus Merdeka, SMK Centers of Excellence</t>
  </si>
  <si>
    <t>pengaruh bagi semangat nya para pekerja untuk mencapai kesuksesan perusahaan</t>
  </si>
  <si>
    <t>memudahkan dalam bekerja, karena SMK sudah mengenal dan di ajari tentang bagaimana melakukan pekerjaan yang diminati</t>
  </si>
  <si>
    <t>Hubungan antar karyawan, Kompensasi dan manfaat, Pelatihan dan pengembangan, Kepatuhan dan hukum, Kebijakan/aturan dan prosedur terkait SDM, Data dan dokumentasi karyawan, Kesejahteraan dan kesehatan karyawan</t>
  </si>
  <si>
    <t>ada, termasuk ketertutupan owner dan perusahaan yang tidak merasa butuh pengembangan SDM ataupun berkolaborasi dengan SMK</t>
  </si>
  <si>
    <t>untuk saat ini tidak ada</t>
  </si>
  <si>
    <t>Pendapat saya investasi SDM sangat penting dalam peningkatan kualitas SDM di Indonesia untuk mendukung keberhasilan pembangunan nasional serta menghadapi kompetisi setelah penerapan Masyarakat Ekonomi ASEAN (MEA)</t>
  </si>
  <si>
    <t>Mengembangkan nilai SDM</t>
  </si>
  <si>
    <t xml:space="preserve">Untuk meningkatkan nilai SDM </t>
  </si>
  <si>
    <t>Rekrutmen dan perekrutan, Hubungan antar karyawan, Kompensasi dan manfaat, Manajemen bakat, Kesejahteraan dan kesehatan karyawan</t>
  </si>
  <si>
    <t>Rekrutmen dan perekrutan, Hubungan antar karyawan, Kompensasi dan manfaat, Kepatuhan dan hukum, Kebijakan/aturan dan prosedur terkait SDM</t>
  </si>
  <si>
    <t>Rekrutmen dan perekrutan, Kompensasi dan manfaat, Pelatihan dan pengembangan, Manajemen bakat</t>
  </si>
  <si>
    <t>Rekrutmen dan perekrutan, Kompensasi dan manfaat, Pelatihan dan pengembangan, Kebijakan/aturan dan prosedur terkait SDM</t>
  </si>
  <si>
    <t>Rekrutmen dan perekrutan, Hubungan antar karyawan, Kompensasi dan manfaat, Manajemen kinerja</t>
  </si>
  <si>
    <t>Rekrutmen dan perekrutan, Hubungan antar karyawan, Manajemen kinerja, Kepatuhan dan hukum</t>
  </si>
  <si>
    <t>Kampus Merdeka, Revitalisasi SMK, SMK Centers of Excellence</t>
  </si>
  <si>
    <t>Pelatihan dan pengembangan, Kepatuhan dan hukum, Kebijakan/aturan dan prosedur terkait SDM, Data dan dokumentasi karyawan</t>
  </si>
  <si>
    <t>Menurut saya salah satu faktor lain yang mempengaruhi faktor pengembangan sdm adalah faktor dukungan manajemen puncak, kompleksitas organisasi dan perkembangan teknologi.</t>
  </si>
  <si>
    <t>Menurut saya pengembangan sdm ini sangat penting untuk semua perusahaan karena ketika kita memiliki sdm yang unggul maka akan berdampak positif terhadap performa dan kemajuan perusahaan, meningkatkan daya saing dan kemandirian bangsa maka dengan ini seharusnya pemerintah membuat peraturan tentang pengembangan sdm harus di lakukan semua perusahaan.</t>
  </si>
  <si>
    <t>Rekrutmen dan perekrutan, Hubungan antar karyawan, Pelatihan dan pengembangan, Manajemen kinerja</t>
  </si>
  <si>
    <t>Rekrutmen dan perekrutan, Hubungan antar karyawan, Kompensasi dan manfaat, Kepatuhan dan hukum</t>
  </si>
  <si>
    <t>Beberapa faktor tambahan yang mungkin memengaruhi keputusan perusahaan untuk berinvestasi dalam pengembangan SDM atau berkolaborasi dengan SMK meliputi kondisi ekonomi, kebutuhan industri, regulasi pemerintah, dan ketersediaan sumber daya perusahaan.</t>
  </si>
  <si>
    <t>Investasi dalam pengembangan SDM dan kolaborasi dengan SMK dapat membantu menciptakan tenaga kerja yang lebih terampil dan sesuai dengan kebutuhan industri. Ini tidak hanya meningkatkan daya saing perusahaan tetapi juga mendukung pertumbuhan ekonomi lokal. Selain itu, kolaborasi semacam itu dapat membangun jembatan antara pendidikan dan industri, menciptakan kesempatan bagi siswa untuk mendapatkan pengalaman praktis yang relevan.</t>
  </si>
  <si>
    <t>Rekrutmen dan perekrutan, Kompensasi dan manfaat, Manajemen kinerja, Kebijakan/aturan dan prosedur terkait SDM, Data dan dokumentasi karyawan, Keragaman dan inklusi</t>
  </si>
  <si>
    <t>Ada potensi di masa depan yg terkait dengan kualitas sdm yg lebih unggul</t>
  </si>
  <si>
    <t>Hubungan antar karyawan, Kompensasi dan manfaat, Kepatuhan dan hukum, Data dan dokumentasi karyawan, Keragaman dan inklusi, Kesejahteraan dan kesehatan karyawan</t>
  </si>
  <si>
    <t>Semua sudah disebutkan dalam survei ini</t>
  </si>
  <si>
    <t>Hubungan antar karyawan, Pelatihan dan pengembangan, Kebijakan/aturan dan prosedur terkait SDM, Manajemen bakat, Kesejahteraan dan kesehatan karyawan</t>
  </si>
  <si>
    <t>Rekrutmen dan perekrutan, Hubungan antar karyawan, Kompensasi dan manfaat, Pelatihan dan pengembangan, Manajemen kinerja, Kepatuhan dan hukum, Kebijakan/aturan dan prosedur terkait SDM, Data dan dokumentasi karyawan, Manajemen bakat, Keragaman dan inklusi, Kesejahteraan dan kesehatan karyawan</t>
  </si>
  <si>
    <t>Hubungan antar karyawan, Pelatihan dan pengembangan, Manajemen kinerja, Manajemen bakat, Kesejahteraan dan kesehatan karyawan</t>
  </si>
  <si>
    <t>Sudah disebutkan semua dalam survei ini</t>
  </si>
  <si>
    <t>Kabel</t>
  </si>
  <si>
    <t>Tdk ada</t>
  </si>
  <si>
    <t>Bagus mereka terlatih untuk bekerja</t>
  </si>
  <si>
    <t>revalitas smk</t>
  </si>
  <si>
    <t>Hubungan antar karyawan, Manajemen kinerja, Kebijakan/aturan dan prosedur terkait SDM, Manajemen bakat, Pengembangan organisasi</t>
  </si>
  <si>
    <t>Setiap perusahaan memiliki kebutuhan dan tantangan yang unik dalam pengembangan SDM. Faktor-faktor seperti kebutuhan akan keterampilan tertentu, peningkatan produktivitas, atau pemenuhan persyaratan regulasi industri dapat menjadi pertimbangan penting.</t>
  </si>
  <si>
    <t>saya ingin menekankan pentingnya kolaborasi antara industri dan SMK dalam mengembangkan SDM yang berkualitas dan sesuai dengan kebutuhan pasar kerja</t>
  </si>
  <si>
    <t>Kompensasi dan manfaat, Kebijakan/aturan dan prosedur terkait SDM, Manajemen bakat, Kesejahteraan dan kesehatan karyawan</t>
  </si>
  <si>
    <t>Ketersediaan sumber daya manusia yang berkualitas dan terlatih di bidang yang dibutuhkan oleh perusahaan</t>
  </si>
  <si>
    <t>Dengan bekerja sama dengan SMK, perusahaan dapat memastikan bahwa para lulusan memiliki keterampilan dan pengetahuan yang sesuai dengan kebutuhan industri tersebut.</t>
  </si>
  <si>
    <t>Rekrutmen dan perekrutan, Pelatihan dan pengembangan, Kepatuhan dan hukum, Data dan dokumentasi karyawan, Keragaman dan inklusi, Kesejahteraan dan kesehatan karyawan</t>
  </si>
  <si>
    <t>Perkembangan teknologi dan kebutuhan perusahaan untuk terus mengikuti tren dan inovasi terbaru</t>
  </si>
  <si>
    <t>investasi dalam pelatihan dan pengembangan karyawan juga akan meningkatkan produktivitas dan kualitas kerja, sehingga memberikan keuntungan jangka panjang bagi perusahaan</t>
  </si>
  <si>
    <t>21-30 tahun</t>
  </si>
  <si>
    <t>Rekrutmen dan perekrutan, Kompensasi dan manfaat, Kepatuhan dan hukum, Data dan dokumentasi karyawan, Keragaman dan inklusi, Kesejahteraan dan kesehatan karyawan</t>
  </si>
  <si>
    <t>Kebijakan pemerintah terkait pelatihan dan pengembangan tenaga kerja.</t>
  </si>
  <si>
    <t>Kolaborasi dengan SMK juga dapat memberikan manfaat bagi sekolah tersebut, dengan memberikan akses ke dunia industri dan membantu para siswa untuk lebih siap memasuki pasar kerja</t>
  </si>
  <si>
    <t>Rekrutmen dan perekrutan, Manajemen kinerja, Kepatuhan dan hukum, Manajemen bakat, Kesejahteraan dan kesehatan karyawan</t>
  </si>
  <si>
    <t>Persaingan pasar yang semakin ketat dan perlunya memiliki SDM yang kompeten untuk menghadapi persaingan tersebut.</t>
  </si>
  <si>
    <t>kolaborasi dg SMK ini merupakan win-win solution bagi kedua belah pihak</t>
  </si>
  <si>
    <t>Rekrutmen dan perekrutan, Pelatihan dan pengembangan, Kepatuhan dan hukum, Kebijakan/aturan dan prosedur terkait SDM, Keragaman dan inklusi, Kesejahteraan dan kesehatan karyawan</t>
  </si>
  <si>
    <t>Kebutuhan perusahaan untuk meningkatkan produktivitas dan efisiensi operasional melalui peningkatan keterampilan dan pengetahuan karyawan.</t>
  </si>
  <si>
    <t>perusahaan juga dapat memanfaatkan program magang atau kerja sama proyek dengan SMK untuk memberikan pengalaman praktis kepada para siswa dan membantu mereka mengembangkan keterampilan yang dibutuhkan di dunia kerja</t>
  </si>
  <si>
    <t>Hubungan antar karyawan, Manajemen kinerja, Data dan dokumentasi karyawan, Manajemen bakat, Kesejahteraan dan kesehatan karyawan</t>
  </si>
  <si>
    <t>Strategi jangka panjang perusahaan dalam mengembangkan bakat dan keterampilan karyawan untuk memastikan keberlangsungan bisnis</t>
  </si>
  <si>
    <t>kesempatan ini juga bagi perusahaan untuk mendapatkan talenta berkualitas dan mengembangkan hubungan jangka panjang dengan institusi pendidikan</t>
  </si>
  <si>
    <t>Hubungan antar karyawan, Pelatihan dan pengembangan, Kepatuhan dan hukum, Kebijakan/aturan dan prosedur terkait SDM, Manajemen bakat, Kesejahteraan dan kesehatan karyawan, Pengembangan organisasi</t>
  </si>
  <si>
    <t>Perusahaan mungkin memiliki kebutuhan khusus yang memerlukan peningkatan keterampilan dan kompetensi SDM, sehingga investasi dalam pengembangan SDM menjadi penting.</t>
  </si>
  <si>
    <t>saya ingin menekankan bahwa investasi dalam pengembangan SDM dan kolaborasi dengan SMK dapat memberikan banyak manfaat bagi industri, terutama dalam menghadapi tantangan dan peluang yang terus berubah di era digital dan globalisasi saat ini</t>
  </si>
  <si>
    <t>Rekrutmen dan perekrutan, Pelatihan dan pengembangan, Manajemen kinerja, Kebijakan/aturan dan prosedur terkait SDM, Manajemen bakat, Keragaman dan inklusi, Kesejahteraan dan kesehatan karyawan, Pengembangan organisasi</t>
  </si>
  <si>
    <t>Perusahaan mungkin melihat bahwa investasi dalam pengembangan SDM atau kolaborasi dengan SMK akan mendukung strategi bisnis jangka panjang mereka, seperti ekspansi pasar atau diversifikasi produk</t>
  </si>
  <si>
    <t>Dengan mengembangkan keterampilan dan kompetensi SDM melalui program pelatihan dan pendidikan bersama dengan SMK, perusahaan dapat memastikan bahwa mereka memiliki tenaga kerja yang berkualitas dan siap bersaing di pasar</t>
  </si>
  <si>
    <t>Rekrutmen dan perekrutan, Kompensasi dan manfaat, Pelatihan dan pengembangan, Kepatuhan dan hukum, Data dan dokumentasi karyawan, Keragaman dan inklusi, Pengembangan organisasi</t>
  </si>
  <si>
    <t>Beberapa industri mungkin memiliki persyaratan kepatuhan tertentu terkait dengan pengembangan SDM atau kerjasama dengan institusi pendidikan, sehingga perusahaan harus memenuhi standar tersebut.</t>
  </si>
  <si>
    <t xml:space="preserve">Kolaborasi dengan SMK dapat membuka pintu bagi perusahaan untuk mendapatkan akses terhadap inovasi dan teknologi terbaru yang dikembangkan oleh siswa dan guru SMK. Hal ini dapat membantu perusahaan untuk terus beradaptasi dengan perkembangan industri.
</t>
  </si>
  <si>
    <t>Perusahaan mungkin melihat bahwa investasi dalam pengembangan SDM atau kolaborasi dengan SMK dapat memberikan keunggulan kompetitif di pasar yang semakin ketat.</t>
  </si>
  <si>
    <t>Investasi dalam pengembangan SDM dan kolaborasi dengan SMK juga dapat meningkatkan citra perusahaan di mata masyarakat, khususnya dalam hal tanggung jawab sosial perusahaan dan kontribusi positif terhadap pendidikan</t>
  </si>
  <si>
    <t>Rekrutmen dan perekrutan, Pelatihan dan pengembangan, Kepatuhan dan hukum, Data dan dokumentasi karyawan, Manajemen bakat, Kesejahteraan dan kesehatan karyawan, Pengembangan organisasi</t>
  </si>
  <si>
    <t>Perusahaan mungkin memiliki komitmen untuk memberikan kontribusi positif kepada masyarakat melalui pengembangan SDM atau berkolaborasi dengan SMK sebagai bagian dari tanggung jawab sosial perusahaan mereka.</t>
  </si>
  <si>
    <t xml:space="preserve">Dengan mendukung pendidikan vokasi di SMK, perusahaan juga dapat membantu mengurangi kesenjangan keterampilan di pasar tenaga kerja, sehingga menciptakan lingkungan ekonomi yang lebih seimbang dan berkelanjutan.
</t>
  </si>
  <si>
    <t>Hubungan antar karyawan, Kompensasi dan manfaat, Pelatihan dan pengembangan, Kepatuhan dan hukum, Kebijakan/aturan dan prosedur terkait SDM, Manajemen bakat, Kesejahteraan dan kesehatan karyawan</t>
  </si>
  <si>
    <t>pertimbangan tambahan bagi perusahaan dalam mengambil keputusan terkait investasi dalam pengembangan SDM atau berkolaborasi dengan SMK.</t>
  </si>
  <si>
    <t>melihat manfaat yang dapat diperoleh dari investasi pengembangan SDM dan kolaborasi dengan SMK, saya percaya bahwa langkah ini merupakan langkah yang strategis dan berkelanjutan bagi industri untuk mempersiapkan diri menghadapi tantangan masa depan</t>
  </si>
  <si>
    <t>Rekrutmen dan perekrutan, Kompensasi dan manfaat, Pelatihan dan pengembangan, Kepatuhan dan hukum, Data dan dokumentasi karyawan, Manajemen bakat, Pengembangan organisasi</t>
  </si>
  <si>
    <t>Selain faktor finansial, ketersediaan sumber daya internal seperti waktu, tenaga kerja, dan infrastruktur juga dapat mempengaruhi keputusan perusahaan untuk berinvestasi dalam pengembangan SDM atau berkolaborasi dengan SMK.</t>
  </si>
  <si>
    <t>Kolaborasi ini dapat menciptakan hubungan yang saling menguntungkan antara kedua belah pihak, di mana industri dapat memberikan panduan dan masukan langsung kepada SMK mengenai keterampilan dan pengetahuan yang dibutuhkan di dunia kerja</t>
  </si>
  <si>
    <t>Rekrutmen dan perekrutan, Kompensasi dan manfaat, Pelatihan dan pengembangan, Manajemen kinerja, Kepatuhan dan hukum, Kebijakan/aturan dan prosedur terkait SDM, Manajemen bakat, Keragaman dan inklusi, Kesejahteraan dan kesehatan karyawan, Pengembangan organisasi</t>
  </si>
  <si>
    <t>Perusahaan mungkin memiliki strategi bisnis jangka panjang yang mempertimbangkan investasi dalam pengembangan SDM sebagai bagian dari upaya untuk meningkatkan daya saing dan pertumbuhan bisnis secara keseluruhan.</t>
  </si>
  <si>
    <t>investasi dalam pengembangan SDM juga merupakan langkah strategis yang dapat membantu perusahaan untuk tetap kompetitif dan beradaptasi dengan perubahan yang terjadi di lingkungan bisnis</t>
  </si>
  <si>
    <t>Rekrutmen dan perekrutan, Kompensasi dan manfaat, Pelatihan dan pengembangan, Kepatuhan dan hukum, Kebijakan/aturan dan prosedur terkait SDM, Data dan dokumentasi karyawan, Manajemen bakat, Keragaman dan inklusi, Kesejahteraan dan kesehatan karyawan</t>
  </si>
  <si>
    <t>Perubahan dalam kondisi pasar atau persaingan industri dapat mendorong perusahaan untuk meningkatkan kemampuan SDM mereka agar tetap relevan dan bersaing di pasar yang semakin kompetitif.</t>
  </si>
  <si>
    <t>Saya juga percaya bahwa investasi dalam pengembangan SDM dan kolaborasi dengan SMK dapat memberikan dampak positif yang jauh lebih luas bagi masyarakat dan ekonomi secara keseluruhan</t>
  </si>
  <si>
    <t>Hubungan antar karyawan, Pelatihan dan pengembangan, Kepatuhan dan hukum, Data dan dokumentasi karyawan, Keragaman dan inklusi, Kesejahteraan dan kesehatan karyawan, Pengembangan organisasi</t>
  </si>
  <si>
    <t>perusahaan mungkin memiliki komitmen terhadap tanggung jawab sosial perusahaan (CSR) dan melihat investasi dalam pengembangan SDM atau berkolaborasi dengan SMK sebagai bagian dari upaya untuk memberikan dampak positif pada masyarakat dan lingkungan sekitar</t>
  </si>
  <si>
    <t>Dengan menciptakan kesempatan pendidikan dan pelatihan yang berkualitas, kita dapat membantu mengurangi kesenjangan keterampilan, mengurangi pengangguran, dan meningkatkan kesejahteraan sosial.</t>
  </si>
  <si>
    <t>Hubungan antar karyawan, Kompensasi dan manfaat, Kepatuhan dan hukum, Kebijakan/aturan dan prosedur terkait SDM, Keragaman dan inklusi, Pengembangan organisasi</t>
  </si>
  <si>
    <t>Kepemimpinan dan budaya perusahaan: Kepemimpinan yang kuat dan budaya perusahaan yang mendukung inovasi dan pengembangan SDM juga dapat menjadi faktor penting dalam keputusan perusahaan untuk berinvestasi dalam inisiatif tersebut</t>
  </si>
  <si>
    <t>saya mendorong perusahaan untuk mempertimbangkan secara serius investasi dalam pengembangan SDM dan kolaborasi dengan SMK sebagai bagian dari strategi bisnis mereka untuk mencapai pertumbuhan yang berkelanjutan dan berdampak positif bagi semua pihak terkait.</t>
  </si>
  <si>
    <t>Rekrutmen dan perekrutan, Hubungan antar karyawan, Pelatihan dan pengembangan, Manajemen kinerja, Kebijakan/aturan dan prosedur terkait SDM, Data dan dokumentasi karyawan, Pengembangan organisasi</t>
  </si>
  <si>
    <t>Rekrutmen dan perekrutan, Manajemen kinerja, Kesejahteraan dan kesehatan karyawan</t>
  </si>
  <si>
    <t>Tidak.ada</t>
  </si>
  <si>
    <t>Rekrutmen dan perekrutan, Hubungan antar karyawan, Kompensasi dan manfaat, Pelatihan dan pengembangan, Manajemen kinerja, Kebijakan/aturan dan prosedur terkait SDM</t>
  </si>
  <si>
    <t>Perusahaan bisa mengembangkan SDM nya dengan memberikan pelatihan secara gratis</t>
  </si>
  <si>
    <t>Faktor internal, seperti motivasi</t>
  </si>
  <si>
    <t>Pengembangan SDM dan kolaborasi sangat penting bagi keberlangsungan perusahaan untuk mempertahankan posisi kedepannya</t>
  </si>
  <si>
    <t>Kompensasi dan manfaat, Kesejahteraan dan kesehatan karyawan</t>
  </si>
  <si>
    <t xml:space="preserve">Pelatihan kerja dan sertifikasi merupakan bagian penting dari investasi SDM </t>
  </si>
  <si>
    <t>Pelatihan dan pengembangan, Manajemen bakat</t>
  </si>
  <si>
    <t xml:space="preserve">Faktor eksternal seperti kebudayaan dan keluarga </t>
  </si>
  <si>
    <t xml:space="preserve">Investasi pengembangan SDM harus kita genjot dan ekosistem ketenagakerjaan harus diperbaiki sehingga memungkinkan orang bekerja dan perusahaan berkembang </t>
  </si>
  <si>
    <t>Rekrutmen dan perekrutan, Hubungan antar karyawan, Kompensasi dan manfaat, Pelatihan dan pengembangan, Kebijakan/aturan dan prosedur terkait SDM, Data dan dokumentasi karyawan</t>
  </si>
  <si>
    <t>Biaya atau anggaran yg disediakan perusahaan terbatas</t>
  </si>
  <si>
    <t>Pelatihan yang diadakan perusahaan dapat meningkatkan kualitas SDM dan perusahaan harus mendukung program tersebut</t>
  </si>
  <si>
    <t>Yaitu faktor usia, jenis kelamin, Dan financial literacy</t>
  </si>
  <si>
    <t xml:space="preserve">Untuk investasi pengembangan SDM yaitu menentukan instrumen investasi </t>
  </si>
  <si>
    <t>Kompensasi dan manfaat, Data dan dokumentasi karyawan</t>
  </si>
  <si>
    <t xml:space="preserve">Faktor pertumbuhan penjualan </t>
  </si>
  <si>
    <t xml:space="preserve">Menegaskan komitmennya untuk melakukan investasi SDM </t>
  </si>
  <si>
    <t>Pelatihan dan pengembangan, Kepatuhan dan hukum</t>
  </si>
  <si>
    <t xml:space="preserve">Faktor kualitas SDM </t>
  </si>
  <si>
    <t xml:space="preserve">Sumber daya manusia yang berkualitas dan mampu mendorong kreativitas dan inovasi </t>
  </si>
  <si>
    <t xml:space="preserve">Membuka peluang agar dapet mencapai investasi pengembangan SDM </t>
  </si>
  <si>
    <t>Kompensasi dan manfaat, Pelatihan dan pengembangan, Kebijakan/aturan dan prosedur terkait SDM, Data dan dokumentasi karyawan, Kesejahteraan dan kesehatan karyawan, Pengembangan organisasi</t>
  </si>
  <si>
    <t>Keuntungan dari proses tersebut jika menguntungkan maka perusahaan akan berinisiatif mengembangkan SDM</t>
  </si>
  <si>
    <t>Menurut saya dengan investasi pengembangan SDM yang berkolaborasi dengan SMK khususnya di industri/bidang farmasi dapat meningkatkan wawasan tentang kefarmasian di masyarakat sekitar yang berpendidikan smk/ tidak bisa melanjutkan ke jenjang lebih tinggi. Dengan adanya pengembangan ini sangat membantu eksistensi farmasi di masyarakat umum mengenai farmasi</t>
  </si>
  <si>
    <t xml:space="preserve">Faktor kreativitas </t>
  </si>
  <si>
    <t>Mengembangkan berbagai bentuk kreativitas</t>
  </si>
  <si>
    <t>Kompensasi dan manfaat, Manajemen bakat</t>
  </si>
  <si>
    <t xml:space="preserve">Faktor strategi pengembangan </t>
  </si>
  <si>
    <t>Memberi peluang dalam pengembangan SDM</t>
  </si>
  <si>
    <t>Kebijakan/aturan dan prosedur terkait SDM, Kesejahteraan dan kesehatan karyawan</t>
  </si>
  <si>
    <t xml:space="preserve">Kurangnya partisipasi dan pengetahuan </t>
  </si>
  <si>
    <t xml:space="preserve">Melakukan inovasi secara berskala </t>
  </si>
  <si>
    <t>Rekrutmen dan perekrutan, Hubungan antar karyawan, Pelatihan dan pengembangan, Manajemen kinerja, Kebijakan/aturan dan prosedur terkait SDM, Manajemen bakat, Kesejahteraan dan kesehatan karyawan</t>
  </si>
  <si>
    <t>TIDAK</t>
  </si>
  <si>
    <t>Kompensasi dan manfaat, Kepatuhan dan hukum</t>
  </si>
  <si>
    <t>Kepatuhan dan hukum, Keragaman dan inklusi</t>
  </si>
  <si>
    <t>Rekrutmen dan perekrutan, Pelatihan dan pengembangan, Keragaman dan inklusi</t>
  </si>
  <si>
    <t>Pelatihan dan pengembangan, Data dan dokumentasi karyawan</t>
  </si>
  <si>
    <t>Hubungan antar karyawan, Manajemen kinerja, Manajemen bakat</t>
  </si>
  <si>
    <t>Kompensasi dan manfaat, Manajemen kinerja, Kebijakan/aturan dan prosedur terkait SDM</t>
  </si>
  <si>
    <t xml:space="preserve">Lebih berkaitan dengan jenjang karir yang kurang </t>
  </si>
  <si>
    <t>Keragaman dan inklusi</t>
  </si>
  <si>
    <t>tidak ada, sejauh ini kendala yang saya lihat dan saya alami sudah semua disebutkan dalam survei.</t>
  </si>
  <si>
    <t>menurut saya, akan lebih baik apabila perusahaan dimana tempat saya bekerja dapat secara luas melihat peluang-peluang baik yang dimana itu dapat mendukung SDM kita dan sekiranya dapat mengembangkan kinerja para pekerja dengan kolaborasi dengan SMK.</t>
  </si>
  <si>
    <t>Manajemen bakat</t>
  </si>
  <si>
    <t>Padatnya jam kerja sehingga mengurangi karyawan/pekerja untuk meningkatkan kualitas SDM dan kurangnya wawasan tentang pentingnya peningkatan kualitas SDM pada diri karyawan dan tidak mau tahunya pemimpin dalam hal tersebut.</t>
  </si>
  <si>
    <t xml:space="preserve">Pemberian penyuluhan atau edukasi terhadap pekerja/karyawan dengan memberikan kelonggaran waktu kepada mereka yg bisa diambil diluar maupun di luar jam kerja dgn melibatkan pemimpin/pemilik perusahaan terkait pentingnya meningkatkan kualitas kerja.
Pemberian kesempatan bagi SMK untuk bisa mengenal dunia kerja dengan sistem magang...untuk awal mula dari keuntungan perusahaan untuk mendapatkan fresh graduate yg sudah berkecimpung di dunia kerja.
</t>
  </si>
  <si>
    <t>Pelatihan dan pengembangan, Manajemen kinerja</t>
  </si>
  <si>
    <t>pengembangan karyawan</t>
  </si>
  <si>
    <t>inovasi</t>
  </si>
  <si>
    <t xml:space="preserve">Kedisiplinan </t>
  </si>
  <si>
    <t>Rekrutmen dan perekrutan, Hubungan antar karyawan, Pelatihan dan pengembangan, Data dan dokumentasi karyawan, Kesejahteraan dan kesehatan karyawan</t>
  </si>
  <si>
    <t>Tidak Ada</t>
  </si>
  <si>
    <t>Hubungan antar karyawan, Pelatihan dan pengembangan, Kesejahteraan dan kesehatan karyawan</t>
  </si>
  <si>
    <t>Rekrutmen dan perekrutan, Hubungan antar karyawan, Pelatihan dan pengembangan, Kesejahteraan dan kesehatan karyawan</t>
  </si>
  <si>
    <t>Kampus Merdeka, SMK Pusat Keunggulan</t>
  </si>
  <si>
    <t>pencari-risiko (risk-seeker). Terdapat trade-off antara return ekspektasian dan risiko. Return ekspektasian dan risiko memiliki hubungan positif.</t>
  </si>
  <si>
    <t>Rekrutmen dan perekrutan, Hubungan antar karyawan, Data dan dokumentasi karyawan</t>
  </si>
  <si>
    <t>kerena anak-anak lulusan smk siap kerja dan bisa di bekali ilmu lebih cepat</t>
  </si>
  <si>
    <t>lebih menekangkan pratek dalam pelatihannya</t>
  </si>
  <si>
    <t>Kepatuhan dan hukum, Pengembangan organisasi</t>
  </si>
  <si>
    <t xml:space="preserve">tidak ada </t>
  </si>
  <si>
    <t>Rekrutmen dan perekrutan, Hubungan antar karyawan, Pelatihan dan pengembangan, Kebijakan/aturan dan prosedur terkait SDM, Data dan dokumentasi karyawan</t>
  </si>
  <si>
    <t>Tingkat keberhasilan pemgembangan serta modal investasi dalam program</t>
  </si>
  <si>
    <t>Perlu adanya dukungan dari pemerintah serta kerjasama antar perusahaan dengan SMK serta sekolah tinggi dalam sosialisasi program pengembangan yang ada.</t>
  </si>
  <si>
    <t>Data dan dokumentasi karyawan, Manajemen bakat, Kesejahteraan dan kesehatan karyawan</t>
  </si>
  <si>
    <t>Rekrutmen dan perekrutan, Hubungan antar karyawan, Kebijakan/aturan dan prosedur terkait SDM, Keragaman dan inklusi</t>
  </si>
  <si>
    <t>cukup kreatif</t>
  </si>
  <si>
    <t>lilis</t>
  </si>
  <si>
    <t>SMP</t>
  </si>
  <si>
    <t>Ketidakpastian ekonomi. Perusahaan mungkin mempertimbangkan kondisi ekonomi saat ini dan masa depan dalam pengambilan keputusan mereka terkait investasi dalam pengembangan SDM atau berkolaborasi dengan SMK.</t>
  </si>
  <si>
    <t>Kolaborasi dengan SMK dapat membantu industri kosmetik mengakses talenta muda yang kreatif dan berinovasi. Investasi dalam pengembangan SDM juga dapat meningkatkan keterampilan karyawan yang dapat berkontribusi pada pengembangan produk yang lebih inovatif dan berkualitas.</t>
  </si>
  <si>
    <t>Rekrutmen dan perekrutan, Pelatihan dan pengembangan, Manajemen kinerja, Kebijakan/aturan dan prosedur terkait SDM, Kesejahteraan dan kesehatan karyawan, Pengembangan organisasi</t>
  </si>
  <si>
    <t>Rekrutmen dan perekrutan, Hubungan antar karyawan, Kompensasi dan manfaat, Pelatihan dan pengembangan, Manajemen kinerja, Kepatuhan dan hukum, Kebijakan/aturan dan prosedur terkait SDM, Data dan dokumentasi karyawan, Keragaman dan inklusi, Kesejahteraan dan kesehatan karyawan</t>
  </si>
  <si>
    <t>Rasa takut perusahaan tidak terciptanya SDM yang unggul</t>
  </si>
  <si>
    <t>Menurut saya pentingnya pengembangan SDM juga kolaborasi calon SDM indonesia sejak dini sehingga setelah masuk ke dunia kerja menjadi SDM yang unggul sehingga bukan hanya memajukan perusahaan tetapi juga negara</t>
  </si>
  <si>
    <t>Hubungan antar karyawan, Kompensasi dan manfaat, Manajemen bakat, Kesejahteraan dan kesehatan karyawan, Pengembangan organisasi</t>
  </si>
  <si>
    <t>fasilitas sdm yg mumpuni</t>
  </si>
  <si>
    <t>tidak ada komentar</t>
  </si>
  <si>
    <t>Kepatuhan dan hukum, Kebijakan/aturan dan prosedur terkait SDM, Data dan dokumentasi karyawan, Manajemen bakat, Keragaman dan inklusi, Kesejahteraan dan kesehatan karyawan, Pengembangan organisasi</t>
  </si>
  <si>
    <t>Kartu Prakerja, Revitalisasi SMK, SMK Centers of Excellence, SMK Pusat Keunggulan</t>
  </si>
  <si>
    <t>Bagus</t>
  </si>
  <si>
    <t>Rekrutmen dan perekrutan, Hubungan antar karyawan, Kompensasi dan manfaat, Pelatihan dan pengembangan, Manajemen kinerja, Kepatuhan dan hukum, Kebijakan/aturan dan prosedur terkait SDM, Data dan dokumentasi karyawan</t>
  </si>
  <si>
    <t>ya</t>
  </si>
  <si>
    <t>faktor orang dalam</t>
  </si>
  <si>
    <t>Kartu Prakerja, Kampus Merdeka, Revitalisasi SMK, SMK Centers of Excellence, SMK Pusat Keunggulan</t>
  </si>
  <si>
    <t>Rekrutmen dan perekrutan, Pelatihan dan pengembangan, Kepatuhan dan hukum, Kebijakan/aturan dan prosedur terkait SDM</t>
  </si>
  <si>
    <t>Kartu Prakerja, Revitalisasi SMK</t>
  </si>
  <si>
    <t>Rekrutmen dan perekrutan, Kepatuhan dan hukum</t>
  </si>
  <si>
    <t>Rekrutmen dan perekrutan, Hubungan antar karyawan, Kompensasi dan manfaat, Pelatihan dan pengembangan, Manajemen kinerja, Kepatuhan dan hukum, Kebijakan/aturan dan prosedur terkait SDM, Data dan dokumentasi karyawan, Manajemen bakat, Kesejahteraan dan kesehatan karyawan</t>
  </si>
  <si>
    <t xml:space="preserve">Ya, barangkali minat siswa SMK yang sejalan dengan perusahaan </t>
  </si>
  <si>
    <t xml:space="preserve">Sepertinya bagus, karena perusahaan membutuhkan inovasi dari zaman ke zaman </t>
  </si>
  <si>
    <t>Rekrutmen dan perekrutan, Hubungan antar karyawan, Pelatihan dan pengembangan, Manajemen kinerja, Kepatuhan dan hukum, Kebijakan/aturan dan prosedur terkait SDM, Kesejahteraan dan kesehatan karyawan, Pengembangan organisasi</t>
  </si>
  <si>
    <t>&gt;64 tahun</t>
  </si>
  <si>
    <t>Berkolaborasi lebih menguntungkan karena SMK lebih disiapkan secara mental dan fisik untuk masuk industri dan sudah dipastikan SMK akan menghasilkan siswa yang berkualitas</t>
  </si>
  <si>
    <t>Kalau mengambil keryawan dari SMK menurut saya lebih matang karena sudah banyak mengalami kerja lapangan dan itu bisa menjadi investasi bagi perusahaan karena sudah memiliki yang berkualitas</t>
  </si>
  <si>
    <t>Terlalu banyak SDM yang perlu keperdulian kita</t>
  </si>
  <si>
    <t>Hubungan antar karyawan, Pelatihan dan pengembangan, Kesejahteraan dan kesehatan karyawan, Pengembangan organisasi</t>
  </si>
  <si>
    <t>Rekrutmen dan perekrutan, Kompensasi dan manfaat, Pelatihan dan pengembangan, Kebijakan/aturan dan prosedur terkait SDM, Kesejahteraan dan kesehatan karyawan, Pengembangan organisasi</t>
  </si>
  <si>
    <t>Rekrutmen dan perekrutan, Kompensasi dan manfaat, Pelatihan dan pengembangan, Manajemen kinerja, Kepatuhan dan hukum, Kebijakan/aturan dan prosedur terkait SDM</t>
  </si>
  <si>
    <t>Biaya dan hasil dari investasi tersebut</t>
  </si>
  <si>
    <t>Investasi di Indonesia sangat jarang sekali ditemukan apalagi berkolaborasi dengan siswa/siswa SMK, karena biasanya kolaborasi hanya dengan universitas saja. Padahal investasi SDM dapat dilakukan di masa sekolah yang dapat meningkatkan kualitas SDM tersebut.</t>
  </si>
  <si>
    <t>Ada banyak</t>
  </si>
  <si>
    <t>Rekrutmen dan perekrutan, Hubungan antar karyawan, Manajemen kinerja, Data dan dokumentasi karyawan, Kesejahteraan dan kesehatan karyawan</t>
  </si>
  <si>
    <t>Sudah disebutkan semua</t>
  </si>
  <si>
    <t>Pengembangan sdm sangat di perlukan untuk mempersiapkan generasi penerus bangsa</t>
  </si>
  <si>
    <t>Kompensasi dan manfaat, Pelatihan dan pengembangan, Kebijakan/aturan dan prosedur terkait SDM, Manajemen bakat</t>
  </si>
  <si>
    <t>Mengadakan webinar rutin dengan tema yang sesuai dengan perusahaan, demi meningkatkan SDM karyawan</t>
  </si>
  <si>
    <t>Menurut saya, tidak ada salahnya untuk mencoba berkolaborasi dengan siswa SMK, yang dimana mereka juga telah mempelajari dan mendalami pelajaran sesuai dengan keterampilan dan bidang mereka masing-masing. Sehingga pemahaman mereka sudah mendalam terkait hal yang telah mereka pelajari di sekolah. Contohnya : siswa SMK jurusan mesin, mereka pasti telah mempelajari lebih dalam mengenai mesin itu sendiri. Sehingga pada Manufaktur Mesin, siswa SMK tersebut sudah tau banyak hal apa yang akan dilakukan.</t>
  </si>
  <si>
    <t>jika meragukan dan tidak yakin</t>
  </si>
  <si>
    <t>pentingnya melihat smk/industri yg terpencil dn tidak terjangkau dikota</t>
  </si>
  <si>
    <t>Rekrutmen dan perekrutan, Hubungan antar karyawan, Pelatihan dan pengembangan, Kebijakan/aturan dan prosedur terkait SDM, Kesejahteraan dan kesehatan karyawan, Pengembangan organisasi</t>
  </si>
  <si>
    <t xml:space="preserve">Sekolah menengah kejuruan menurut saya cukup banyak diminati oleh para siswa/siswi di karenakan adanya praktek kerja lapangan atau bisasusu di sebut magang. Tidak semua sekolah sama berapa lama waktu magangnya, paling sedikit kurang lebih 6 bulan. Menurut saya pkl atau magang mengajarkan para siswa atau siswi dapat mempelajari tentang praktek sesuai jurusan yang di ambil, tetapi juga dapat melakukan hal-hal di luar jobsdecnya. Hal ini menjadi poin plus ketika akan melamar pekerjaan, dikarenakan mereka sudah bepengalaman. </t>
  </si>
  <si>
    <t>Rekrutmen dan perekrutan, Hubungan antar karyawan, Kompensasi dan manfaat, Manajemen kinerja, Kepatuhan dan hukum, Kebijakan/aturan dan prosedur terkait SDM, Data dan dokumentasi karyawan, Kesejahteraan dan kesehatan karyawan</t>
  </si>
  <si>
    <t>Belum ada</t>
  </si>
  <si>
    <t>Kebijakan/aturan dan prosedur terkait SDM, Kesejahteraan dan kesehatan karyawan, Pengembangan organisasi</t>
  </si>
  <si>
    <t>Revenue perusahaan yang masih minim</t>
  </si>
  <si>
    <t>Menurut saya pengembangan SDM sangat penting bagi perusahaan, dengan melakukan kolaborasi dengan SMK maka perusahaan tidak akan sulit untuk mencari SDM yang berkualitas dan meningkatkan citra perusahaan juga</t>
  </si>
  <si>
    <t>Menurut saya pengembangan SDM sangat penting bagi perusahaan, dengan adanya kolaborasi dengan SMK dapat mempermudah perusaahn untuk mendapatkan SDM berkualitas</t>
  </si>
  <si>
    <t>Rekrutmen dan perekrutan, Hubungan antar karyawan, Pelatihan dan pengembangan, Kebijakan/aturan dan prosedur terkait SDM, Pengembangan organisasi</t>
  </si>
  <si>
    <t>Kondisi Perusahaan</t>
  </si>
  <si>
    <t>informasi dan ide sangat bermanfaat</t>
  </si>
  <si>
    <t>Hubungan antar karyawan, Kompensasi dan manfaat, Pelatihan dan pengembangan, Manajemen kinerja, Kebijakan/aturan dan prosedur terkait SDM, Manajemen bakat, Kesejahteraan dan kesehatan karyawan</t>
  </si>
  <si>
    <t>kerjasama dgn SMK untuk pengembangan SDM para pekerja sangat dibutuhkan sekali karna perkembangan teklogi terus berkembang dan pekerja di wajibkan memahaminya</t>
  </si>
  <si>
    <t>Tentu, ada beberapa faktor lain yang mungkin memengaruhi keputusan perusahaan manufaktur untuk berinvestasi dalam pengembangan SDM atau berkolaborasi dengan SMK. Beberapa faktor tersebut mungkin meliputi kebutuhan spesifik industri, tuntutan pasar, peraturan pemerintah terkait tenaga kerja, strategi jangka panjang perusahaan, dan faktor-faktor ekonomi global. Selain itu, budaya perusahaan, komitmen terhadap tanggung jawab sosial, dan kesadaran akan pentingnya pengembangan SDM juga dapat memainkan peran penting dalam pengambilan keputusan.</t>
  </si>
  <si>
    <t>Tentu, investasi dalam pengembangan SDM dan kolaborasi dengan SMK bisa menjadi strategi yang sangat bermanfaat bagi industri manufaktur. Mengembangkan SDM yang kompeten dapat meningkatkan produktivitas, kualitas produk, dan inovasi dalam perusahaan. Kolaborasi dengan SMK dapat membuka akses ke sumber daya manusia yang terlatih dengan baik, serta membangun jembatan antara pendidikan dan industri, memastikan ketersediaan tenaga kerja yang sesuai dengan kebutuhan industri di masa depan. Selain itu, investasi ini juga dapat meningkatkan citra perusahaan dalam masyarakat, memperkuat kemitraan dengan lembaga pendidikan, dan mendukung pembangunan ekonomi lokal. Overall, ini adalah langkah proaktif yang dapat membantu perusahaan bersaing dalam pasar yang semakin kompleks dan dinamis.</t>
  </si>
  <si>
    <t>SMK mendidik anak muridnya untuk siap bekerja di lapangan</t>
  </si>
  <si>
    <t>Sebaiknya kantor² mencoba lebih banyak menerima mahasiswa magang smk sembari menilai secara tidak langsung, setelah masa magang 6 bulan berakhir kita bisa menawarakan tenaga tersebut untuk meneruskan bekerja</t>
  </si>
  <si>
    <t>Hubungan antar karyawan, Pelatihan dan pengembangan, Manajemen kinerja, Kebijakan/aturan dan prosedur terkait SDM, Manajemen bakat, Kesejahteraan dan kesehatan karyawan, Pengembangan organisasi</t>
  </si>
  <si>
    <t xml:space="preserve">pengalaman bekerja dan akreditasi </t>
  </si>
  <si>
    <t>Kebijakan/aturan dan prosedur terkait SDM, Data dan dokumentasi karyawan, Manajemen bakat</t>
  </si>
  <si>
    <t>Sulitnya rekrutmen dr tenaga umum</t>
  </si>
  <si>
    <t>Smk mempersiapkan tenaga siap bekerja sehingga tidak salah apbila kantor bisa berkolaborasi</t>
  </si>
  <si>
    <t xml:space="preserve">pengalaman bekerja, kualitas, akreditasi </t>
  </si>
  <si>
    <t>Rekrutmen dan perekrutan, Hubungan antar karyawan, Pelatihan dan pengembangan, Manajemen kinerja, Data dan dokumentasi karyawan, Manajemen bakat, Kesejahteraan dan kesehatan karyawan, Pengembangan organisasi</t>
  </si>
  <si>
    <t>keseriusan dari pimpinan perusahaan</t>
  </si>
  <si>
    <t>mencari bahan baku yg lain selain kayu buat hasil produksi.bisa dari limbah sampah</t>
  </si>
  <si>
    <t>Kompensasi dan manfaat, Pelatihan dan pengembangan, Kesejahteraan dan kesehatan karyawan</t>
  </si>
  <si>
    <t xml:space="preserve">ketidakstabilan dalam pasar tenaga kerja lokal, </t>
  </si>
  <si>
    <t>Industri tertentu mungkin memiliki kebutuhan khusus akan keterampilan tertentu yang tidak selalu dipenuhi oleh lulusan perguruan tinggi atau universitas. Kolaborasi dengan SMK MUNGKIN dapat membantu industri saya mendapatkan pasokan tenaga kerja yang memiliki keterampilan praktis yang sesuai dengan kebutuhan industri.</t>
  </si>
  <si>
    <t>Rekrutmen dan perekrutan, Hubungan antar karyawan, Pelatihan dan pengembangan, Kepatuhan dan hukum, Kebijakan/aturan dan prosedur terkait SDM, Pengembangan organisasi</t>
  </si>
  <si>
    <t>Mungkin fakto keuangan</t>
  </si>
  <si>
    <t>kurangnya dana yang mendukung</t>
  </si>
  <si>
    <t>Saran saya, mungkin alangkah baiknya untukn berani mengambil resiko apabila kinerja atau hasil yang dihasilkan sepadan dan ada baiknya juga kita untuk tetap dapat mengorganisasikan hal tersebut dengan baik</t>
  </si>
  <si>
    <t>Rekrutmen dan perekrutan, Hubungan antar karyawan, Pelatihan dan pengembangan, Kebijakan/aturan dan prosedur terkait SDM, Data dan dokumentasi karyawan, Kesejahteraan dan kesehatan karyawan</t>
  </si>
  <si>
    <t xml:space="preserve">Lebih perbanyak pelatihan terbuka untuk siswa SMK/umum yg menghasilkan sertifikat </t>
  </si>
  <si>
    <t>Terlalu banyak admin di Indonesia yg membutuhkan perhatian orang yg mampu</t>
  </si>
  <si>
    <t xml:space="preserve">saya percaya bahwa investasi dalam pengembangan Sumber Daya Manusia (SDM) dan kolaborasi dengan Sekolah Menengah Kejuruan (SMK) sangat penting untuk pertumbuhan dan perkembangan industri mana pun.
Pertama, investasi dalam pengembangan SDM tidak hanya meningkatkan keterampilan dan pengetahuan karyawan, tetapi juga memotivasi mereka untuk bekerja lebih keras dan lebih efisien. Selain itu, ini juga dapat membantu dalam mempertahankan talenta terbaik dalam organisasi, karena karyawan cenderung setia kepada perusahaan yang peduli dengan pertumbuhan dan pengembangan mereka.
Kedua, berkolaborasi dengan SMK bisa menjadi cara yang bagus untuk memastikan bahwa industri mendapatkan tenaga kerja yang terampil dan berpengetahuan. SMK biasanya menawarkan program pendidikan yang berfokus pada keterampilan praktis dan aplikasi langsung dalam industri tertentu. Oleh karena itu, lulusan SMK sering kali sudah memiliki keterampilan yang dibutuhkan industri dan siap untuk bekerja.
Namun, penting juga untuk mencatat bahwa investasi dan kolaborasi ini harus dilakukan dengan cara yang tepat. Perusahaan harus memastikan bahwa program pengembangan SDM mereka relevan dengan kebutuhan industri dan bahwa kemitraan mereka dengan SMK memberikan manfaat bagi kedua belah pihak.
 </t>
  </si>
  <si>
    <t>Hubungan antar karyawan, Kompensasi dan manfaat, Pelatihan dan pengembangan</t>
  </si>
  <si>
    <t>Hubungan antar karyawan, Pelatihan dan pengembangan, Manajemen kinerja, Kepatuhan dan hukum, Kebijakan/aturan dan prosedur terkait SDM, Manajemen bakat, Kesejahteraan dan kesehatan karyawan</t>
  </si>
  <si>
    <t>Rekrutmen dan perekrutan, Hubungan antar karyawan, Kompensasi dan manfaat, Pelatihan dan pengembangan, Kesejahteraan dan kesehatan karyawan, Pengembangan organisasi</t>
  </si>
  <si>
    <t>Kartu Prakerja, Kampus Merdeka, SMK Centers of Excellence, SMK Pusat Keunggulan</t>
  </si>
  <si>
    <t>Kurangnya kualitas</t>
  </si>
  <si>
    <t>Semoga kedepannya semakin baik</t>
  </si>
  <si>
    <t>Age</t>
  </si>
  <si>
    <t>Range</t>
  </si>
  <si>
    <t>Frequency</t>
  </si>
  <si>
    <t>18-24</t>
  </si>
  <si>
    <t>25-34</t>
  </si>
  <si>
    <t>35-44</t>
  </si>
  <si>
    <t>45-54</t>
  </si>
  <si>
    <t>55-64</t>
  </si>
  <si>
    <t>&gt;64</t>
  </si>
  <si>
    <t>Total</t>
  </si>
  <si>
    <t>55-64 tahun</t>
  </si>
  <si>
    <t xml:space="preserve">18-24 </t>
  </si>
  <si>
    <t>Education</t>
  </si>
  <si>
    <t>Values</t>
  </si>
  <si>
    <t>Junior High</t>
  </si>
  <si>
    <t>High School</t>
  </si>
  <si>
    <t xml:space="preserve">Diploma </t>
  </si>
  <si>
    <t>Undergraduate</t>
  </si>
  <si>
    <t>Masters/Doctoral</t>
  </si>
  <si>
    <t>Experience</t>
  </si>
  <si>
    <t>Staff/Operators</t>
  </si>
  <si>
    <t>Team Leaders</t>
  </si>
  <si>
    <t>Managers</t>
  </si>
  <si>
    <t>Owners/Directors</t>
  </si>
  <si>
    <t>&lt;5</t>
  </si>
  <si>
    <t>5-10</t>
  </si>
  <si>
    <t>11-20</t>
  </si>
  <si>
    <t>21-30</t>
  </si>
  <si>
    <t>31-40</t>
  </si>
  <si>
    <t>&gt;40</t>
  </si>
  <si>
    <t>40&gt;</t>
  </si>
  <si>
    <t>Position</t>
  </si>
  <si>
    <t>Subsector</t>
  </si>
  <si>
    <t>% of Total</t>
  </si>
  <si>
    <t>Cumulative %</t>
  </si>
  <si>
    <t>Animal Feed</t>
  </si>
  <si>
    <t>Automotives &amp; Parts</t>
  </si>
  <si>
    <t>Cement</t>
  </si>
  <si>
    <t>Ceramics &amp; Glass</t>
  </si>
  <si>
    <t>Chemicals</t>
  </si>
  <si>
    <t>Cigarettes</t>
  </si>
  <si>
    <t>Cosmetics &amp; Household Items</t>
  </si>
  <si>
    <t>Electronics</t>
  </si>
  <si>
    <t>Food and Beverages</t>
  </si>
  <si>
    <t>Footwear</t>
  </si>
  <si>
    <t>Garment and Textiles</t>
  </si>
  <si>
    <t>Household Appliances</t>
  </si>
  <si>
    <t>Machinery</t>
  </si>
  <si>
    <t>Metals</t>
  </si>
  <si>
    <t>Pharmaceuticals</t>
  </si>
  <si>
    <t>Plastics &amp; Packaging</t>
  </si>
  <si>
    <t>Pulp &amp; Paper</t>
  </si>
  <si>
    <t>Wood</t>
  </si>
  <si>
    <t>Others</t>
  </si>
  <si>
    <t>DEM1</t>
  </si>
  <si>
    <t>DEM2</t>
  </si>
  <si>
    <t>DEM3</t>
  </si>
  <si>
    <t>DEM4</t>
  </si>
  <si>
    <t>COS1</t>
  </si>
  <si>
    <t>COS2</t>
  </si>
  <si>
    <t>COS3</t>
  </si>
  <si>
    <t>COS4</t>
  </si>
  <si>
    <t>ORG1</t>
  </si>
  <si>
    <t>ORG2</t>
  </si>
  <si>
    <t>ORG3</t>
  </si>
  <si>
    <t>ORG4</t>
  </si>
  <si>
    <t>EMB1</t>
  </si>
  <si>
    <t>EMB2</t>
  </si>
  <si>
    <t>EMB3</t>
  </si>
  <si>
    <t>EMB4</t>
  </si>
  <si>
    <t>EDU1</t>
  </si>
  <si>
    <t>EDU2</t>
  </si>
  <si>
    <t>EDU3</t>
  </si>
  <si>
    <t>EDU4</t>
  </si>
  <si>
    <t>WIL1</t>
  </si>
  <si>
    <t>WIL2</t>
  </si>
  <si>
    <t>WIL3</t>
  </si>
  <si>
    <t>WIL4</t>
  </si>
  <si>
    <t>Item Code</t>
  </si>
  <si>
    <t xml:space="preserve">Percentage Distribution of Frequency (%) </t>
  </si>
  <si>
    <t>Strongly Disagree</t>
  </si>
  <si>
    <t>Disagree</t>
  </si>
  <si>
    <t>Neutral</t>
  </si>
  <si>
    <t>Agree</t>
  </si>
  <si>
    <t>Strongly Agree</t>
  </si>
  <si>
    <t>Mean</t>
  </si>
  <si>
    <t>Standard Deviation</t>
  </si>
  <si>
    <t xml:space="preserve">Mean </t>
  </si>
  <si>
    <t>STDEV.S</t>
  </si>
  <si>
    <t>% Agree</t>
  </si>
  <si>
    <t xml:space="preserve">Average % Agree </t>
  </si>
  <si>
    <t>Average Mean</t>
  </si>
  <si>
    <t/>
  </si>
  <si>
    <t>Correlation</t>
  </si>
  <si>
    <t>Sig. (1-tailed)</t>
  </si>
  <si>
    <t>a. Determinant = 2.536E-8</t>
  </si>
  <si>
    <r>
      <t>Correlation Matrix</t>
    </r>
    <r>
      <rPr>
        <b/>
        <vertAlign val="superscript"/>
        <sz val="11"/>
        <color indexed="60"/>
        <rFont val="Arial Bold"/>
      </rPr>
      <t>a</t>
    </r>
  </si>
  <si>
    <t>Initial</t>
  </si>
  <si>
    <t>Extraction</t>
  </si>
  <si>
    <t>Extraction Method: Principal Component Analysis.</t>
  </si>
  <si>
    <t>Communalities (&gt;0.5)</t>
  </si>
  <si>
    <t>KMO and Bartlett's Test</t>
  </si>
  <si>
    <t>Bartlett's Test of Sphericity</t>
  </si>
  <si>
    <t>Approx. Chi-Square</t>
  </si>
  <si>
    <t>df</t>
  </si>
  <si>
    <t>Sig.</t>
  </si>
  <si>
    <t>Total Variance Explained</t>
  </si>
  <si>
    <t>Component</t>
  </si>
  <si>
    <t>Initial Eigenvalues</t>
  </si>
  <si>
    <t>Extraction Sums of Squared Loadings</t>
  </si>
  <si>
    <t>Rotation Sums of Squared Loadings</t>
  </si>
  <si>
    <t>% of Variance</t>
  </si>
  <si>
    <t>1</t>
  </si>
  <si>
    <t>2</t>
  </si>
  <si>
    <t>3</t>
  </si>
  <si>
    <t>4</t>
  </si>
  <si>
    <t>5</t>
  </si>
  <si>
    <t>6</t>
  </si>
  <si>
    <t>7</t>
  </si>
  <si>
    <t>8</t>
  </si>
  <si>
    <t>9</t>
  </si>
  <si>
    <t>10</t>
  </si>
  <si>
    <t>11</t>
  </si>
  <si>
    <t>12</t>
  </si>
  <si>
    <t>13</t>
  </si>
  <si>
    <t>14</t>
  </si>
  <si>
    <t>15</t>
  </si>
  <si>
    <t>16</t>
  </si>
  <si>
    <t>17</t>
  </si>
  <si>
    <t>18</t>
  </si>
  <si>
    <t>19</t>
  </si>
  <si>
    <t>20</t>
  </si>
  <si>
    <t>21</t>
  </si>
  <si>
    <t>22</t>
  </si>
  <si>
    <t>23</t>
  </si>
  <si>
    <t>24</t>
  </si>
  <si>
    <t>Kaiser-Meyer-Olkin Measure of Sampling Adequacy. (&gt;0.8)</t>
  </si>
  <si>
    <t>n</t>
  </si>
  <si>
    <t>Extraction Method: Principal Component Analysis. 
 Rotation Method: Varimax with Kaiser Normalization.</t>
  </si>
  <si>
    <t>a. Rotation converged in 8 iterations.</t>
  </si>
  <si>
    <r>
      <t>Rotated Component Matrix</t>
    </r>
    <r>
      <rPr>
        <b/>
        <vertAlign val="superscript"/>
        <sz val="11"/>
        <color indexed="60"/>
        <rFont val="Arial Bold"/>
      </rPr>
      <t>a</t>
    </r>
  </si>
  <si>
    <t>Demand for Skilled Labor</t>
  </si>
  <si>
    <t>High Cost</t>
  </si>
  <si>
    <t>Organizational Culture and Leadership Philosophy</t>
  </si>
  <si>
    <t>Employee Behavior</t>
  </si>
  <si>
    <t>Education of Government Initiatives to Industries</t>
  </si>
  <si>
    <t>Willingness to Collaborate with VHSs</t>
  </si>
  <si>
    <t xml:space="preserve">Items </t>
  </si>
  <si>
    <t>Loadings (&gt;0.5)</t>
  </si>
  <si>
    <t>Cronbach's Alpha (&gt;0.7)</t>
  </si>
  <si>
    <t>Loading^2</t>
  </si>
  <si>
    <t>Error</t>
  </si>
  <si>
    <t>Composite Reliability (&gt;0.7)</t>
  </si>
  <si>
    <t>AVG_DEM</t>
  </si>
  <si>
    <t>AVG_COS</t>
  </si>
  <si>
    <t>AVG_ORG</t>
  </si>
  <si>
    <t>AVG_EMB</t>
  </si>
  <si>
    <t>AVG_EDU</t>
  </si>
  <si>
    <t>AVG_WIL</t>
  </si>
  <si>
    <t>Correlation Coefficient</t>
  </si>
  <si>
    <t>Sig. (2-tailed)</t>
  </si>
  <si>
    <t>**. Correlation is significant at the 0.01 level (2-tailed).</t>
  </si>
  <si>
    <r>
      <t>.673</t>
    </r>
    <r>
      <rPr>
        <vertAlign val="superscript"/>
        <sz val="9"/>
        <color indexed="60"/>
        <rFont val="Arial"/>
        <family val="2"/>
      </rPr>
      <t>**</t>
    </r>
  </si>
  <si>
    <r>
      <t>.511</t>
    </r>
    <r>
      <rPr>
        <vertAlign val="superscript"/>
        <sz val="9"/>
        <color indexed="60"/>
        <rFont val="Arial"/>
        <family val="2"/>
      </rPr>
      <t>**</t>
    </r>
  </si>
  <si>
    <r>
      <t>.536</t>
    </r>
    <r>
      <rPr>
        <vertAlign val="superscript"/>
        <sz val="9"/>
        <color indexed="60"/>
        <rFont val="Arial"/>
        <family val="2"/>
      </rPr>
      <t>**</t>
    </r>
  </si>
  <si>
    <r>
      <t>.550</t>
    </r>
    <r>
      <rPr>
        <vertAlign val="superscript"/>
        <sz val="9"/>
        <color indexed="60"/>
        <rFont val="Arial"/>
        <family val="2"/>
      </rPr>
      <t>**</t>
    </r>
  </si>
  <si>
    <r>
      <t>.425</t>
    </r>
    <r>
      <rPr>
        <vertAlign val="superscript"/>
        <sz val="9"/>
        <color indexed="60"/>
        <rFont val="Arial"/>
        <family val="2"/>
      </rPr>
      <t>**</t>
    </r>
  </si>
  <si>
    <r>
      <t>.542</t>
    </r>
    <r>
      <rPr>
        <vertAlign val="superscript"/>
        <sz val="9"/>
        <color indexed="60"/>
        <rFont val="Arial"/>
        <family val="2"/>
      </rPr>
      <t>**</t>
    </r>
  </si>
  <si>
    <r>
      <t>.591</t>
    </r>
    <r>
      <rPr>
        <vertAlign val="superscript"/>
        <sz val="9"/>
        <color indexed="60"/>
        <rFont val="Arial"/>
        <family val="2"/>
      </rPr>
      <t>**</t>
    </r>
  </si>
  <si>
    <r>
      <t>.597</t>
    </r>
    <r>
      <rPr>
        <vertAlign val="superscript"/>
        <sz val="9"/>
        <color indexed="60"/>
        <rFont val="Arial"/>
        <family val="2"/>
      </rPr>
      <t>**</t>
    </r>
  </si>
  <si>
    <r>
      <t>.490</t>
    </r>
    <r>
      <rPr>
        <vertAlign val="superscript"/>
        <sz val="9"/>
        <color indexed="60"/>
        <rFont val="Arial"/>
        <family val="2"/>
      </rPr>
      <t>**</t>
    </r>
  </si>
  <si>
    <r>
      <t>.652</t>
    </r>
    <r>
      <rPr>
        <vertAlign val="superscript"/>
        <sz val="9"/>
        <color indexed="60"/>
        <rFont val="Arial"/>
        <family val="2"/>
      </rPr>
      <t>**</t>
    </r>
  </si>
  <si>
    <r>
      <t>.653</t>
    </r>
    <r>
      <rPr>
        <vertAlign val="superscript"/>
        <sz val="9"/>
        <color indexed="60"/>
        <rFont val="Arial"/>
        <family val="2"/>
      </rPr>
      <t>**</t>
    </r>
  </si>
  <si>
    <r>
      <t>.572</t>
    </r>
    <r>
      <rPr>
        <vertAlign val="superscript"/>
        <sz val="9"/>
        <color indexed="60"/>
        <rFont val="Arial"/>
        <family val="2"/>
      </rPr>
      <t>**</t>
    </r>
  </si>
  <si>
    <r>
      <t>.681</t>
    </r>
    <r>
      <rPr>
        <vertAlign val="superscript"/>
        <sz val="9"/>
        <color indexed="60"/>
        <rFont val="Arial"/>
        <family val="2"/>
      </rPr>
      <t>**</t>
    </r>
  </si>
  <si>
    <r>
      <t>.594</t>
    </r>
    <r>
      <rPr>
        <vertAlign val="superscript"/>
        <sz val="9"/>
        <color indexed="60"/>
        <rFont val="Arial"/>
        <family val="2"/>
      </rPr>
      <t>**</t>
    </r>
  </si>
  <si>
    <r>
      <t>.571</t>
    </r>
    <r>
      <rPr>
        <vertAlign val="superscript"/>
        <sz val="9"/>
        <color indexed="60"/>
        <rFont val="Arial"/>
        <family val="2"/>
      </rPr>
      <t>**</t>
    </r>
  </si>
  <si>
    <t>Age Group</t>
  </si>
  <si>
    <t>Education Level</t>
  </si>
  <si>
    <t>Years of Experience</t>
  </si>
  <si>
    <t>Number</t>
  </si>
  <si>
    <t>Ranks</t>
  </si>
  <si>
    <t>N</t>
  </si>
  <si>
    <t>Mean Rank</t>
  </si>
  <si>
    <t>1.00</t>
  </si>
  <si>
    <t>2.00</t>
  </si>
  <si>
    <t>3.00</t>
  </si>
  <si>
    <t>4.00</t>
  </si>
  <si>
    <t>5.00</t>
  </si>
  <si>
    <t>6.00</t>
  </si>
  <si>
    <t>Kruskal-Wallis H</t>
  </si>
  <si>
    <t>Asymp. Sig.</t>
  </si>
  <si>
    <t>a. Kruskal Wallis Test</t>
  </si>
  <si>
    <t>b. Grouping Variable: Age</t>
  </si>
  <si>
    <r>
      <t>Test Statistics</t>
    </r>
    <r>
      <rPr>
        <b/>
        <vertAlign val="superscript"/>
        <sz val="11"/>
        <color indexed="60"/>
        <rFont val="Arial Bold"/>
      </rPr>
      <t>a,b</t>
    </r>
  </si>
  <si>
    <t>EduLevel</t>
  </si>
  <si>
    <t>b. Grouping Variable: EduLevel</t>
  </si>
  <si>
    <t>7.00</t>
  </si>
  <si>
    <t>8.00</t>
  </si>
  <si>
    <t>9.00</t>
  </si>
  <si>
    <t>10.00</t>
  </si>
  <si>
    <t>11.00</t>
  </si>
  <si>
    <t>12.00</t>
  </si>
  <si>
    <t>13.00</t>
  </si>
  <si>
    <t>14.00</t>
  </si>
  <si>
    <t>15.00</t>
  </si>
  <si>
    <t>16.00</t>
  </si>
  <si>
    <t>17.00</t>
  </si>
  <si>
    <t>18.00</t>
  </si>
  <si>
    <t>19.00</t>
  </si>
  <si>
    <t>b. Grouping Variable: Subsector</t>
  </si>
  <si>
    <t>b. Grouping Variable: Position</t>
  </si>
  <si>
    <t>b. Grouping Variable: Experience</t>
  </si>
  <si>
    <t xml:space="preserve">Socio-Demographic Attribute </t>
  </si>
  <si>
    <t>Position within Firm</t>
  </si>
  <si>
    <t xml:space="preserve">Subsector </t>
  </si>
  <si>
    <t>DEM</t>
  </si>
  <si>
    <t>COS</t>
  </si>
  <si>
    <t>ORG</t>
  </si>
  <si>
    <t>EMB</t>
  </si>
  <si>
    <t xml:space="preserve">EDU </t>
  </si>
  <si>
    <t>WIL</t>
  </si>
  <si>
    <t>H</t>
  </si>
  <si>
    <t>p</t>
  </si>
  <si>
    <t xml:space="preserve">A2.3: Can be generalized across firms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</si>
</sst>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00"/>
    <numFmt numFmtId="166" formatCode="###0"/>
    <numFmt numFmtId="167" formatCode="0.000"/>
    <numFmt numFmtId="168" formatCode="###0.00"/>
  </numFmts>
  <fonts count="20" x14ac:knownFonts="1">
    <font>
      <sz val="10"/>
      <color rgb="FF000000"/>
      <name val="Arial"/>
      <scheme val="minor"/>
    </font>
    <font>
      <sz val="10"/>
      <color theme="1"/>
      <name val="Arial"/>
      <family val="2"/>
      <scheme val="minor"/>
    </font>
    <font>
      <sz val="10"/>
      <color rgb="FFFF0000"/>
      <name val="Arial"/>
      <family val="2"/>
      <scheme val="minor"/>
    </font>
    <font>
      <u/>
      <sz val="10"/>
      <color rgb="FF1155CC"/>
      <name val="Arial"/>
      <family val="2"/>
    </font>
    <font>
      <sz val="10"/>
      <color theme="1"/>
      <name val="Arial"/>
      <family val="2"/>
    </font>
    <font>
      <sz val="10"/>
      <color rgb="FF000000"/>
      <name val="Arial"/>
      <family val="2"/>
      <scheme val="minor"/>
    </font>
    <font>
      <sz val="10"/>
      <name val="Arial"/>
      <family val="2"/>
      <scheme val="minor"/>
    </font>
    <font>
      <sz val="10"/>
      <name val="Arial"/>
      <family val="2"/>
    </font>
    <font>
      <b/>
      <vertAlign val="superscript"/>
      <sz val="11"/>
      <color indexed="60"/>
      <name val="Arial Bold"/>
    </font>
    <font>
      <b/>
      <sz val="11"/>
      <color indexed="60"/>
      <name val="Arial Bold"/>
    </font>
    <font>
      <sz val="9"/>
      <color indexed="62"/>
      <name val="Arial"/>
      <family val="2"/>
    </font>
    <font>
      <sz val="9"/>
      <color indexed="60"/>
      <name val="Arial"/>
      <family val="2"/>
    </font>
    <font>
      <sz val="9"/>
      <color rgb="FFFF0000"/>
      <name val="Arial"/>
      <family val="2"/>
    </font>
    <font>
      <sz val="9"/>
      <name val="Arial"/>
      <family val="2"/>
    </font>
    <font>
      <b/>
      <sz val="10"/>
      <color rgb="FF000000"/>
      <name val="Arial"/>
      <family val="2"/>
      <scheme val="minor"/>
    </font>
    <font>
      <b/>
      <sz val="10"/>
      <name val="Arial"/>
      <family val="2"/>
      <scheme val="minor"/>
    </font>
    <font>
      <vertAlign val="superscript"/>
      <sz val="9"/>
      <color indexed="60"/>
      <name val="Arial"/>
      <family val="2"/>
    </font>
    <font>
      <b/>
      <sz val="10"/>
      <color theme="1"/>
      <name val="Arial"/>
      <family val="2"/>
      <scheme val="minor"/>
    </font>
    <font>
      <sz val="10"/>
      <color theme="7"/>
      <name val="Arial"/>
      <family val="2"/>
      <scheme val="minor"/>
    </font>
    <font>
      <sz val="10"/>
      <color rgb="FFC00000"/>
      <name val="Arial"/>
      <family val="2"/>
      <scheme val="minor"/>
    </font>
  </fonts>
  <fills count="5">
    <fill>
      <patternFill patternType="none"/>
    </fill>
    <fill>
      <patternFill patternType="gray125"/>
    </fill>
    <fill>
      <patternFill patternType="solid">
        <fgColor theme="2" tint="-0.14999847407452621"/>
        <bgColor indexed="64"/>
      </patternFill>
    </fill>
    <fill>
      <patternFill patternType="solid">
        <fgColor indexed="31"/>
        <bgColor indexed="64"/>
      </patternFill>
    </fill>
    <fill>
      <patternFill patternType="solid">
        <fgColor rgb="FFFFFF00"/>
        <bgColor indexed="64"/>
      </patternFill>
    </fill>
  </fills>
  <borders count="28">
    <border>
      <left/>
      <right/>
      <top/>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bottom style="thin">
        <color indexed="63"/>
      </bottom>
      <diagonal/>
    </border>
    <border>
      <left/>
      <right/>
      <top style="thin">
        <color indexed="63"/>
      </top>
      <bottom style="thin">
        <color indexed="63"/>
      </bottom>
      <diagonal/>
    </border>
    <border>
      <left/>
      <right/>
      <top style="thin">
        <color indexed="63"/>
      </top>
      <bottom style="thin">
        <color indexed="61"/>
      </bottom>
      <diagonal/>
    </border>
    <border>
      <left style="thin">
        <color indexed="63"/>
      </left>
      <right style="thin">
        <color indexed="63"/>
      </right>
      <top/>
      <bottom/>
      <diagonal/>
    </border>
    <border>
      <left style="thin">
        <color indexed="63"/>
      </left>
      <right/>
      <top/>
      <bottom/>
      <diagonal/>
    </border>
    <border>
      <left/>
      <right style="thin">
        <color indexed="63"/>
      </right>
      <top/>
      <bottom/>
      <diagonal/>
    </border>
  </borders>
  <cellStyleXfs count="4">
    <xf numFmtId="0" fontId="0" fillId="0" borderId="0"/>
    <xf numFmtId="0" fontId="7" fillId="0" borderId="0"/>
    <xf numFmtId="0" fontId="7" fillId="0" borderId="0"/>
    <xf numFmtId="0" fontId="7" fillId="0" borderId="0"/>
  </cellStyleXfs>
  <cellXfs count="150">
    <xf numFmtId="0" fontId="0" fillId="0" borderId="0" xfId="0"/>
    <xf numFmtId="0" fontId="1" fillId="0" borderId="0" xfId="0" applyFont="1"/>
    <xf numFmtId="164" fontId="1" fillId="0" borderId="0" xfId="0" applyNumberFormat="1" applyFont="1"/>
    <xf numFmtId="164" fontId="2" fillId="0" borderId="0" xfId="0" applyNumberFormat="1" applyFont="1"/>
    <xf numFmtId="0" fontId="2" fillId="0" borderId="0" xfId="0" applyFont="1"/>
    <xf numFmtId="0" fontId="5" fillId="0" borderId="0" xfId="0" applyFont="1"/>
    <xf numFmtId="16" fontId="5" fillId="0" borderId="0" xfId="0" quotePrefix="1" applyNumberFormat="1" applyFont="1"/>
    <xf numFmtId="0" fontId="5" fillId="0" borderId="0" xfId="0" quotePrefix="1" applyFont="1"/>
    <xf numFmtId="49" fontId="1" fillId="0" borderId="0" xfId="0" applyNumberFormat="1" applyFont="1"/>
    <xf numFmtId="2" fontId="6" fillId="0" borderId="0" xfId="0" applyNumberFormat="1" applyFont="1"/>
    <xf numFmtId="0" fontId="6" fillId="0" borderId="0" xfId="0" applyFont="1"/>
    <xf numFmtId="2" fontId="0" fillId="0" borderId="0" xfId="0" applyNumberFormat="1"/>
    <xf numFmtId="0" fontId="5" fillId="0" borderId="0" xfId="0" applyFont="1" applyAlignment="1">
      <alignment horizontal="center"/>
    </xf>
    <xf numFmtId="0" fontId="1" fillId="2" borderId="0" xfId="0" applyFont="1" applyFill="1"/>
    <xf numFmtId="2" fontId="0" fillId="2" borderId="0" xfId="0" applyNumberFormat="1" applyFill="1"/>
    <xf numFmtId="0" fontId="7" fillId="0" borderId="0" xfId="1"/>
    <xf numFmtId="0" fontId="10" fillId="0" borderId="1" xfId="1" applyFont="1" applyBorder="1" applyAlignment="1">
      <alignment horizontal="left" wrapText="1"/>
    </xf>
    <xf numFmtId="0" fontId="10" fillId="0" borderId="2" xfId="1" applyFont="1" applyBorder="1" applyAlignment="1">
      <alignment horizontal="center" wrapText="1"/>
    </xf>
    <xf numFmtId="0" fontId="10" fillId="0" borderId="3" xfId="1" applyFont="1" applyBorder="1" applyAlignment="1">
      <alignment horizontal="center" wrapText="1"/>
    </xf>
    <xf numFmtId="0" fontId="10" fillId="0" borderId="4" xfId="1" applyFont="1" applyBorder="1" applyAlignment="1">
      <alignment horizontal="center" wrapText="1"/>
    </xf>
    <xf numFmtId="0" fontId="10" fillId="3" borderId="5" xfId="1" applyFont="1" applyFill="1" applyBorder="1" applyAlignment="1">
      <alignment horizontal="left" vertical="top" wrapText="1"/>
    </xf>
    <xf numFmtId="0" fontId="10" fillId="3" borderId="6" xfId="1" applyFont="1" applyFill="1" applyBorder="1" applyAlignment="1">
      <alignment horizontal="left" vertical="top" wrapText="1"/>
    </xf>
    <xf numFmtId="165" fontId="11" fillId="0" borderId="7" xfId="1" applyNumberFormat="1" applyFont="1" applyBorder="1" applyAlignment="1">
      <alignment horizontal="right" vertical="top"/>
    </xf>
    <xf numFmtId="165" fontId="11" fillId="0" borderId="8" xfId="1" applyNumberFormat="1" applyFont="1" applyBorder="1" applyAlignment="1">
      <alignment horizontal="right" vertical="top"/>
    </xf>
    <xf numFmtId="165" fontId="11" fillId="0" borderId="9" xfId="1" applyNumberFormat="1" applyFont="1" applyBorder="1" applyAlignment="1">
      <alignment horizontal="right" vertical="top"/>
    </xf>
    <xf numFmtId="0" fontId="10" fillId="3" borderId="10" xfId="1" applyFont="1" applyFill="1" applyBorder="1" applyAlignment="1">
      <alignment horizontal="left" vertical="top" wrapText="1"/>
    </xf>
    <xf numFmtId="165" fontId="11" fillId="0" borderId="11" xfId="1" applyNumberFormat="1" applyFont="1" applyBorder="1" applyAlignment="1">
      <alignment horizontal="right" vertical="top"/>
    </xf>
    <xf numFmtId="165" fontId="11" fillId="0" borderId="12" xfId="1" applyNumberFormat="1" applyFont="1" applyBorder="1" applyAlignment="1">
      <alignment horizontal="right" vertical="top"/>
    </xf>
    <xf numFmtId="165" fontId="11" fillId="0" borderId="13" xfId="1" applyNumberFormat="1" applyFont="1" applyBorder="1" applyAlignment="1">
      <alignment horizontal="right" vertical="top"/>
    </xf>
    <xf numFmtId="0" fontId="10" fillId="3" borderId="14" xfId="1" applyFont="1" applyFill="1" applyBorder="1" applyAlignment="1">
      <alignment horizontal="left" vertical="top" wrapText="1"/>
    </xf>
    <xf numFmtId="165" fontId="11" fillId="0" borderId="15" xfId="1" applyNumberFormat="1" applyFont="1" applyBorder="1" applyAlignment="1">
      <alignment horizontal="right" vertical="top"/>
    </xf>
    <xf numFmtId="165" fontId="11" fillId="0" borderId="16" xfId="1" applyNumberFormat="1" applyFont="1" applyBorder="1" applyAlignment="1">
      <alignment horizontal="right" vertical="top"/>
    </xf>
    <xf numFmtId="165" fontId="11" fillId="0" borderId="17" xfId="1" applyNumberFormat="1" applyFont="1" applyBorder="1" applyAlignment="1">
      <alignment horizontal="right" vertical="top"/>
    </xf>
    <xf numFmtId="0" fontId="11" fillId="0" borderId="11" xfId="1" applyFont="1" applyBorder="1" applyAlignment="1">
      <alignment horizontal="left" vertical="top" wrapText="1"/>
    </xf>
    <xf numFmtId="0" fontId="11" fillId="0" borderId="12" xfId="1" applyFont="1" applyBorder="1" applyAlignment="1">
      <alignment horizontal="left" vertical="top" wrapText="1"/>
    </xf>
    <xf numFmtId="0" fontId="10" fillId="3" borderId="18" xfId="1" applyFont="1" applyFill="1" applyBorder="1" applyAlignment="1">
      <alignment horizontal="left" vertical="top" wrapText="1"/>
    </xf>
    <xf numFmtId="165" fontId="11" fillId="0" borderId="19" xfId="1" applyNumberFormat="1" applyFont="1" applyBorder="1" applyAlignment="1">
      <alignment horizontal="right" vertical="top"/>
    </xf>
    <xf numFmtId="165" fontId="11" fillId="0" borderId="20" xfId="1" applyNumberFormat="1" applyFont="1" applyBorder="1" applyAlignment="1">
      <alignment horizontal="right" vertical="top"/>
    </xf>
    <xf numFmtId="0" fontId="11" fillId="0" borderId="21" xfId="1" applyFont="1" applyBorder="1" applyAlignment="1">
      <alignment horizontal="left" vertical="top" wrapText="1"/>
    </xf>
    <xf numFmtId="0" fontId="11" fillId="0" borderId="0" xfId="1" applyFont="1" applyAlignment="1">
      <alignment horizontal="left" vertical="top" wrapText="1"/>
    </xf>
    <xf numFmtId="165" fontId="11" fillId="0" borderId="21" xfId="1" applyNumberFormat="1" applyFont="1" applyBorder="1" applyAlignment="1">
      <alignment horizontal="right" vertical="top"/>
    </xf>
    <xf numFmtId="0" fontId="10" fillId="3" borderId="22" xfId="1" applyFont="1" applyFill="1" applyBorder="1" applyAlignment="1">
      <alignment horizontal="left" vertical="top" wrapText="1"/>
    </xf>
    <xf numFmtId="165" fontId="11" fillId="0" borderId="22" xfId="1" applyNumberFormat="1" applyFont="1" applyBorder="1" applyAlignment="1">
      <alignment horizontal="right" vertical="top"/>
    </xf>
    <xf numFmtId="0" fontId="10" fillId="3" borderId="23" xfId="1" applyFont="1" applyFill="1" applyBorder="1" applyAlignment="1">
      <alignment horizontal="left" vertical="top" wrapText="1"/>
    </xf>
    <xf numFmtId="166" fontId="11" fillId="0" borderId="23" xfId="1" applyNumberFormat="1" applyFont="1" applyBorder="1" applyAlignment="1">
      <alignment horizontal="right" vertical="top"/>
    </xf>
    <xf numFmtId="0" fontId="10" fillId="3" borderId="24" xfId="1" applyFont="1" applyFill="1" applyBorder="1" applyAlignment="1">
      <alignment horizontal="left" vertical="top" wrapText="1"/>
    </xf>
    <xf numFmtId="0" fontId="10" fillId="0" borderId="0" xfId="1" applyFont="1" applyAlignment="1">
      <alignment horizontal="left" wrapText="1"/>
    </xf>
    <xf numFmtId="0" fontId="10" fillId="0" borderId="25" xfId="1" applyFont="1" applyBorder="1" applyAlignment="1">
      <alignment horizontal="center" wrapText="1"/>
    </xf>
    <xf numFmtId="0" fontId="10" fillId="0" borderId="26" xfId="1" applyFont="1" applyBorder="1" applyAlignment="1">
      <alignment horizontal="center" wrapText="1"/>
    </xf>
    <xf numFmtId="0" fontId="10" fillId="3" borderId="6" xfId="1" applyFont="1" applyFill="1" applyBorder="1" applyAlignment="1">
      <alignment horizontal="left" vertical="top"/>
    </xf>
    <xf numFmtId="0" fontId="10" fillId="3" borderId="10" xfId="1" applyFont="1" applyFill="1" applyBorder="1" applyAlignment="1">
      <alignment horizontal="left" vertical="top"/>
    </xf>
    <xf numFmtId="0" fontId="11" fillId="0" borderId="13" xfId="1" applyFont="1" applyBorder="1" applyAlignment="1">
      <alignment horizontal="left" vertical="top" wrapText="1"/>
    </xf>
    <xf numFmtId="0" fontId="10" fillId="3" borderId="18" xfId="1" applyFont="1" applyFill="1" applyBorder="1" applyAlignment="1">
      <alignment horizontal="left" vertical="top"/>
    </xf>
    <xf numFmtId="0" fontId="11" fillId="0" borderId="20" xfId="1" applyFont="1" applyBorder="1" applyAlignment="1">
      <alignment horizontal="left" vertical="top" wrapText="1"/>
    </xf>
    <xf numFmtId="165" fontId="11" fillId="4" borderId="13" xfId="1" applyNumberFormat="1" applyFont="1" applyFill="1" applyBorder="1" applyAlignment="1">
      <alignment horizontal="right" vertical="top"/>
    </xf>
    <xf numFmtId="165" fontId="11" fillId="4" borderId="23" xfId="1" applyNumberFormat="1" applyFont="1" applyFill="1" applyBorder="1" applyAlignment="1">
      <alignment horizontal="right" vertical="top"/>
    </xf>
    <xf numFmtId="165" fontId="11" fillId="4" borderId="24" xfId="1" applyNumberFormat="1" applyFont="1" applyFill="1" applyBorder="1" applyAlignment="1">
      <alignment horizontal="right" vertical="top"/>
    </xf>
    <xf numFmtId="0" fontId="10" fillId="3" borderId="0" xfId="1" applyFont="1" applyFill="1" applyAlignment="1">
      <alignment horizontal="left" vertical="top" wrapText="1"/>
    </xf>
    <xf numFmtId="0" fontId="10" fillId="0" borderId="2" xfId="1" applyFont="1" applyBorder="1" applyAlignment="1">
      <alignment horizontal="center"/>
    </xf>
    <xf numFmtId="0" fontId="10" fillId="0" borderId="3" xfId="1" applyFont="1" applyBorder="1" applyAlignment="1">
      <alignment horizontal="center"/>
    </xf>
    <xf numFmtId="0" fontId="10" fillId="0" borderId="4" xfId="1" applyFont="1" applyBorder="1" applyAlignment="1">
      <alignment horizontal="center"/>
    </xf>
    <xf numFmtId="165" fontId="11" fillId="4" borderId="8" xfId="1" applyNumberFormat="1" applyFont="1" applyFill="1" applyBorder="1" applyAlignment="1">
      <alignment horizontal="right" vertical="top"/>
    </xf>
    <xf numFmtId="165" fontId="11" fillId="4" borderId="12" xfId="1" applyNumberFormat="1" applyFont="1" applyFill="1" applyBorder="1" applyAlignment="1">
      <alignment horizontal="right" vertical="top"/>
    </xf>
    <xf numFmtId="165" fontId="12" fillId="4" borderId="12" xfId="1" applyNumberFormat="1" applyFont="1" applyFill="1" applyBorder="1" applyAlignment="1">
      <alignment horizontal="right" vertical="top"/>
    </xf>
    <xf numFmtId="0" fontId="12" fillId="3" borderId="10" xfId="1" applyFont="1" applyFill="1" applyBorder="1" applyAlignment="1">
      <alignment horizontal="left" vertical="top" wrapText="1"/>
    </xf>
    <xf numFmtId="165" fontId="11" fillId="4" borderId="11" xfId="1" applyNumberFormat="1" applyFont="1" applyFill="1" applyBorder="1" applyAlignment="1">
      <alignment horizontal="right" vertical="top"/>
    </xf>
    <xf numFmtId="165" fontId="11" fillId="4" borderId="19" xfId="1" applyNumberFormat="1" applyFont="1" applyFill="1" applyBorder="1" applyAlignment="1">
      <alignment horizontal="right" vertical="top"/>
    </xf>
    <xf numFmtId="0" fontId="6" fillId="0" borderId="0" xfId="0" applyFont="1" applyAlignment="1">
      <alignment wrapText="1"/>
    </xf>
    <xf numFmtId="165" fontId="13" fillId="0" borderId="0" xfId="1" applyNumberFormat="1" applyFont="1" applyAlignment="1">
      <alignment horizontal="right" vertical="top" wrapText="1"/>
    </xf>
    <xf numFmtId="0" fontId="0" fillId="0" borderId="0" xfId="0" applyAlignment="1">
      <alignment wrapText="1"/>
    </xf>
    <xf numFmtId="0" fontId="14" fillId="0" borderId="0" xfId="0" applyFont="1"/>
    <xf numFmtId="0" fontId="15" fillId="0" borderId="0" xfId="0" applyFont="1" applyAlignment="1">
      <alignment wrapText="1"/>
    </xf>
    <xf numFmtId="0" fontId="14" fillId="0" borderId="0" xfId="0" applyFont="1" applyAlignment="1">
      <alignment wrapText="1"/>
    </xf>
    <xf numFmtId="167" fontId="0" fillId="0" borderId="0" xfId="0" applyNumberFormat="1"/>
    <xf numFmtId="0" fontId="2" fillId="0" borderId="0" xfId="0" applyFont="1" applyAlignment="1">
      <alignment horizontal="center" wrapText="1"/>
    </xf>
    <xf numFmtId="165" fontId="12" fillId="0" borderId="0" xfId="1" applyNumberFormat="1" applyFont="1" applyAlignment="1">
      <alignment horizontal="right" vertical="top" wrapText="1"/>
    </xf>
    <xf numFmtId="0" fontId="2" fillId="0" borderId="0" xfId="0" applyFont="1" applyAlignment="1">
      <alignment horizontal="center"/>
    </xf>
    <xf numFmtId="165" fontId="2" fillId="0" borderId="0" xfId="0" applyNumberFormat="1" applyFont="1" applyAlignment="1">
      <alignment wrapText="1"/>
    </xf>
    <xf numFmtId="167" fontId="12" fillId="0" borderId="0" xfId="1" applyNumberFormat="1" applyFont="1" applyAlignment="1">
      <alignment horizontal="right" vertical="top" wrapText="1"/>
    </xf>
    <xf numFmtId="0" fontId="0" fillId="2" borderId="0" xfId="0" applyFill="1"/>
    <xf numFmtId="0" fontId="7" fillId="0" borderId="0" xfId="2"/>
    <xf numFmtId="0" fontId="10" fillId="0" borderId="1" xfId="2" applyFont="1" applyBorder="1" applyAlignment="1">
      <alignment horizontal="left" wrapText="1"/>
    </xf>
    <xf numFmtId="0" fontId="10" fillId="0" borderId="2" xfId="2" applyFont="1" applyBorder="1" applyAlignment="1">
      <alignment horizontal="center" wrapText="1"/>
    </xf>
    <xf numFmtId="0" fontId="10" fillId="0" borderId="3" xfId="2" applyFont="1" applyBorder="1" applyAlignment="1">
      <alignment horizontal="center" wrapText="1"/>
    </xf>
    <xf numFmtId="0" fontId="10" fillId="0" borderId="4" xfId="2" applyFont="1" applyBorder="1" applyAlignment="1">
      <alignment horizontal="center" wrapText="1"/>
    </xf>
    <xf numFmtId="0" fontId="10" fillId="3" borderId="5" xfId="2" applyFont="1" applyFill="1" applyBorder="1" applyAlignment="1">
      <alignment horizontal="left" vertical="top" wrapText="1"/>
    </xf>
    <xf numFmtId="0" fontId="10" fillId="3" borderId="6" xfId="2" applyFont="1" applyFill="1" applyBorder="1" applyAlignment="1">
      <alignment horizontal="left" vertical="top" wrapText="1"/>
    </xf>
    <xf numFmtId="165" fontId="11" fillId="0" borderId="7" xfId="2" applyNumberFormat="1" applyFont="1" applyBorder="1" applyAlignment="1">
      <alignment horizontal="right" vertical="top"/>
    </xf>
    <xf numFmtId="0" fontId="11" fillId="0" borderId="8" xfId="2" applyFont="1" applyBorder="1" applyAlignment="1">
      <alignment horizontal="right" vertical="top"/>
    </xf>
    <xf numFmtId="0" fontId="11" fillId="0" borderId="9" xfId="2" applyFont="1" applyBorder="1" applyAlignment="1">
      <alignment horizontal="right" vertical="top"/>
    </xf>
    <xf numFmtId="0" fontId="10" fillId="3" borderId="10" xfId="2" applyFont="1" applyFill="1" applyBorder="1" applyAlignment="1">
      <alignment horizontal="left" vertical="top" wrapText="1"/>
    </xf>
    <xf numFmtId="0" fontId="11" fillId="0" borderId="11" xfId="2" applyFont="1" applyBorder="1" applyAlignment="1">
      <alignment horizontal="right" vertical="top"/>
    </xf>
    <xf numFmtId="165" fontId="11" fillId="0" borderId="12" xfId="2" applyNumberFormat="1" applyFont="1" applyBorder="1" applyAlignment="1">
      <alignment horizontal="right" vertical="top"/>
    </xf>
    <xf numFmtId="165" fontId="11" fillId="0" borderId="13" xfId="2" applyNumberFormat="1" applyFont="1" applyBorder="1" applyAlignment="1">
      <alignment horizontal="right" vertical="top"/>
    </xf>
    <xf numFmtId="0" fontId="10" fillId="3" borderId="14" xfId="2" applyFont="1" applyFill="1" applyBorder="1" applyAlignment="1">
      <alignment horizontal="left" vertical="top" wrapText="1"/>
    </xf>
    <xf numFmtId="0" fontId="11" fillId="0" borderId="12" xfId="2" applyFont="1" applyBorder="1" applyAlignment="1">
      <alignment horizontal="right" vertical="top"/>
    </xf>
    <xf numFmtId="0" fontId="11" fillId="0" borderId="13" xfId="2" applyFont="1" applyBorder="1" applyAlignment="1">
      <alignment horizontal="right" vertical="top"/>
    </xf>
    <xf numFmtId="165" fontId="11" fillId="0" borderId="11" xfId="2" applyNumberFormat="1" applyFont="1" applyBorder="1" applyAlignment="1">
      <alignment horizontal="right" vertical="top"/>
    </xf>
    <xf numFmtId="0" fontId="11" fillId="0" borderId="0" xfId="2" applyFont="1" applyAlignment="1">
      <alignment horizontal="left" vertical="top" wrapText="1"/>
    </xf>
    <xf numFmtId="165" fontId="11" fillId="0" borderId="15" xfId="2" applyNumberFormat="1" applyFont="1" applyBorder="1" applyAlignment="1">
      <alignment horizontal="right" vertical="top"/>
    </xf>
    <xf numFmtId="165" fontId="11" fillId="0" borderId="16" xfId="2" applyNumberFormat="1" applyFont="1" applyBorder="1" applyAlignment="1">
      <alignment horizontal="right" vertical="top"/>
    </xf>
    <xf numFmtId="0" fontId="11" fillId="0" borderId="17" xfId="2" applyFont="1" applyBorder="1" applyAlignment="1">
      <alignment horizontal="right" vertical="top"/>
    </xf>
    <xf numFmtId="0" fontId="10" fillId="0" borderId="0" xfId="2" applyFont="1" applyAlignment="1">
      <alignment horizontal="left" vertical="top" wrapText="1"/>
    </xf>
    <xf numFmtId="166" fontId="11" fillId="0" borderId="0" xfId="2" applyNumberFormat="1" applyFont="1" applyAlignment="1">
      <alignment horizontal="right" vertical="top"/>
    </xf>
    <xf numFmtId="0" fontId="17" fillId="0" borderId="0" xfId="0" applyFont="1"/>
    <xf numFmtId="0" fontId="7" fillId="0" borderId="0" xfId="3"/>
    <xf numFmtId="0" fontId="10" fillId="0" borderId="1" xfId="3" applyFont="1" applyBorder="1" applyAlignment="1">
      <alignment horizontal="left" wrapText="1"/>
    </xf>
    <xf numFmtId="0" fontId="10" fillId="0" borderId="2" xfId="3" applyFont="1" applyBorder="1" applyAlignment="1">
      <alignment horizontal="center" wrapText="1"/>
    </xf>
    <xf numFmtId="0" fontId="10" fillId="0" borderId="4" xfId="3" applyFont="1" applyBorder="1" applyAlignment="1">
      <alignment horizontal="center" wrapText="1"/>
    </xf>
    <xf numFmtId="0" fontId="10" fillId="3" borderId="5" xfId="3" applyFont="1" applyFill="1" applyBorder="1" applyAlignment="1">
      <alignment horizontal="left" vertical="top" wrapText="1"/>
    </xf>
    <xf numFmtId="0" fontId="10" fillId="3" borderId="6" xfId="3" applyFont="1" applyFill="1" applyBorder="1" applyAlignment="1">
      <alignment horizontal="left" vertical="top"/>
    </xf>
    <xf numFmtId="166" fontId="11" fillId="0" borderId="7" xfId="3" applyNumberFormat="1" applyFont="1" applyBorder="1" applyAlignment="1">
      <alignment horizontal="right" vertical="top"/>
    </xf>
    <xf numFmtId="168" fontId="11" fillId="0" borderId="9" xfId="3" applyNumberFormat="1" applyFont="1" applyBorder="1" applyAlignment="1">
      <alignment horizontal="right" vertical="top"/>
    </xf>
    <xf numFmtId="0" fontId="10" fillId="3" borderId="10" xfId="3" applyFont="1" applyFill="1" applyBorder="1" applyAlignment="1">
      <alignment horizontal="left" vertical="top" wrapText="1"/>
    </xf>
    <xf numFmtId="0" fontId="10" fillId="3" borderId="10" xfId="3" applyFont="1" applyFill="1" applyBorder="1" applyAlignment="1">
      <alignment horizontal="left" vertical="top"/>
    </xf>
    <xf numFmtId="166" fontId="11" fillId="0" borderId="11" xfId="3" applyNumberFormat="1" applyFont="1" applyBorder="1" applyAlignment="1">
      <alignment horizontal="right" vertical="top"/>
    </xf>
    <xf numFmtId="168" fontId="11" fillId="0" borderId="13" xfId="3" applyNumberFormat="1" applyFont="1" applyBorder="1" applyAlignment="1">
      <alignment horizontal="right" vertical="top"/>
    </xf>
    <xf numFmtId="0" fontId="10" fillId="3" borderId="14" xfId="3" applyFont="1" applyFill="1" applyBorder="1" applyAlignment="1">
      <alignment horizontal="left" vertical="top" wrapText="1"/>
    </xf>
    <xf numFmtId="166" fontId="11" fillId="0" borderId="15" xfId="3" applyNumberFormat="1" applyFont="1" applyBorder="1" applyAlignment="1">
      <alignment horizontal="right" vertical="top"/>
    </xf>
    <xf numFmtId="0" fontId="11" fillId="0" borderId="17" xfId="3" applyFont="1" applyBorder="1" applyAlignment="1">
      <alignment horizontal="left" vertical="top" wrapText="1"/>
    </xf>
    <xf numFmtId="0" fontId="10" fillId="3" borderId="18" xfId="3" applyFont="1" applyFill="1" applyBorder="1" applyAlignment="1">
      <alignment horizontal="left" vertical="top" wrapText="1"/>
    </xf>
    <xf numFmtId="166" fontId="11" fillId="0" borderId="19" xfId="3" applyNumberFormat="1" applyFont="1" applyBorder="1" applyAlignment="1">
      <alignment horizontal="right" vertical="top"/>
    </xf>
    <xf numFmtId="0" fontId="11" fillId="0" borderId="21" xfId="3" applyFont="1" applyBorder="1" applyAlignment="1">
      <alignment horizontal="left" vertical="top" wrapText="1"/>
    </xf>
    <xf numFmtId="0" fontId="10" fillId="0" borderId="3" xfId="3" applyFont="1" applyBorder="1" applyAlignment="1">
      <alignment horizontal="center" wrapText="1"/>
    </xf>
    <xf numFmtId="0" fontId="10" fillId="3" borderId="6" xfId="3" applyFont="1" applyFill="1" applyBorder="1" applyAlignment="1">
      <alignment horizontal="left" vertical="top" wrapText="1"/>
    </xf>
    <xf numFmtId="165" fontId="11" fillId="0" borderId="7" xfId="3" applyNumberFormat="1" applyFont="1" applyBorder="1" applyAlignment="1">
      <alignment horizontal="right" vertical="top"/>
    </xf>
    <xf numFmtId="165" fontId="11" fillId="0" borderId="8" xfId="3" applyNumberFormat="1" applyFont="1" applyBorder="1" applyAlignment="1">
      <alignment horizontal="right" vertical="top"/>
    </xf>
    <xf numFmtId="165" fontId="11" fillId="0" borderId="9" xfId="3" applyNumberFormat="1" applyFont="1" applyBorder="1" applyAlignment="1">
      <alignment horizontal="right" vertical="top"/>
    </xf>
    <xf numFmtId="166" fontId="11" fillId="0" borderId="12" xfId="3" applyNumberFormat="1" applyFont="1" applyBorder="1" applyAlignment="1">
      <alignment horizontal="right" vertical="top"/>
    </xf>
    <xf numFmtId="166" fontId="11" fillId="0" borderId="13" xfId="3" applyNumberFormat="1" applyFont="1" applyBorder="1" applyAlignment="1">
      <alignment horizontal="right" vertical="top"/>
    </xf>
    <xf numFmtId="165" fontId="11" fillId="0" borderId="19" xfId="3" applyNumberFormat="1" applyFont="1" applyBorder="1" applyAlignment="1">
      <alignment horizontal="right" vertical="top"/>
    </xf>
    <xf numFmtId="165" fontId="11" fillId="0" borderId="20" xfId="3" applyNumberFormat="1" applyFont="1" applyBorder="1" applyAlignment="1">
      <alignment horizontal="right" vertical="top"/>
    </xf>
    <xf numFmtId="165" fontId="11" fillId="0" borderId="21" xfId="3" applyNumberFormat="1" applyFont="1" applyBorder="1" applyAlignment="1">
      <alignment horizontal="right" vertical="top"/>
    </xf>
    <xf numFmtId="0" fontId="11" fillId="0" borderId="0" xfId="3" applyFont="1" applyAlignment="1">
      <alignment horizontal="left" vertical="top" wrapText="1"/>
    </xf>
    <xf numFmtId="0" fontId="14" fillId="0" borderId="0" xfId="0" applyFont="1" applyAlignment="1">
      <alignment horizontal="center"/>
    </xf>
    <xf numFmtId="167" fontId="18" fillId="0" borderId="0" xfId="0" applyNumberFormat="1" applyFont="1"/>
    <xf numFmtId="167" fontId="19" fillId="0" borderId="0" xfId="0" applyNumberFormat="1" applyFont="1"/>
    <xf numFmtId="0" fontId="9" fillId="0" borderId="0" xfId="3" applyFont="1" applyAlignment="1">
      <alignment horizontal="center" vertical="center" wrapText="1"/>
    </xf>
    <xf numFmtId="0" fontId="5" fillId="0" borderId="0" xfId="0" applyFont="1" applyAlignment="1">
      <alignment horizontal="center"/>
    </xf>
    <xf numFmtId="0" fontId="9" fillId="0" borderId="0" xfId="2" applyFont="1" applyAlignment="1">
      <alignment horizontal="center" vertical="center" wrapText="1"/>
    </xf>
    <xf numFmtId="167" fontId="0" fillId="0" borderId="0" xfId="0" applyNumberFormat="1" applyAlignment="1">
      <alignment horizontal="center" wrapText="1"/>
    </xf>
    <xf numFmtId="0" fontId="0" fillId="0" borderId="0" xfId="0" applyAlignment="1">
      <alignment horizontal="center" wrapText="1"/>
    </xf>
    <xf numFmtId="0" fontId="5" fillId="0" borderId="0" xfId="0" applyFont="1" applyAlignment="1">
      <alignment horizontal="center" wrapText="1"/>
    </xf>
    <xf numFmtId="0" fontId="9" fillId="0" borderId="0" xfId="1" applyFont="1" applyAlignment="1">
      <alignment horizontal="center" vertical="center" wrapText="1"/>
    </xf>
    <xf numFmtId="0" fontId="10" fillId="0" borderId="0" xfId="1" applyFont="1" applyAlignment="1">
      <alignment horizontal="center" wrapText="1"/>
    </xf>
    <xf numFmtId="0" fontId="10" fillId="0" borderId="25" xfId="1" applyFont="1" applyBorder="1" applyAlignment="1">
      <alignment horizontal="center" wrapText="1"/>
    </xf>
    <xf numFmtId="0" fontId="10" fillId="0" borderId="26" xfId="1" applyFont="1" applyBorder="1" applyAlignment="1">
      <alignment horizontal="center" wrapText="1"/>
    </xf>
    <xf numFmtId="0" fontId="10" fillId="0" borderId="27" xfId="1" applyFont="1" applyBorder="1" applyAlignment="1">
      <alignment horizontal="center" wrapText="1"/>
    </xf>
    <xf numFmtId="0" fontId="0" fillId="0" borderId="0" xfId="0" applyAlignment="1">
      <alignment horizontal="center"/>
    </xf>
    <xf numFmtId="168" fontId="11" fillId="0" borderId="13" xfId="3" applyNumberFormat="1" applyFont="1" applyFill="1" applyBorder="1" applyAlignment="1">
      <alignment horizontal="right" vertical="top"/>
    </xf>
  </cellXfs>
  <cellStyles count="4">
    <cellStyle name="Normal" xfId="0" builtinId="0"/>
    <cellStyle name="Normal_Correlation Analysis" xfId="2" xr:uid="{90348CDD-9B78-4DF6-A4FE-422E79515A35}"/>
    <cellStyle name="Normal_Factor" xfId="1" xr:uid="{E4672DB9-BCFD-4752-AE4B-40E2CBEC6742}"/>
    <cellStyle name="Normal_KWH Test" xfId="3" xr:uid="{B8D76316-AB1D-472A-A260-5079948CB7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2573624080122514"/>
          <c:y val="7.6683284287517653E-2"/>
          <c:w val="0.84270896860783984"/>
          <c:h val="0.75527755496349258"/>
        </c:manualLayout>
      </c:layout>
      <c:barChart>
        <c:barDir val="col"/>
        <c:grouping val="clustered"/>
        <c:varyColors val="0"/>
        <c:ser>
          <c:idx val="0"/>
          <c:order val="0"/>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Demographics!$C$2:$C$7</c:f>
              <c:strCache>
                <c:ptCount val="6"/>
                <c:pt idx="0">
                  <c:v>18-24 </c:v>
                </c:pt>
                <c:pt idx="1">
                  <c:v>25-34</c:v>
                </c:pt>
                <c:pt idx="2">
                  <c:v>35-44</c:v>
                </c:pt>
                <c:pt idx="3">
                  <c:v>45-54</c:v>
                </c:pt>
                <c:pt idx="4">
                  <c:v>55-64</c:v>
                </c:pt>
                <c:pt idx="5">
                  <c:v>&gt;64</c:v>
                </c:pt>
              </c:strCache>
            </c:strRef>
          </c:cat>
          <c:val>
            <c:numRef>
              <c:f>Demographics!$D$2:$D$7</c:f>
              <c:numCache>
                <c:formatCode>General</c:formatCode>
                <c:ptCount val="6"/>
                <c:pt idx="0">
                  <c:v>166</c:v>
                </c:pt>
                <c:pt idx="1">
                  <c:v>94</c:v>
                </c:pt>
                <c:pt idx="2">
                  <c:v>33</c:v>
                </c:pt>
                <c:pt idx="3">
                  <c:v>13</c:v>
                </c:pt>
                <c:pt idx="4">
                  <c:v>2</c:v>
                </c:pt>
                <c:pt idx="5">
                  <c:v>2</c:v>
                </c:pt>
              </c:numCache>
            </c:numRef>
          </c:val>
          <c:extLst>
            <c:ext xmlns:c16="http://schemas.microsoft.com/office/drawing/2014/chart" uri="{C3380CC4-5D6E-409C-BE32-E72D297353CC}">
              <c16:uniqueId val="{00000000-EE0F-45ED-92C9-B9751A3E03DD}"/>
            </c:ext>
          </c:extLst>
        </c:ser>
        <c:dLbls>
          <c:showLegendKey val="0"/>
          <c:showVal val="0"/>
          <c:showCatName val="0"/>
          <c:showSerName val="0"/>
          <c:showPercent val="0"/>
          <c:showBubbleSize val="0"/>
        </c:dLbls>
        <c:gapWidth val="30"/>
        <c:overlap val="7"/>
        <c:axId val="960110223"/>
        <c:axId val="747651840"/>
      </c:barChart>
      <c:catAx>
        <c:axId val="96011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r>
                  <a:rPr lang="en-US" sz="950" baseline="0">
                    <a:solidFill>
                      <a:sysClr val="windowText" lastClr="000000"/>
                    </a:solidFill>
                    <a:latin typeface="Times New Roman" panose="02020603050405020304" pitchFamily="18" charset="0"/>
                  </a:rPr>
                  <a:t>Age Groups</a:t>
                </a:r>
              </a:p>
            </c:rich>
          </c:tx>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747651840"/>
        <c:crosses val="autoZero"/>
        <c:auto val="1"/>
        <c:lblAlgn val="ctr"/>
        <c:lblOffset val="100"/>
        <c:noMultiLvlLbl val="0"/>
      </c:catAx>
      <c:valAx>
        <c:axId val="747651840"/>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50">
                    <a:solidFill>
                      <a:sysClr val="windowText" lastClr="000000"/>
                    </a:solidFill>
                    <a:latin typeface="Times New Roman" panose="02020603050405020304" pitchFamily="18" charset="0"/>
                    <a:cs typeface="Times New Roman" panose="02020603050405020304" pitchFamily="18" charset="0"/>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960110223"/>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2573624080122514"/>
          <c:y val="7.6683284287517653E-2"/>
          <c:w val="0.84270896860783984"/>
          <c:h val="0.75527755496349258"/>
        </c:manualLayout>
      </c:layout>
      <c:barChart>
        <c:barDir val="col"/>
        <c:grouping val="clustered"/>
        <c:varyColors val="0"/>
        <c:ser>
          <c:idx val="0"/>
          <c:order val="0"/>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Demographics!$I$2:$I$6</c:f>
              <c:strCache>
                <c:ptCount val="5"/>
                <c:pt idx="0">
                  <c:v>Junior High</c:v>
                </c:pt>
                <c:pt idx="1">
                  <c:v>High School</c:v>
                </c:pt>
                <c:pt idx="2">
                  <c:v>Diploma </c:v>
                </c:pt>
                <c:pt idx="3">
                  <c:v>Undergraduate</c:v>
                </c:pt>
                <c:pt idx="4">
                  <c:v>Masters/Doctoral</c:v>
                </c:pt>
              </c:strCache>
            </c:strRef>
          </c:cat>
          <c:val>
            <c:numRef>
              <c:f>Demographics!$J$2:$J$6</c:f>
              <c:numCache>
                <c:formatCode>General</c:formatCode>
                <c:ptCount val="5"/>
                <c:pt idx="0">
                  <c:v>0</c:v>
                </c:pt>
                <c:pt idx="1">
                  <c:v>134</c:v>
                </c:pt>
                <c:pt idx="2">
                  <c:v>39</c:v>
                </c:pt>
                <c:pt idx="3">
                  <c:v>131</c:v>
                </c:pt>
                <c:pt idx="4">
                  <c:v>6</c:v>
                </c:pt>
              </c:numCache>
            </c:numRef>
          </c:val>
          <c:extLst>
            <c:ext xmlns:c16="http://schemas.microsoft.com/office/drawing/2014/chart" uri="{C3380CC4-5D6E-409C-BE32-E72D297353CC}">
              <c16:uniqueId val="{00000000-75C9-40D7-A3F3-4176A044C1DD}"/>
            </c:ext>
          </c:extLst>
        </c:ser>
        <c:dLbls>
          <c:showLegendKey val="0"/>
          <c:showVal val="0"/>
          <c:showCatName val="0"/>
          <c:showSerName val="0"/>
          <c:showPercent val="0"/>
          <c:showBubbleSize val="0"/>
        </c:dLbls>
        <c:gapWidth val="30"/>
        <c:overlap val="7"/>
        <c:axId val="960110223"/>
        <c:axId val="747651840"/>
      </c:barChart>
      <c:catAx>
        <c:axId val="96011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r>
                  <a:rPr lang="en-US" sz="950" baseline="0">
                    <a:solidFill>
                      <a:sysClr val="windowText" lastClr="000000"/>
                    </a:solidFill>
                    <a:latin typeface="Times New Roman" panose="02020603050405020304" pitchFamily="18" charset="0"/>
                  </a:rPr>
                  <a:t>Education Level</a:t>
                </a:r>
              </a:p>
            </c:rich>
          </c:tx>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747651840"/>
        <c:crosses val="autoZero"/>
        <c:auto val="1"/>
        <c:lblAlgn val="ctr"/>
        <c:lblOffset val="100"/>
        <c:noMultiLvlLbl val="0"/>
      </c:catAx>
      <c:valAx>
        <c:axId val="747651840"/>
        <c:scaling>
          <c:orientation val="minMax"/>
          <c:max val="3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50">
                    <a:solidFill>
                      <a:sysClr val="windowText" lastClr="000000"/>
                    </a:solidFill>
                    <a:latin typeface="Times New Roman" panose="02020603050405020304" pitchFamily="18" charset="0"/>
                    <a:cs typeface="Times New Roman" panose="02020603050405020304" pitchFamily="18" charset="0"/>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960110223"/>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2573624080122514"/>
          <c:y val="7.6683284287517653E-2"/>
          <c:w val="0.84270896860783984"/>
          <c:h val="0.75527755496349258"/>
        </c:manualLayout>
      </c:layout>
      <c:barChart>
        <c:barDir val="col"/>
        <c:grouping val="clustered"/>
        <c:varyColors val="0"/>
        <c:ser>
          <c:idx val="0"/>
          <c:order val="0"/>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Demographics!$O$2:$O$7</c:f>
              <c:strCache>
                <c:ptCount val="6"/>
                <c:pt idx="0">
                  <c:v>&lt;5</c:v>
                </c:pt>
                <c:pt idx="1">
                  <c:v>5-10</c:v>
                </c:pt>
                <c:pt idx="2">
                  <c:v>11-20</c:v>
                </c:pt>
                <c:pt idx="3">
                  <c:v>21-30</c:v>
                </c:pt>
                <c:pt idx="4">
                  <c:v>31-40</c:v>
                </c:pt>
                <c:pt idx="5">
                  <c:v>&gt;40</c:v>
                </c:pt>
              </c:strCache>
            </c:strRef>
          </c:cat>
          <c:val>
            <c:numRef>
              <c:f>Demographics!$P$2:$P$7</c:f>
              <c:numCache>
                <c:formatCode>General</c:formatCode>
                <c:ptCount val="6"/>
                <c:pt idx="0">
                  <c:v>198</c:v>
                </c:pt>
                <c:pt idx="1">
                  <c:v>78</c:v>
                </c:pt>
                <c:pt idx="2">
                  <c:v>27</c:v>
                </c:pt>
                <c:pt idx="3">
                  <c:v>6</c:v>
                </c:pt>
                <c:pt idx="4">
                  <c:v>0</c:v>
                </c:pt>
                <c:pt idx="5">
                  <c:v>1</c:v>
                </c:pt>
              </c:numCache>
            </c:numRef>
          </c:val>
          <c:extLst>
            <c:ext xmlns:c16="http://schemas.microsoft.com/office/drawing/2014/chart" uri="{C3380CC4-5D6E-409C-BE32-E72D297353CC}">
              <c16:uniqueId val="{00000000-D8ED-400B-B7EC-47A47AB3C948}"/>
            </c:ext>
          </c:extLst>
        </c:ser>
        <c:dLbls>
          <c:showLegendKey val="0"/>
          <c:showVal val="0"/>
          <c:showCatName val="0"/>
          <c:showSerName val="0"/>
          <c:showPercent val="0"/>
          <c:showBubbleSize val="0"/>
        </c:dLbls>
        <c:gapWidth val="30"/>
        <c:overlap val="7"/>
        <c:axId val="960110223"/>
        <c:axId val="747651840"/>
      </c:barChart>
      <c:catAx>
        <c:axId val="96011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r>
                  <a:rPr lang="en-US" sz="950" baseline="0">
                    <a:solidFill>
                      <a:sysClr val="windowText" lastClr="000000"/>
                    </a:solidFill>
                    <a:latin typeface="Times New Roman" panose="02020603050405020304" pitchFamily="18" charset="0"/>
                  </a:rPr>
                  <a:t>Years of Industry Experience</a:t>
                </a:r>
              </a:p>
            </c:rich>
          </c:tx>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747651840"/>
        <c:crosses val="autoZero"/>
        <c:auto val="1"/>
        <c:lblAlgn val="ctr"/>
        <c:lblOffset val="100"/>
        <c:noMultiLvlLbl val="0"/>
      </c:catAx>
      <c:valAx>
        <c:axId val="747651840"/>
        <c:scaling>
          <c:orientation val="minMax"/>
          <c:max val="3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50">
                    <a:solidFill>
                      <a:sysClr val="windowText" lastClr="000000"/>
                    </a:solidFill>
                    <a:latin typeface="Times New Roman" panose="02020603050405020304" pitchFamily="18" charset="0"/>
                    <a:cs typeface="Times New Roman" panose="02020603050405020304" pitchFamily="18" charset="0"/>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960110223"/>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2573624080122514"/>
          <c:y val="7.6683284287517653E-2"/>
          <c:w val="0.84270896860783984"/>
          <c:h val="0.75527755496349258"/>
        </c:manualLayout>
      </c:layout>
      <c:barChart>
        <c:barDir val="col"/>
        <c:grouping val="clustered"/>
        <c:varyColors val="0"/>
        <c:ser>
          <c:idx val="0"/>
          <c:order val="0"/>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Demographics!$U$2:$U$5</c:f>
              <c:strCache>
                <c:ptCount val="4"/>
                <c:pt idx="0">
                  <c:v>Staff/Operators</c:v>
                </c:pt>
                <c:pt idx="1">
                  <c:v>Team Leaders</c:v>
                </c:pt>
                <c:pt idx="2">
                  <c:v>Managers</c:v>
                </c:pt>
                <c:pt idx="3">
                  <c:v>Owners/Directors</c:v>
                </c:pt>
              </c:strCache>
            </c:strRef>
          </c:cat>
          <c:val>
            <c:numRef>
              <c:f>Demographics!$V$2:$V$5</c:f>
              <c:numCache>
                <c:formatCode>General</c:formatCode>
                <c:ptCount val="4"/>
                <c:pt idx="0">
                  <c:v>239</c:v>
                </c:pt>
                <c:pt idx="1">
                  <c:v>30</c:v>
                </c:pt>
                <c:pt idx="2">
                  <c:v>22</c:v>
                </c:pt>
                <c:pt idx="3">
                  <c:v>19</c:v>
                </c:pt>
              </c:numCache>
            </c:numRef>
          </c:val>
          <c:extLst>
            <c:ext xmlns:c16="http://schemas.microsoft.com/office/drawing/2014/chart" uri="{C3380CC4-5D6E-409C-BE32-E72D297353CC}">
              <c16:uniqueId val="{00000000-03DB-4A18-ABED-F375CAC99A26}"/>
            </c:ext>
          </c:extLst>
        </c:ser>
        <c:dLbls>
          <c:showLegendKey val="0"/>
          <c:showVal val="0"/>
          <c:showCatName val="0"/>
          <c:showSerName val="0"/>
          <c:showPercent val="0"/>
          <c:showBubbleSize val="0"/>
        </c:dLbls>
        <c:gapWidth val="30"/>
        <c:overlap val="7"/>
        <c:axId val="960110223"/>
        <c:axId val="747651840"/>
      </c:barChart>
      <c:catAx>
        <c:axId val="96011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r>
                  <a:rPr lang="en-US" sz="950" baseline="0">
                    <a:solidFill>
                      <a:sysClr val="windowText" lastClr="000000"/>
                    </a:solidFill>
                    <a:latin typeface="Times New Roman" panose="02020603050405020304" pitchFamily="18" charset="0"/>
                  </a:rPr>
                  <a:t>Position Within Firm</a:t>
                </a:r>
              </a:p>
            </c:rich>
          </c:tx>
          <c:overlay val="0"/>
          <c:spPr>
            <a:noFill/>
            <a:ln>
              <a:noFill/>
            </a:ln>
            <a:effectLst/>
          </c:spPr>
          <c:txPr>
            <a:bodyPr rot="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747651840"/>
        <c:crosses val="autoZero"/>
        <c:auto val="1"/>
        <c:lblAlgn val="ctr"/>
        <c:lblOffset val="100"/>
        <c:noMultiLvlLbl val="0"/>
      </c:catAx>
      <c:valAx>
        <c:axId val="747651840"/>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50">
                    <a:solidFill>
                      <a:sysClr val="windowText" lastClr="000000"/>
                    </a:solidFill>
                    <a:latin typeface="Times New Roman" panose="02020603050405020304" pitchFamily="18" charset="0"/>
                    <a:cs typeface="Times New Roman" panose="02020603050405020304" pitchFamily="18" charset="0"/>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ysClr val="windowText" lastClr="000000"/>
                </a:solidFill>
                <a:latin typeface="Times New Roman" panose="02020603050405020304" pitchFamily="18" charset="0"/>
                <a:ea typeface="+mn-ea"/>
                <a:cs typeface="+mn-cs"/>
              </a:defRPr>
            </a:pPr>
            <a:endParaRPr lang="en-US"/>
          </a:p>
        </c:txPr>
        <c:crossAx val="960110223"/>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32</xdr:col>
      <xdr:colOff>0</xdr:colOff>
      <xdr:row>0</xdr:row>
      <xdr:rowOff>0</xdr:rowOff>
    </xdr:from>
    <xdr:to>
      <xdr:col>40</xdr:col>
      <xdr:colOff>576549</xdr:colOff>
      <xdr:row>12</xdr:row>
      <xdr:rowOff>106680</xdr:rowOff>
    </xdr:to>
    <xdr:graphicFrame macro="">
      <xdr:nvGraphicFramePr>
        <xdr:cNvPr id="13" name="Chart 12">
          <a:extLst>
            <a:ext uri="{FF2B5EF4-FFF2-40B4-BE49-F238E27FC236}">
              <a16:creationId xmlns:a16="http://schemas.microsoft.com/office/drawing/2014/main" id="{997CBB60-EFF3-405D-8DAB-BAB50485F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0</xdr:colOff>
      <xdr:row>14</xdr:row>
      <xdr:rowOff>0</xdr:rowOff>
    </xdr:from>
    <xdr:to>
      <xdr:col>40</xdr:col>
      <xdr:colOff>576549</xdr:colOff>
      <xdr:row>26</xdr:row>
      <xdr:rowOff>106680</xdr:rowOff>
    </xdr:to>
    <xdr:graphicFrame macro="">
      <xdr:nvGraphicFramePr>
        <xdr:cNvPr id="14" name="Chart 13">
          <a:extLst>
            <a:ext uri="{FF2B5EF4-FFF2-40B4-BE49-F238E27FC236}">
              <a16:creationId xmlns:a16="http://schemas.microsoft.com/office/drawing/2014/main" id="{DFA4BBFC-2107-411A-9238-6422F35D8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0</xdr:colOff>
      <xdr:row>28</xdr:row>
      <xdr:rowOff>0</xdr:rowOff>
    </xdr:from>
    <xdr:to>
      <xdr:col>40</xdr:col>
      <xdr:colOff>576549</xdr:colOff>
      <xdr:row>40</xdr:row>
      <xdr:rowOff>106680</xdr:rowOff>
    </xdr:to>
    <xdr:graphicFrame macro="">
      <xdr:nvGraphicFramePr>
        <xdr:cNvPr id="15" name="Chart 14">
          <a:extLst>
            <a:ext uri="{FF2B5EF4-FFF2-40B4-BE49-F238E27FC236}">
              <a16:creationId xmlns:a16="http://schemas.microsoft.com/office/drawing/2014/main" id="{A2F7DA6C-A167-4985-89A8-1D4A5DF82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0</xdr:colOff>
      <xdr:row>42</xdr:row>
      <xdr:rowOff>0</xdr:rowOff>
    </xdr:from>
    <xdr:to>
      <xdr:col>40</xdr:col>
      <xdr:colOff>576549</xdr:colOff>
      <xdr:row>54</xdr:row>
      <xdr:rowOff>106680</xdr:rowOff>
    </xdr:to>
    <xdr:graphicFrame macro="">
      <xdr:nvGraphicFramePr>
        <xdr:cNvPr id="16" name="Chart 15">
          <a:extLst>
            <a:ext uri="{FF2B5EF4-FFF2-40B4-BE49-F238E27FC236}">
              <a16:creationId xmlns:a16="http://schemas.microsoft.com/office/drawing/2014/main" id="{FFCB33D3-0F4A-4BCD-B1F5-28086FAC0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74F8-4278-4A7D-99FA-7355C8764FD6}">
  <dimension ref="A1:BT311"/>
  <sheetViews>
    <sheetView tabSelected="1" topLeftCell="Y16" zoomScaleNormal="100" workbookViewId="0">
      <selection activeCell="AJ49" sqref="AJ49"/>
    </sheetView>
  </sheetViews>
  <sheetFormatPr defaultRowHeight="13.2" x14ac:dyDescent="0.25"/>
  <cols>
    <col min="1" max="5" width="18.88671875" customWidth="1"/>
    <col min="6" max="11" width="0" hidden="1" customWidth="1"/>
    <col min="19" max="19" width="18.88671875" customWidth="1"/>
    <col min="64" max="64" width="27.33203125" bestFit="1" customWidth="1"/>
    <col min="65" max="65" width="9.33203125" customWidth="1"/>
  </cols>
  <sheetData>
    <row r="1" spans="1:72" s="70" customFormat="1" ht="13.8" x14ac:dyDescent="0.25">
      <c r="A1" s="104" t="s">
        <v>801</v>
      </c>
      <c r="B1" s="104" t="s">
        <v>802</v>
      </c>
      <c r="C1" s="104" t="s">
        <v>656</v>
      </c>
      <c r="D1" s="104" t="s">
        <v>655</v>
      </c>
      <c r="E1" s="104" t="s">
        <v>803</v>
      </c>
      <c r="F1" s="104" t="s">
        <v>777</v>
      </c>
      <c r="G1" s="104" t="s">
        <v>778</v>
      </c>
      <c r="H1" s="104" t="s">
        <v>779</v>
      </c>
      <c r="I1" s="104" t="s">
        <v>780</v>
      </c>
      <c r="J1" s="104" t="s">
        <v>781</v>
      </c>
      <c r="K1" s="104" t="s">
        <v>782</v>
      </c>
      <c r="L1" s="104" t="s">
        <v>801</v>
      </c>
      <c r="M1" s="104" t="s">
        <v>802</v>
      </c>
      <c r="N1" s="104" t="s">
        <v>656</v>
      </c>
      <c r="O1" s="104" t="s">
        <v>655</v>
      </c>
      <c r="P1" s="104" t="s">
        <v>803</v>
      </c>
      <c r="S1" s="104" t="s">
        <v>656</v>
      </c>
      <c r="T1" s="70" t="s">
        <v>804</v>
      </c>
      <c r="V1" s="137" t="s">
        <v>805</v>
      </c>
      <c r="W1" s="137"/>
      <c r="X1" s="137"/>
      <c r="Y1" s="137"/>
      <c r="Z1" s="105"/>
      <c r="AD1" s="137" t="s">
        <v>805</v>
      </c>
      <c r="AE1" s="137"/>
      <c r="AF1" s="137"/>
      <c r="AG1" s="137"/>
      <c r="AH1" s="105"/>
      <c r="AL1" s="137" t="s">
        <v>805</v>
      </c>
      <c r="AM1" s="137"/>
      <c r="AN1" s="137"/>
      <c r="AO1" s="137"/>
      <c r="AP1" s="105"/>
      <c r="AU1" s="137" t="s">
        <v>805</v>
      </c>
      <c r="AV1" s="137"/>
      <c r="AW1" s="137"/>
      <c r="AX1" s="137"/>
      <c r="AY1" s="105"/>
      <c r="BD1" s="137" t="s">
        <v>805</v>
      </c>
      <c r="BE1" s="137"/>
      <c r="BF1" s="137"/>
      <c r="BG1" s="137"/>
      <c r="BH1" s="105"/>
      <c r="BL1" s="70" t="s">
        <v>837</v>
      </c>
      <c r="BN1" s="134" t="s">
        <v>840</v>
      </c>
      <c r="BO1" s="134" t="s">
        <v>841</v>
      </c>
      <c r="BP1" s="134" t="s">
        <v>842</v>
      </c>
      <c r="BQ1" s="134" t="s">
        <v>843</v>
      </c>
      <c r="BR1" s="134" t="s">
        <v>844</v>
      </c>
      <c r="BS1" s="134" t="s">
        <v>845</v>
      </c>
    </row>
    <row r="2" spans="1:72" x14ac:dyDescent="0.25">
      <c r="A2" s="1" t="s">
        <v>37</v>
      </c>
      <c r="B2" s="1" t="s">
        <v>38</v>
      </c>
      <c r="C2" s="1" t="s">
        <v>39</v>
      </c>
      <c r="D2" s="1" t="s">
        <v>40</v>
      </c>
      <c r="E2" s="1" t="s">
        <v>41</v>
      </c>
      <c r="F2" s="1">
        <v>2.75</v>
      </c>
      <c r="G2" s="1">
        <v>1.5</v>
      </c>
      <c r="H2" s="1">
        <v>2.3333333333333335</v>
      </c>
      <c r="I2" s="1">
        <v>3</v>
      </c>
      <c r="J2" s="1">
        <v>3</v>
      </c>
      <c r="K2">
        <v>3</v>
      </c>
      <c r="L2">
        <f>IF(A2="18-24 tahun",1,IF(A2="25-34 tahun",2,IF(A2="35-44 tahun",3,IF(A2="45-54 tahun",4,IF(A2="55-64 tahun",5,6)))))</f>
        <v>1</v>
      </c>
      <c r="M2">
        <f>IF(B2="SMA/SMK",1,IF(B2="D1/D2/D3",2,IF(B2="S1",3,4)))</f>
        <v>1</v>
      </c>
      <c r="N2">
        <f>VLOOKUP(C2,$S$2:$T$20,2,FALSE)</f>
        <v>1</v>
      </c>
      <c r="O2">
        <f>IF(D2="Level Staff/Operator",1,IF(D2="Level Team Leader",2,IF(D2="Level Manager",3,4)))</f>
        <v>1</v>
      </c>
      <c r="P2">
        <f>IF(E2="&lt;5 tahun",1,IF(E2="5-10 tahun",2,IF(E2="11-20 tahun",3,IF(E2="21-30 tahun",4,IF(E2="31-40 tahun",5,6)))))</f>
        <v>1</v>
      </c>
      <c r="S2" s="1" t="s">
        <v>116</v>
      </c>
      <c r="T2">
        <v>12</v>
      </c>
      <c r="U2" s="10"/>
      <c r="V2" s="106" t="s">
        <v>624</v>
      </c>
      <c r="W2" s="106"/>
      <c r="X2" s="107" t="s">
        <v>806</v>
      </c>
      <c r="Y2" s="108" t="s">
        <v>807</v>
      </c>
      <c r="Z2" s="105"/>
      <c r="AD2" s="106" t="s">
        <v>819</v>
      </c>
      <c r="AE2" s="106"/>
      <c r="AF2" s="107" t="s">
        <v>806</v>
      </c>
      <c r="AG2" s="108" t="s">
        <v>807</v>
      </c>
      <c r="AH2" s="105"/>
      <c r="AL2" s="106" t="s">
        <v>656</v>
      </c>
      <c r="AM2" s="106"/>
      <c r="AN2" s="107" t="s">
        <v>806</v>
      </c>
      <c r="AO2" s="108" t="s">
        <v>807</v>
      </c>
      <c r="AP2" s="105"/>
      <c r="AU2" s="106" t="s">
        <v>655</v>
      </c>
      <c r="AV2" s="106"/>
      <c r="AW2" s="107" t="s">
        <v>806</v>
      </c>
      <c r="AX2" s="108" t="s">
        <v>807</v>
      </c>
      <c r="AY2" s="105"/>
      <c r="BD2" s="106" t="s">
        <v>643</v>
      </c>
      <c r="BE2" s="106"/>
      <c r="BF2" s="107" t="s">
        <v>806</v>
      </c>
      <c r="BG2" s="108" t="s">
        <v>807</v>
      </c>
      <c r="BH2" s="105"/>
      <c r="BL2" s="138" t="s">
        <v>801</v>
      </c>
      <c r="BM2" s="12" t="s">
        <v>846</v>
      </c>
      <c r="BN2" s="73">
        <v>37.37052112944577</v>
      </c>
      <c r="BO2" s="73">
        <v>49.641879931314008</v>
      </c>
      <c r="BP2" s="73">
        <v>16.951150466822252</v>
      </c>
      <c r="BQ2" s="73">
        <v>16.932008083886934</v>
      </c>
      <c r="BR2" s="73">
        <v>22.28410456176702</v>
      </c>
      <c r="BS2" s="73">
        <v>17.976626146294024</v>
      </c>
    </row>
    <row r="3" spans="1:72" x14ac:dyDescent="0.25">
      <c r="A3" s="1" t="s">
        <v>37</v>
      </c>
      <c r="B3" s="1" t="s">
        <v>46</v>
      </c>
      <c r="C3" s="1" t="s">
        <v>47</v>
      </c>
      <c r="D3" s="1" t="s">
        <v>40</v>
      </c>
      <c r="E3" s="1" t="s">
        <v>41</v>
      </c>
      <c r="F3" s="1">
        <v>3.75</v>
      </c>
      <c r="G3" s="1">
        <v>1</v>
      </c>
      <c r="H3" s="1">
        <v>4.333333333333333</v>
      </c>
      <c r="I3" s="1">
        <v>1.75</v>
      </c>
      <c r="J3" s="1">
        <v>1</v>
      </c>
      <c r="K3">
        <v>4</v>
      </c>
      <c r="L3">
        <f t="shared" ref="L3:L66" si="0">IF(A3="18-24 tahun",1,IF(A3="25-34 tahun",2,IF(A3="35-44 tahun",3,IF(A3="45-54 tahun",4,IF(A3="55-64 tahun",5,6)))))</f>
        <v>1</v>
      </c>
      <c r="M3">
        <f t="shared" ref="M3:M66" si="1">IF(B3="SMA/SMK",1,IF(B3="D1/D2/D3",2,IF(B3="S1",3,4)))</f>
        <v>3</v>
      </c>
      <c r="N3">
        <f t="shared" ref="N3:N66" si="2">VLOOKUP(C3,$S$2:$T$20,2,FALSE)</f>
        <v>2</v>
      </c>
      <c r="O3">
        <f t="shared" ref="O3:O66" si="3">IF(D3="Level Staff/Operator",1,IF(D3="Level Team Leader",2,IF(D3="Level Manager",3,4)))</f>
        <v>1</v>
      </c>
      <c r="P3">
        <f t="shared" ref="P3:P66" si="4">IF(E3="&lt;5 tahun",1,IF(E3="5-10 tahun",2,IF(E3="11-20 tahun",3,IF(E3="21-30 tahun",4,IF(E3="31-40 tahun",5,6)))))</f>
        <v>1</v>
      </c>
      <c r="S3" s="1" t="s">
        <v>47</v>
      </c>
      <c r="T3">
        <v>2</v>
      </c>
      <c r="U3" s="10"/>
      <c r="V3" s="109" t="s">
        <v>777</v>
      </c>
      <c r="W3" s="110" t="s">
        <v>808</v>
      </c>
      <c r="X3" s="111">
        <v>166</v>
      </c>
      <c r="Y3" s="112">
        <v>129.59036144578315</v>
      </c>
      <c r="Z3" s="105"/>
      <c r="AD3" s="109" t="s">
        <v>777</v>
      </c>
      <c r="AE3" s="110" t="s">
        <v>808</v>
      </c>
      <c r="AF3" s="111">
        <v>134</v>
      </c>
      <c r="AG3" s="112">
        <v>145.30223880597015</v>
      </c>
      <c r="AH3" s="105"/>
      <c r="AL3" s="109" t="s">
        <v>777</v>
      </c>
      <c r="AM3" s="110" t="s">
        <v>808</v>
      </c>
      <c r="AN3" s="111">
        <v>14</v>
      </c>
      <c r="AO3" s="112">
        <v>129.60714285714286</v>
      </c>
      <c r="AP3" s="105"/>
      <c r="AU3" s="109" t="s">
        <v>777</v>
      </c>
      <c r="AV3" s="110" t="s">
        <v>808</v>
      </c>
      <c r="AW3" s="111">
        <v>239</v>
      </c>
      <c r="AX3" s="112">
        <v>162.51255230125523</v>
      </c>
      <c r="AY3" s="105"/>
      <c r="BD3" s="109" t="s">
        <v>777</v>
      </c>
      <c r="BE3" s="110" t="s">
        <v>808</v>
      </c>
      <c r="BF3" s="111">
        <v>198</v>
      </c>
      <c r="BG3" s="112">
        <v>140.16161616161617</v>
      </c>
      <c r="BH3" s="105"/>
      <c r="BL3" s="138"/>
      <c r="BM3" s="12" t="s">
        <v>847</v>
      </c>
      <c r="BN3" s="135">
        <v>5.0475833864966652E-7</v>
      </c>
      <c r="BO3" s="135">
        <v>1.640460768164046E-9</v>
      </c>
      <c r="BP3" s="135">
        <v>4.5933792844816681E-3</v>
      </c>
      <c r="BQ3" s="135">
        <v>4.6305670034588672E-3</v>
      </c>
      <c r="BR3" s="135">
        <v>4.623242553713718E-4</v>
      </c>
      <c r="BS3" s="135">
        <v>2.9758416121423176E-3</v>
      </c>
    </row>
    <row r="4" spans="1:72" x14ac:dyDescent="0.25">
      <c r="A4" s="1" t="s">
        <v>56</v>
      </c>
      <c r="B4" s="1" t="s">
        <v>57</v>
      </c>
      <c r="C4" s="1" t="s">
        <v>47</v>
      </c>
      <c r="D4" s="1" t="s">
        <v>58</v>
      </c>
      <c r="E4" s="1" t="s">
        <v>59</v>
      </c>
      <c r="F4" s="1">
        <v>4.5</v>
      </c>
      <c r="G4" s="1">
        <v>4.75</v>
      </c>
      <c r="H4" s="1">
        <v>2.6666666666666665</v>
      </c>
      <c r="I4" s="1">
        <v>4.25</v>
      </c>
      <c r="J4" s="1">
        <v>4.5</v>
      </c>
      <c r="K4">
        <v>4</v>
      </c>
      <c r="L4">
        <f t="shared" si="0"/>
        <v>2</v>
      </c>
      <c r="M4">
        <f t="shared" si="1"/>
        <v>4</v>
      </c>
      <c r="N4">
        <f t="shared" si="2"/>
        <v>2</v>
      </c>
      <c r="O4">
        <f t="shared" si="3"/>
        <v>4</v>
      </c>
      <c r="P4">
        <f t="shared" si="4"/>
        <v>2</v>
      </c>
      <c r="S4" s="1" t="s">
        <v>200</v>
      </c>
      <c r="T4">
        <v>14</v>
      </c>
      <c r="U4" s="10"/>
      <c r="V4" s="113"/>
      <c r="W4" s="114" t="s">
        <v>809</v>
      </c>
      <c r="X4" s="115">
        <v>94</v>
      </c>
      <c r="Y4" s="116">
        <v>180.27127659574469</v>
      </c>
      <c r="Z4" s="105"/>
      <c r="AD4" s="113"/>
      <c r="AE4" s="114" t="s">
        <v>809</v>
      </c>
      <c r="AF4" s="115">
        <v>39</v>
      </c>
      <c r="AG4" s="116">
        <v>194.17948717948718</v>
      </c>
      <c r="AH4" s="105"/>
      <c r="AL4" s="113"/>
      <c r="AM4" s="114" t="s">
        <v>809</v>
      </c>
      <c r="AN4" s="115">
        <v>21</v>
      </c>
      <c r="AO4" s="116">
        <v>167.9047619047619</v>
      </c>
      <c r="AP4" s="105"/>
      <c r="AU4" s="113"/>
      <c r="AV4" s="114" t="s">
        <v>809</v>
      </c>
      <c r="AW4" s="115">
        <v>30</v>
      </c>
      <c r="AX4" s="116">
        <v>144.61666666666667</v>
      </c>
      <c r="AY4" s="105"/>
      <c r="BD4" s="113"/>
      <c r="BE4" s="114" t="s">
        <v>809</v>
      </c>
      <c r="BF4" s="115">
        <v>78</v>
      </c>
      <c r="BG4" s="116">
        <v>172.60897435897436</v>
      </c>
      <c r="BH4" s="105"/>
      <c r="BL4" s="138" t="s">
        <v>802</v>
      </c>
      <c r="BM4" s="12" t="s">
        <v>846</v>
      </c>
      <c r="BN4" s="73">
        <v>9.528454818426475</v>
      </c>
      <c r="BO4" s="73">
        <v>18.545649934706585</v>
      </c>
      <c r="BP4" s="73">
        <v>2.3223702690017052</v>
      </c>
      <c r="BQ4" s="73">
        <v>3.2492824675617746</v>
      </c>
      <c r="BR4" s="73">
        <v>5.0719681280983453</v>
      </c>
      <c r="BS4" s="73">
        <v>4.3038464443095208</v>
      </c>
    </row>
    <row r="5" spans="1:72" x14ac:dyDescent="0.25">
      <c r="A5" s="1" t="s">
        <v>37</v>
      </c>
      <c r="B5" s="1" t="s">
        <v>38</v>
      </c>
      <c r="C5" s="1" t="s">
        <v>62</v>
      </c>
      <c r="D5" s="1" t="s">
        <v>40</v>
      </c>
      <c r="E5" s="1" t="s">
        <v>41</v>
      </c>
      <c r="F5" s="1">
        <v>4</v>
      </c>
      <c r="G5" s="1">
        <v>4.25</v>
      </c>
      <c r="H5" s="1">
        <v>4.666666666666667</v>
      </c>
      <c r="I5" s="1">
        <v>4.75</v>
      </c>
      <c r="J5" s="1">
        <v>4.5</v>
      </c>
      <c r="K5">
        <v>4.25</v>
      </c>
      <c r="L5">
        <f t="shared" si="0"/>
        <v>1</v>
      </c>
      <c r="M5">
        <f t="shared" si="1"/>
        <v>1</v>
      </c>
      <c r="N5">
        <f t="shared" si="2"/>
        <v>3</v>
      </c>
      <c r="O5">
        <f t="shared" si="3"/>
        <v>1</v>
      </c>
      <c r="P5">
        <f t="shared" si="4"/>
        <v>1</v>
      </c>
      <c r="S5" s="1" t="s">
        <v>409</v>
      </c>
      <c r="T5">
        <v>19</v>
      </c>
      <c r="U5" s="10"/>
      <c r="V5" s="113"/>
      <c r="W5" s="114" t="s">
        <v>810</v>
      </c>
      <c r="X5" s="115">
        <v>33</v>
      </c>
      <c r="Y5" s="116">
        <v>189.42424242424244</v>
      </c>
      <c r="Z5" s="105"/>
      <c r="AD5" s="113"/>
      <c r="AE5" s="114" t="s">
        <v>810</v>
      </c>
      <c r="AF5" s="115">
        <v>131</v>
      </c>
      <c r="AG5" s="116">
        <v>153.41984732824429</v>
      </c>
      <c r="AH5" s="105"/>
      <c r="AL5" s="113"/>
      <c r="AM5" s="114" t="s">
        <v>810</v>
      </c>
      <c r="AN5" s="115">
        <v>26</v>
      </c>
      <c r="AO5" s="116">
        <v>142.09615384615384</v>
      </c>
      <c r="AP5" s="105"/>
      <c r="AU5" s="113"/>
      <c r="AV5" s="114" t="s">
        <v>810</v>
      </c>
      <c r="AW5" s="115">
        <v>22</v>
      </c>
      <c r="AX5" s="116">
        <v>114.68181818181819</v>
      </c>
      <c r="AY5" s="105"/>
      <c r="BD5" s="113"/>
      <c r="BE5" s="114" t="s">
        <v>810</v>
      </c>
      <c r="BF5" s="115">
        <v>27</v>
      </c>
      <c r="BG5" s="116">
        <v>207.59259259259258</v>
      </c>
      <c r="BH5" s="105"/>
      <c r="BL5" s="138"/>
      <c r="BM5" s="12" t="s">
        <v>847</v>
      </c>
      <c r="BN5" s="135">
        <v>2.3030567746738149E-2</v>
      </c>
      <c r="BO5" s="135">
        <v>3.3938153532305697E-4</v>
      </c>
      <c r="BP5" s="136">
        <v>0.50824890892740004</v>
      </c>
      <c r="BQ5" s="136">
        <v>0.35476418902445683</v>
      </c>
      <c r="BR5" s="136">
        <v>0.16660250253473877</v>
      </c>
      <c r="BS5" s="136">
        <v>0.23046836600116685</v>
      </c>
    </row>
    <row r="6" spans="1:72" x14ac:dyDescent="0.25">
      <c r="A6" s="1" t="s">
        <v>37</v>
      </c>
      <c r="B6" s="1" t="s">
        <v>38</v>
      </c>
      <c r="C6" s="1" t="s">
        <v>66</v>
      </c>
      <c r="D6" s="1" t="s">
        <v>40</v>
      </c>
      <c r="E6" s="1" t="s">
        <v>41</v>
      </c>
      <c r="F6" s="1">
        <v>1.5</v>
      </c>
      <c r="G6" s="1">
        <v>1.75</v>
      </c>
      <c r="H6" s="1">
        <v>1.6666666666666667</v>
      </c>
      <c r="I6" s="1">
        <v>2</v>
      </c>
      <c r="J6" s="1">
        <v>1.5</v>
      </c>
      <c r="K6">
        <v>1.5</v>
      </c>
      <c r="L6">
        <f t="shared" si="0"/>
        <v>1</v>
      </c>
      <c r="M6">
        <f t="shared" si="1"/>
        <v>1</v>
      </c>
      <c r="N6">
        <f t="shared" si="2"/>
        <v>4</v>
      </c>
      <c r="O6">
        <f t="shared" si="3"/>
        <v>1</v>
      </c>
      <c r="P6">
        <f t="shared" si="4"/>
        <v>1</v>
      </c>
      <c r="S6" s="1" t="s">
        <v>172</v>
      </c>
      <c r="T6">
        <v>13</v>
      </c>
      <c r="U6" s="10"/>
      <c r="V6" s="113"/>
      <c r="W6" s="114" t="s">
        <v>811</v>
      </c>
      <c r="X6" s="115">
        <v>13</v>
      </c>
      <c r="Y6" s="116">
        <v>228.76923076923077</v>
      </c>
      <c r="Z6" s="105"/>
      <c r="AD6" s="113"/>
      <c r="AE6" s="114" t="s">
        <v>811</v>
      </c>
      <c r="AF6" s="115">
        <v>6</v>
      </c>
      <c r="AG6" s="116">
        <v>177.25</v>
      </c>
      <c r="AH6" s="105"/>
      <c r="AL6" s="113"/>
      <c r="AM6" s="114" t="s">
        <v>811</v>
      </c>
      <c r="AN6" s="115">
        <v>4</v>
      </c>
      <c r="AO6" s="116">
        <v>142.375</v>
      </c>
      <c r="AP6" s="105"/>
      <c r="AU6" s="113"/>
      <c r="AV6" s="114" t="s">
        <v>811</v>
      </c>
      <c r="AW6" s="115">
        <v>19</v>
      </c>
      <c r="AX6" s="116">
        <v>131.73684210526315</v>
      </c>
      <c r="AY6" s="105"/>
      <c r="BD6" s="113"/>
      <c r="BE6" s="114" t="s">
        <v>811</v>
      </c>
      <c r="BF6" s="115">
        <v>6</v>
      </c>
      <c r="BG6" s="116">
        <v>180</v>
      </c>
      <c r="BH6" s="105"/>
      <c r="BL6" s="138" t="s">
        <v>838</v>
      </c>
      <c r="BM6" s="12" t="s">
        <v>846</v>
      </c>
      <c r="BN6" s="73">
        <v>7.8921024590207676</v>
      </c>
      <c r="BO6" s="73">
        <v>1.5759344256824233</v>
      </c>
      <c r="BP6" s="73">
        <v>3.1491538958539631</v>
      </c>
      <c r="BQ6" s="73">
        <v>2.1020346744262848</v>
      </c>
      <c r="BR6" s="73">
        <v>4.7357255050161333</v>
      </c>
      <c r="BS6" s="73">
        <v>4.1789034997686283</v>
      </c>
    </row>
    <row r="7" spans="1:72" x14ac:dyDescent="0.25">
      <c r="A7" s="1" t="s">
        <v>37</v>
      </c>
      <c r="B7" s="1" t="s">
        <v>38</v>
      </c>
      <c r="C7" s="1" t="s">
        <v>47</v>
      </c>
      <c r="D7" s="1" t="s">
        <v>40</v>
      </c>
      <c r="E7" s="1" t="s">
        <v>41</v>
      </c>
      <c r="F7" s="1">
        <v>3.5</v>
      </c>
      <c r="G7" s="1">
        <v>4.25</v>
      </c>
      <c r="H7" s="1">
        <v>4</v>
      </c>
      <c r="I7" s="1">
        <v>4</v>
      </c>
      <c r="J7" s="1">
        <v>4</v>
      </c>
      <c r="K7">
        <v>3.25</v>
      </c>
      <c r="L7">
        <f t="shared" si="0"/>
        <v>1</v>
      </c>
      <c r="M7">
        <f t="shared" si="1"/>
        <v>1</v>
      </c>
      <c r="N7">
        <f t="shared" si="2"/>
        <v>2</v>
      </c>
      <c r="O7">
        <f t="shared" si="3"/>
        <v>1</v>
      </c>
      <c r="P7">
        <f t="shared" si="4"/>
        <v>1</v>
      </c>
      <c r="S7" s="1" t="s">
        <v>66</v>
      </c>
      <c r="T7">
        <v>4</v>
      </c>
      <c r="U7" s="10"/>
      <c r="V7" s="113"/>
      <c r="W7" s="114" t="s">
        <v>812</v>
      </c>
      <c r="X7" s="115">
        <v>2</v>
      </c>
      <c r="Y7" s="116">
        <v>64.5</v>
      </c>
      <c r="Z7" s="105"/>
      <c r="AD7" s="117"/>
      <c r="AE7" s="117" t="s">
        <v>633</v>
      </c>
      <c r="AF7" s="118">
        <v>310</v>
      </c>
      <c r="AG7" s="119"/>
      <c r="AH7" s="105"/>
      <c r="AL7" s="113"/>
      <c r="AM7" s="114" t="s">
        <v>812</v>
      </c>
      <c r="AN7" s="115">
        <v>22</v>
      </c>
      <c r="AO7" s="116">
        <v>211.56818181818181</v>
      </c>
      <c r="AP7" s="105"/>
      <c r="AU7" s="117"/>
      <c r="AV7" s="117" t="s">
        <v>633</v>
      </c>
      <c r="AW7" s="118">
        <v>310</v>
      </c>
      <c r="AX7" s="119"/>
      <c r="AY7" s="105"/>
      <c r="BD7" s="113"/>
      <c r="BE7" s="114" t="s">
        <v>813</v>
      </c>
      <c r="BF7" s="115">
        <v>1</v>
      </c>
      <c r="BG7" s="116">
        <v>304.5</v>
      </c>
      <c r="BH7" s="105"/>
      <c r="BL7" s="138"/>
      <c r="BM7" s="12" t="s">
        <v>847</v>
      </c>
      <c r="BN7" s="135">
        <v>4.829505716671606E-2</v>
      </c>
      <c r="BO7" s="136">
        <v>0.66485875322988242</v>
      </c>
      <c r="BP7" s="136">
        <v>0.36919534707575291</v>
      </c>
      <c r="BQ7" s="136">
        <v>0.55150124453157934</v>
      </c>
      <c r="BR7" s="136">
        <v>0.19220344459284891</v>
      </c>
      <c r="BS7" s="136">
        <v>0.24278255048906988</v>
      </c>
    </row>
    <row r="8" spans="1:72" x14ac:dyDescent="0.25">
      <c r="A8" s="1" t="s">
        <v>37</v>
      </c>
      <c r="B8" s="1" t="s">
        <v>38</v>
      </c>
      <c r="C8" s="1" t="s">
        <v>47</v>
      </c>
      <c r="D8" s="1" t="s">
        <v>40</v>
      </c>
      <c r="E8" s="1" t="s">
        <v>41</v>
      </c>
      <c r="F8" s="1">
        <v>4.5</v>
      </c>
      <c r="G8" s="1">
        <v>4.25</v>
      </c>
      <c r="H8" s="1">
        <v>3.3333333333333335</v>
      </c>
      <c r="I8" s="1">
        <v>4.5</v>
      </c>
      <c r="J8" s="1">
        <v>4.5</v>
      </c>
      <c r="K8">
        <v>4.25</v>
      </c>
      <c r="L8">
        <f t="shared" si="0"/>
        <v>1</v>
      </c>
      <c r="M8">
        <f t="shared" si="1"/>
        <v>1</v>
      </c>
      <c r="N8">
        <f t="shared" si="2"/>
        <v>2</v>
      </c>
      <c r="O8">
        <f t="shared" si="3"/>
        <v>1</v>
      </c>
      <c r="P8">
        <f t="shared" si="4"/>
        <v>1</v>
      </c>
      <c r="S8" s="1" t="s">
        <v>88</v>
      </c>
      <c r="T8">
        <v>7</v>
      </c>
      <c r="U8" s="10"/>
      <c r="V8" s="113"/>
      <c r="W8" s="114" t="s">
        <v>813</v>
      </c>
      <c r="X8" s="115">
        <v>2</v>
      </c>
      <c r="Y8" s="116">
        <v>196.75</v>
      </c>
      <c r="Z8" s="105"/>
      <c r="AD8" s="117" t="s">
        <v>778</v>
      </c>
      <c r="AE8" s="114" t="s">
        <v>808</v>
      </c>
      <c r="AF8" s="115">
        <v>134</v>
      </c>
      <c r="AG8" s="116">
        <v>138.36567164179104</v>
      </c>
      <c r="AH8" s="105"/>
      <c r="AL8" s="113"/>
      <c r="AM8" s="114" t="s">
        <v>813</v>
      </c>
      <c r="AN8" s="115">
        <v>60</v>
      </c>
      <c r="AO8" s="116">
        <v>124.08333333333333</v>
      </c>
      <c r="AP8" s="105"/>
      <c r="AU8" s="117" t="s">
        <v>778</v>
      </c>
      <c r="AV8" s="114" t="s">
        <v>808</v>
      </c>
      <c r="AW8" s="115">
        <v>239</v>
      </c>
      <c r="AX8" s="116">
        <v>158.94769874476987</v>
      </c>
      <c r="AY8" s="105"/>
      <c r="BD8" s="117"/>
      <c r="BE8" s="117" t="s">
        <v>633</v>
      </c>
      <c r="BF8" s="118">
        <v>310</v>
      </c>
      <c r="BG8" s="119"/>
      <c r="BH8" s="105"/>
      <c r="BL8" s="138" t="s">
        <v>803</v>
      </c>
      <c r="BM8" s="12" t="s">
        <v>846</v>
      </c>
      <c r="BN8" s="73">
        <v>21.210694092127234</v>
      </c>
      <c r="BO8" s="73">
        <v>33.13768082061042</v>
      </c>
      <c r="BP8" s="73">
        <v>10.170527136111605</v>
      </c>
      <c r="BQ8" s="73">
        <v>8.0120424165391579</v>
      </c>
      <c r="BR8" s="73">
        <v>9.4234984912239437</v>
      </c>
      <c r="BS8" s="73">
        <v>12.903416039891908</v>
      </c>
    </row>
    <row r="9" spans="1:72" x14ac:dyDescent="0.25">
      <c r="A9" s="1" t="s">
        <v>37</v>
      </c>
      <c r="B9" s="1" t="s">
        <v>46</v>
      </c>
      <c r="C9" s="1" t="s">
        <v>39</v>
      </c>
      <c r="D9" s="1" t="s">
        <v>40</v>
      </c>
      <c r="E9" s="1" t="s">
        <v>41</v>
      </c>
      <c r="F9" s="1">
        <v>4</v>
      </c>
      <c r="G9" s="1">
        <v>4</v>
      </c>
      <c r="H9" s="1">
        <v>4</v>
      </c>
      <c r="I9" s="1">
        <v>4</v>
      </c>
      <c r="J9" s="1">
        <v>4</v>
      </c>
      <c r="K9">
        <v>4</v>
      </c>
      <c r="L9">
        <f t="shared" si="0"/>
        <v>1</v>
      </c>
      <c r="M9">
        <f t="shared" si="1"/>
        <v>3</v>
      </c>
      <c r="N9">
        <f t="shared" si="2"/>
        <v>1</v>
      </c>
      <c r="O9">
        <f t="shared" si="3"/>
        <v>1</v>
      </c>
      <c r="P9">
        <f t="shared" si="4"/>
        <v>1</v>
      </c>
      <c r="S9" s="1" t="s">
        <v>91</v>
      </c>
      <c r="T9">
        <v>8</v>
      </c>
      <c r="U9" s="10"/>
      <c r="V9" s="117"/>
      <c r="W9" s="117" t="s">
        <v>633</v>
      </c>
      <c r="X9" s="118">
        <v>310</v>
      </c>
      <c r="Y9" s="119"/>
      <c r="Z9" s="105"/>
      <c r="AD9" s="113"/>
      <c r="AE9" s="114" t="s">
        <v>809</v>
      </c>
      <c r="AF9" s="115">
        <v>39</v>
      </c>
      <c r="AG9" s="116">
        <v>188.83333333333334</v>
      </c>
      <c r="AH9" s="105"/>
      <c r="AL9" s="113"/>
      <c r="AM9" s="114" t="s">
        <v>821</v>
      </c>
      <c r="AN9" s="115">
        <v>22</v>
      </c>
      <c r="AO9" s="116">
        <v>206.90909090909091</v>
      </c>
      <c r="AP9" s="105"/>
      <c r="AU9" s="113"/>
      <c r="AV9" s="114" t="s">
        <v>809</v>
      </c>
      <c r="AW9" s="115">
        <v>30</v>
      </c>
      <c r="AX9" s="116">
        <v>142.61666666666667</v>
      </c>
      <c r="AY9" s="105"/>
      <c r="BD9" s="117" t="s">
        <v>778</v>
      </c>
      <c r="BE9" s="114" t="s">
        <v>808</v>
      </c>
      <c r="BF9" s="115">
        <v>198</v>
      </c>
      <c r="BG9" s="116">
        <v>135.33080808080808</v>
      </c>
      <c r="BH9" s="105"/>
      <c r="BL9" s="138"/>
      <c r="BM9" s="12" t="s">
        <v>847</v>
      </c>
      <c r="BN9" s="135">
        <v>2.8761692006526137E-4</v>
      </c>
      <c r="BO9" s="135">
        <v>1.1194047260381864E-6</v>
      </c>
      <c r="BP9" s="135">
        <v>3.7651084206496502E-2</v>
      </c>
      <c r="BQ9" s="136">
        <v>9.113806005538809E-2</v>
      </c>
      <c r="BR9" s="136">
        <v>5.134314120169433E-2</v>
      </c>
      <c r="BS9" s="135">
        <v>1.1757490532109848E-2</v>
      </c>
    </row>
    <row r="10" spans="1:72" x14ac:dyDescent="0.25">
      <c r="A10" s="1" t="s">
        <v>37</v>
      </c>
      <c r="B10" s="1" t="s">
        <v>46</v>
      </c>
      <c r="C10" s="1" t="s">
        <v>39</v>
      </c>
      <c r="D10" s="1" t="s">
        <v>40</v>
      </c>
      <c r="E10" s="1" t="s">
        <v>41</v>
      </c>
      <c r="F10" s="1">
        <v>4</v>
      </c>
      <c r="G10" s="1">
        <v>4</v>
      </c>
      <c r="H10" s="1">
        <v>4</v>
      </c>
      <c r="I10" s="1">
        <v>4</v>
      </c>
      <c r="J10" s="1">
        <v>4</v>
      </c>
      <c r="K10">
        <v>4</v>
      </c>
      <c r="L10">
        <f t="shared" si="0"/>
        <v>1</v>
      </c>
      <c r="M10">
        <f t="shared" si="1"/>
        <v>3</v>
      </c>
      <c r="N10">
        <f t="shared" si="2"/>
        <v>1</v>
      </c>
      <c r="O10">
        <f t="shared" si="3"/>
        <v>1</v>
      </c>
      <c r="P10">
        <f t="shared" si="4"/>
        <v>1</v>
      </c>
      <c r="S10" s="1" t="s">
        <v>105</v>
      </c>
      <c r="T10">
        <v>10</v>
      </c>
      <c r="U10" s="10"/>
      <c r="V10" s="117" t="s">
        <v>778</v>
      </c>
      <c r="W10" s="114" t="s">
        <v>808</v>
      </c>
      <c r="X10" s="115">
        <v>166</v>
      </c>
      <c r="Y10" s="116">
        <v>127.1144578313253</v>
      </c>
      <c r="Z10" s="105"/>
      <c r="AD10" s="113"/>
      <c r="AE10" s="114" t="s">
        <v>810</v>
      </c>
      <c r="AF10" s="115">
        <v>131</v>
      </c>
      <c r="AG10" s="116">
        <v>158.37786259541986</v>
      </c>
      <c r="AH10" s="105"/>
      <c r="AL10" s="113"/>
      <c r="AM10" s="114" t="s">
        <v>822</v>
      </c>
      <c r="AN10" s="115">
        <v>22</v>
      </c>
      <c r="AO10" s="116">
        <v>163.75</v>
      </c>
      <c r="AP10" s="105"/>
      <c r="AU10" s="113"/>
      <c r="AV10" s="114" t="s">
        <v>810</v>
      </c>
      <c r="AW10" s="115">
        <v>22</v>
      </c>
      <c r="AX10" s="116">
        <v>143.75</v>
      </c>
      <c r="AY10" s="105"/>
      <c r="BD10" s="113"/>
      <c r="BE10" s="114" t="s">
        <v>809</v>
      </c>
      <c r="BF10" s="115">
        <v>78</v>
      </c>
      <c r="BG10" s="116">
        <v>179.96794871794873</v>
      </c>
      <c r="BH10" s="105"/>
      <c r="BL10" s="138" t="s">
        <v>839</v>
      </c>
      <c r="BM10" s="12" t="s">
        <v>846</v>
      </c>
      <c r="BN10" s="73">
        <v>42.933580273369813</v>
      </c>
      <c r="BO10" s="73">
        <v>27.495354508159799</v>
      </c>
      <c r="BP10" s="73">
        <v>27.77626824439653</v>
      </c>
      <c r="BQ10" s="73">
        <v>16.74981967410513</v>
      </c>
      <c r="BR10" s="73">
        <v>31.102744946140014</v>
      </c>
      <c r="BS10" s="73">
        <v>18.186795527146639</v>
      </c>
    </row>
    <row r="11" spans="1:72" x14ac:dyDescent="0.25">
      <c r="A11" s="1" t="s">
        <v>37</v>
      </c>
      <c r="B11" s="1" t="s">
        <v>46</v>
      </c>
      <c r="C11" s="1" t="s">
        <v>62</v>
      </c>
      <c r="D11" s="1" t="s">
        <v>40</v>
      </c>
      <c r="E11" s="1" t="s">
        <v>41</v>
      </c>
      <c r="F11" s="1">
        <v>3.75</v>
      </c>
      <c r="G11" s="1">
        <v>4.5</v>
      </c>
      <c r="H11" s="1">
        <v>4.333333333333333</v>
      </c>
      <c r="I11" s="1">
        <v>3.75</v>
      </c>
      <c r="J11" s="1">
        <v>3</v>
      </c>
      <c r="K11">
        <v>4</v>
      </c>
      <c r="L11">
        <f t="shared" si="0"/>
        <v>1</v>
      </c>
      <c r="M11">
        <f t="shared" si="1"/>
        <v>3</v>
      </c>
      <c r="N11">
        <f t="shared" si="2"/>
        <v>3</v>
      </c>
      <c r="O11">
        <f t="shared" si="3"/>
        <v>1</v>
      </c>
      <c r="P11">
        <f t="shared" si="4"/>
        <v>1</v>
      </c>
      <c r="S11" s="1" t="s">
        <v>83</v>
      </c>
      <c r="T11">
        <v>6</v>
      </c>
      <c r="U11" s="10"/>
      <c r="V11" s="113"/>
      <c r="W11" s="114" t="s">
        <v>809</v>
      </c>
      <c r="X11" s="115">
        <v>94</v>
      </c>
      <c r="Y11" s="116">
        <v>177.81382978723406</v>
      </c>
      <c r="Z11" s="105"/>
      <c r="AD11" s="113"/>
      <c r="AE11" s="114" t="s">
        <v>811</v>
      </c>
      <c r="AF11" s="115">
        <v>6</v>
      </c>
      <c r="AG11" s="116">
        <v>258.66666666666669</v>
      </c>
      <c r="AH11" s="105"/>
      <c r="AL11" s="113"/>
      <c r="AM11" s="114" t="s">
        <v>823</v>
      </c>
      <c r="AN11" s="115">
        <v>21</v>
      </c>
      <c r="AO11" s="116">
        <v>185.95238095238096</v>
      </c>
      <c r="AP11" s="105"/>
      <c r="AU11" s="113"/>
      <c r="AV11" s="114" t="s">
        <v>811</v>
      </c>
      <c r="AW11" s="115">
        <v>19</v>
      </c>
      <c r="AX11" s="116">
        <v>146.07894736842104</v>
      </c>
      <c r="AY11" s="105"/>
      <c r="BD11" s="113"/>
      <c r="BE11" s="114" t="s">
        <v>810</v>
      </c>
      <c r="BF11" s="115">
        <v>27</v>
      </c>
      <c r="BG11" s="116">
        <v>217.07407407407408</v>
      </c>
      <c r="BH11" s="105"/>
      <c r="BL11" s="138"/>
      <c r="BM11" s="12" t="s">
        <v>847</v>
      </c>
      <c r="BN11" s="135">
        <v>8.1770841289107875E-4</v>
      </c>
      <c r="BO11" s="136">
        <v>7.0161744832709233E-2</v>
      </c>
      <c r="BP11" s="136">
        <v>6.554252764744721E-2</v>
      </c>
      <c r="BQ11" s="136">
        <v>0.54036434543496026</v>
      </c>
      <c r="BR11" s="135">
        <v>2.8009313883119724E-2</v>
      </c>
      <c r="BS11" s="136">
        <v>0.44341229722155978</v>
      </c>
      <c r="BT11" s="5" t="s">
        <v>848</v>
      </c>
    </row>
    <row r="12" spans="1:72" x14ac:dyDescent="0.25">
      <c r="A12" s="1" t="s">
        <v>37</v>
      </c>
      <c r="B12" s="1" t="s">
        <v>38</v>
      </c>
      <c r="C12" s="1" t="s">
        <v>79</v>
      </c>
      <c r="D12" s="1" t="s">
        <v>40</v>
      </c>
      <c r="E12" s="1" t="s">
        <v>41</v>
      </c>
      <c r="F12" s="1">
        <v>4.5</v>
      </c>
      <c r="G12" s="1">
        <v>4.75</v>
      </c>
      <c r="H12" s="1">
        <v>5</v>
      </c>
      <c r="I12" s="1">
        <v>4.25</v>
      </c>
      <c r="J12" s="1">
        <v>4.75</v>
      </c>
      <c r="K12">
        <v>5</v>
      </c>
      <c r="L12">
        <f t="shared" si="0"/>
        <v>1</v>
      </c>
      <c r="M12">
        <f t="shared" si="1"/>
        <v>1</v>
      </c>
      <c r="N12">
        <f t="shared" si="2"/>
        <v>5</v>
      </c>
      <c r="O12">
        <f t="shared" si="3"/>
        <v>1</v>
      </c>
      <c r="P12">
        <f t="shared" si="4"/>
        <v>1</v>
      </c>
      <c r="S12" s="1" t="s">
        <v>95</v>
      </c>
      <c r="T12">
        <v>9</v>
      </c>
      <c r="U12" s="10"/>
      <c r="V12" s="113"/>
      <c r="W12" s="114" t="s">
        <v>810</v>
      </c>
      <c r="X12" s="115">
        <v>33</v>
      </c>
      <c r="Y12" s="116">
        <v>213.0151515151515</v>
      </c>
      <c r="Z12" s="105"/>
      <c r="AD12" s="117"/>
      <c r="AE12" s="117" t="s">
        <v>633</v>
      </c>
      <c r="AF12" s="118">
        <v>310</v>
      </c>
      <c r="AG12" s="119"/>
      <c r="AH12" s="105"/>
      <c r="AL12" s="113"/>
      <c r="AM12" s="114" t="s">
        <v>824</v>
      </c>
      <c r="AN12" s="115">
        <v>9</v>
      </c>
      <c r="AO12" s="116">
        <v>119.5</v>
      </c>
      <c r="AP12" s="105"/>
      <c r="AU12" s="117"/>
      <c r="AV12" s="117" t="s">
        <v>633</v>
      </c>
      <c r="AW12" s="118">
        <v>310</v>
      </c>
      <c r="AX12" s="119"/>
      <c r="AY12" s="105"/>
      <c r="BD12" s="113"/>
      <c r="BE12" s="114" t="s">
        <v>811</v>
      </c>
      <c r="BF12" s="115">
        <v>6</v>
      </c>
      <c r="BG12" s="116">
        <v>201.5</v>
      </c>
      <c r="BH12" s="105"/>
      <c r="BN12" s="73"/>
      <c r="BO12" s="73"/>
      <c r="BP12" s="73"/>
      <c r="BQ12" s="73"/>
      <c r="BR12" s="73"/>
      <c r="BS12" s="73"/>
    </row>
    <row r="13" spans="1:72" x14ac:dyDescent="0.25">
      <c r="A13" s="1" t="s">
        <v>37</v>
      </c>
      <c r="B13" s="1" t="s">
        <v>38</v>
      </c>
      <c r="C13" s="1" t="s">
        <v>83</v>
      </c>
      <c r="D13" s="1" t="s">
        <v>40</v>
      </c>
      <c r="E13" s="1" t="s">
        <v>41</v>
      </c>
      <c r="F13" s="1">
        <v>4.25</v>
      </c>
      <c r="G13" s="1">
        <v>4</v>
      </c>
      <c r="H13" s="1">
        <v>3</v>
      </c>
      <c r="I13" s="1">
        <v>3.5</v>
      </c>
      <c r="J13" s="1">
        <v>4</v>
      </c>
      <c r="K13">
        <v>3.75</v>
      </c>
      <c r="L13">
        <f t="shared" si="0"/>
        <v>1</v>
      </c>
      <c r="M13">
        <f t="shared" si="1"/>
        <v>1</v>
      </c>
      <c r="N13">
        <f t="shared" si="2"/>
        <v>6</v>
      </c>
      <c r="O13">
        <f t="shared" si="3"/>
        <v>1</v>
      </c>
      <c r="P13">
        <f t="shared" si="4"/>
        <v>1</v>
      </c>
      <c r="S13" s="1" t="s">
        <v>79</v>
      </c>
      <c r="T13">
        <v>5</v>
      </c>
      <c r="U13" s="10"/>
      <c r="V13" s="113"/>
      <c r="W13" s="114" t="s">
        <v>811</v>
      </c>
      <c r="X13" s="115">
        <v>13</v>
      </c>
      <c r="Y13" s="116">
        <v>206.5</v>
      </c>
      <c r="Z13" s="105"/>
      <c r="AD13" s="117" t="s">
        <v>779</v>
      </c>
      <c r="AE13" s="114" t="s">
        <v>808</v>
      </c>
      <c r="AF13" s="115">
        <v>134</v>
      </c>
      <c r="AG13" s="116">
        <v>149.41417910447763</v>
      </c>
      <c r="AH13" s="105"/>
      <c r="AL13" s="113"/>
      <c r="AM13" s="114" t="s">
        <v>825</v>
      </c>
      <c r="AN13" s="115">
        <v>11</v>
      </c>
      <c r="AO13" s="116">
        <v>153.18181818181819</v>
      </c>
      <c r="AP13" s="105"/>
      <c r="AU13" s="117" t="s">
        <v>779</v>
      </c>
      <c r="AV13" s="114" t="s">
        <v>808</v>
      </c>
      <c r="AW13" s="115">
        <v>239</v>
      </c>
      <c r="AX13" s="116">
        <v>159.40585774058579</v>
      </c>
      <c r="AY13" s="105"/>
      <c r="BD13" s="113"/>
      <c r="BE13" s="114" t="s">
        <v>813</v>
      </c>
      <c r="BF13" s="115">
        <v>1</v>
      </c>
      <c r="BG13" s="116">
        <v>302</v>
      </c>
      <c r="BH13" s="105"/>
    </row>
    <row r="14" spans="1:72" x14ac:dyDescent="0.25">
      <c r="A14" s="1" t="s">
        <v>37</v>
      </c>
      <c r="B14" s="1" t="s">
        <v>38</v>
      </c>
      <c r="C14" s="1" t="s">
        <v>88</v>
      </c>
      <c r="D14" s="1" t="s">
        <v>40</v>
      </c>
      <c r="E14" s="1" t="s">
        <v>41</v>
      </c>
      <c r="F14" s="1">
        <v>3.5</v>
      </c>
      <c r="G14" s="1">
        <v>2.25</v>
      </c>
      <c r="H14" s="1">
        <v>3.3333333333333335</v>
      </c>
      <c r="I14" s="1">
        <v>4.75</v>
      </c>
      <c r="J14" s="1">
        <v>3</v>
      </c>
      <c r="K14">
        <v>3.75</v>
      </c>
      <c r="L14">
        <f t="shared" si="0"/>
        <v>1</v>
      </c>
      <c r="M14">
        <f t="shared" si="1"/>
        <v>1</v>
      </c>
      <c r="N14">
        <f t="shared" si="2"/>
        <v>7</v>
      </c>
      <c r="O14">
        <f t="shared" si="3"/>
        <v>1</v>
      </c>
      <c r="P14">
        <f t="shared" si="4"/>
        <v>1</v>
      </c>
      <c r="S14" s="1" t="s">
        <v>39</v>
      </c>
      <c r="T14">
        <v>1</v>
      </c>
      <c r="U14" s="10"/>
      <c r="V14" s="113"/>
      <c r="W14" s="114" t="s">
        <v>812</v>
      </c>
      <c r="X14" s="115">
        <v>2</v>
      </c>
      <c r="Y14" s="116">
        <v>35.75</v>
      </c>
      <c r="Z14" s="105"/>
      <c r="AD14" s="113"/>
      <c r="AE14" s="114" t="s">
        <v>809</v>
      </c>
      <c r="AF14" s="115">
        <v>39</v>
      </c>
      <c r="AG14" s="116">
        <v>171.37179487179486</v>
      </c>
      <c r="AH14" s="105"/>
      <c r="AL14" s="113"/>
      <c r="AM14" s="114" t="s">
        <v>826</v>
      </c>
      <c r="AN14" s="115">
        <v>6</v>
      </c>
      <c r="AO14" s="116">
        <v>113.16666666666667</v>
      </c>
      <c r="AP14" s="105"/>
      <c r="AU14" s="113"/>
      <c r="AV14" s="114" t="s">
        <v>809</v>
      </c>
      <c r="AW14" s="115">
        <v>30</v>
      </c>
      <c r="AX14" s="116">
        <v>155.03333333333333</v>
      </c>
      <c r="AY14" s="105"/>
      <c r="BD14" s="117"/>
      <c r="BE14" s="117" t="s">
        <v>633</v>
      </c>
      <c r="BF14" s="118">
        <v>310</v>
      </c>
      <c r="BG14" s="119"/>
      <c r="BH14" s="105"/>
    </row>
    <row r="15" spans="1:72" x14ac:dyDescent="0.25">
      <c r="A15" s="1" t="s">
        <v>37</v>
      </c>
      <c r="B15" s="1" t="s">
        <v>38</v>
      </c>
      <c r="C15" s="1" t="s">
        <v>91</v>
      </c>
      <c r="D15" s="1" t="s">
        <v>40</v>
      </c>
      <c r="E15" s="1" t="s">
        <v>41</v>
      </c>
      <c r="F15" s="1">
        <v>2.5</v>
      </c>
      <c r="G15" s="1">
        <v>4.5</v>
      </c>
      <c r="H15" s="1">
        <v>4.666666666666667</v>
      </c>
      <c r="I15" s="1">
        <v>5</v>
      </c>
      <c r="J15" s="1">
        <v>2.5</v>
      </c>
      <c r="K15">
        <v>4.75</v>
      </c>
      <c r="L15">
        <f t="shared" si="0"/>
        <v>1</v>
      </c>
      <c r="M15">
        <f t="shared" si="1"/>
        <v>1</v>
      </c>
      <c r="N15">
        <f t="shared" si="2"/>
        <v>8</v>
      </c>
      <c r="O15">
        <f t="shared" si="3"/>
        <v>1</v>
      </c>
      <c r="P15">
        <f t="shared" si="4"/>
        <v>1</v>
      </c>
      <c r="S15" s="1" t="s">
        <v>144</v>
      </c>
      <c r="T15">
        <v>16</v>
      </c>
      <c r="U15" s="10"/>
      <c r="V15" s="113"/>
      <c r="W15" s="114" t="s">
        <v>813</v>
      </c>
      <c r="X15" s="115">
        <v>2</v>
      </c>
      <c r="Y15" s="116">
        <v>302</v>
      </c>
      <c r="Z15" s="105"/>
      <c r="AD15" s="113"/>
      <c r="AE15" s="114" t="s">
        <v>810</v>
      </c>
      <c r="AF15" s="115">
        <v>131</v>
      </c>
      <c r="AG15" s="116">
        <v>155.90076335877862</v>
      </c>
      <c r="AH15" s="105"/>
      <c r="AL15" s="113"/>
      <c r="AM15" s="114" t="s">
        <v>827</v>
      </c>
      <c r="AN15" s="115">
        <v>15</v>
      </c>
      <c r="AO15" s="116">
        <v>112.23333333333333</v>
      </c>
      <c r="AP15" s="105"/>
      <c r="AU15" s="113"/>
      <c r="AV15" s="114" t="s">
        <v>810</v>
      </c>
      <c r="AW15" s="115">
        <v>22</v>
      </c>
      <c r="AX15" s="116">
        <v>136.29545454545453</v>
      </c>
      <c r="AY15" s="105"/>
      <c r="BD15" s="117" t="s">
        <v>779</v>
      </c>
      <c r="BE15" s="114" t="s">
        <v>808</v>
      </c>
      <c r="BF15" s="115">
        <v>198</v>
      </c>
      <c r="BG15" s="116">
        <v>148.64141414141415</v>
      </c>
      <c r="BH15" s="105"/>
    </row>
    <row r="16" spans="1:72" x14ac:dyDescent="0.25">
      <c r="A16" s="1" t="s">
        <v>37</v>
      </c>
      <c r="B16" s="1" t="s">
        <v>38</v>
      </c>
      <c r="C16" s="1" t="s">
        <v>95</v>
      </c>
      <c r="D16" s="1" t="s">
        <v>96</v>
      </c>
      <c r="E16" s="1" t="s">
        <v>41</v>
      </c>
      <c r="F16" s="1">
        <v>1.5</v>
      </c>
      <c r="G16" s="1">
        <v>3</v>
      </c>
      <c r="H16" s="1">
        <v>2.3333333333333335</v>
      </c>
      <c r="I16" s="1">
        <v>2</v>
      </c>
      <c r="J16" s="1">
        <v>2</v>
      </c>
      <c r="K16">
        <v>2</v>
      </c>
      <c r="L16">
        <f t="shared" si="0"/>
        <v>1</v>
      </c>
      <c r="M16">
        <f t="shared" si="1"/>
        <v>1</v>
      </c>
      <c r="N16">
        <f t="shared" si="2"/>
        <v>9</v>
      </c>
      <c r="O16">
        <f t="shared" si="3"/>
        <v>3</v>
      </c>
      <c r="P16">
        <f t="shared" si="4"/>
        <v>1</v>
      </c>
      <c r="S16" s="1" t="s">
        <v>109</v>
      </c>
      <c r="T16">
        <v>11</v>
      </c>
      <c r="U16" s="10"/>
      <c r="V16" s="117"/>
      <c r="W16" s="117" t="s">
        <v>633</v>
      </c>
      <c r="X16" s="118">
        <v>310</v>
      </c>
      <c r="Y16" s="119"/>
      <c r="Z16" s="105"/>
      <c r="AD16" s="113"/>
      <c r="AE16" s="114" t="s">
        <v>811</v>
      </c>
      <c r="AF16" s="115">
        <v>6</v>
      </c>
      <c r="AG16" s="116">
        <v>179.5</v>
      </c>
      <c r="AH16" s="105"/>
      <c r="AL16" s="113"/>
      <c r="AM16" s="114" t="s">
        <v>828</v>
      </c>
      <c r="AN16" s="115">
        <v>20</v>
      </c>
      <c r="AO16" s="116">
        <v>154.75</v>
      </c>
      <c r="AP16" s="105"/>
      <c r="AU16" s="113"/>
      <c r="AV16" s="114" t="s">
        <v>811</v>
      </c>
      <c r="AW16" s="115">
        <v>19</v>
      </c>
      <c r="AX16" s="116">
        <v>129.34210526315789</v>
      </c>
      <c r="AY16" s="105"/>
      <c r="BD16" s="113"/>
      <c r="BE16" s="114" t="s">
        <v>809</v>
      </c>
      <c r="BF16" s="115">
        <v>78</v>
      </c>
      <c r="BG16" s="116">
        <v>158.84615384615384</v>
      </c>
      <c r="BH16" s="105"/>
    </row>
    <row r="17" spans="1:60" x14ac:dyDescent="0.25">
      <c r="A17" s="1" t="s">
        <v>37</v>
      </c>
      <c r="B17" s="1" t="s">
        <v>46</v>
      </c>
      <c r="C17" s="1" t="s">
        <v>88</v>
      </c>
      <c r="D17" s="1" t="s">
        <v>99</v>
      </c>
      <c r="E17" s="1" t="s">
        <v>41</v>
      </c>
      <c r="F17" s="1">
        <v>4.5</v>
      </c>
      <c r="G17" s="1">
        <v>5</v>
      </c>
      <c r="H17" s="1">
        <v>4.333333333333333</v>
      </c>
      <c r="I17" s="1">
        <v>4</v>
      </c>
      <c r="J17" s="1">
        <v>4</v>
      </c>
      <c r="K17">
        <v>4</v>
      </c>
      <c r="L17">
        <f t="shared" si="0"/>
        <v>1</v>
      </c>
      <c r="M17">
        <f t="shared" si="1"/>
        <v>3</v>
      </c>
      <c r="N17">
        <f t="shared" si="2"/>
        <v>7</v>
      </c>
      <c r="O17">
        <f t="shared" si="3"/>
        <v>2</v>
      </c>
      <c r="P17">
        <f t="shared" si="4"/>
        <v>1</v>
      </c>
      <c r="S17" s="1" t="s">
        <v>53</v>
      </c>
      <c r="T17">
        <v>18</v>
      </c>
      <c r="U17" s="10"/>
      <c r="V17" s="117" t="s">
        <v>779</v>
      </c>
      <c r="W17" s="114" t="s">
        <v>808</v>
      </c>
      <c r="X17" s="115">
        <v>166</v>
      </c>
      <c r="Y17" s="116">
        <v>141.32831325301206</v>
      </c>
      <c r="Z17" s="105"/>
      <c r="AD17" s="117"/>
      <c r="AE17" s="117" t="s">
        <v>633</v>
      </c>
      <c r="AF17" s="118">
        <v>310</v>
      </c>
      <c r="AG17" s="119"/>
      <c r="AH17" s="105"/>
      <c r="AL17" s="113"/>
      <c r="AM17" s="114" t="s">
        <v>829</v>
      </c>
      <c r="AN17" s="115">
        <v>8</v>
      </c>
      <c r="AO17" s="116">
        <v>123</v>
      </c>
      <c r="AP17" s="105"/>
      <c r="AU17" s="117"/>
      <c r="AV17" s="117" t="s">
        <v>633</v>
      </c>
      <c r="AW17" s="118">
        <v>310</v>
      </c>
      <c r="AX17" s="119"/>
      <c r="AY17" s="105"/>
      <c r="BD17" s="113"/>
      <c r="BE17" s="114" t="s">
        <v>810</v>
      </c>
      <c r="BF17" s="115">
        <v>27</v>
      </c>
      <c r="BG17" s="116">
        <v>172</v>
      </c>
      <c r="BH17" s="105"/>
    </row>
    <row r="18" spans="1:60" x14ac:dyDescent="0.25">
      <c r="A18" s="1" t="s">
        <v>37</v>
      </c>
      <c r="B18" s="1" t="s">
        <v>46</v>
      </c>
      <c r="C18" s="1" t="s">
        <v>79</v>
      </c>
      <c r="D18" s="1" t="s">
        <v>40</v>
      </c>
      <c r="E18" s="1" t="s">
        <v>41</v>
      </c>
      <c r="F18" s="1">
        <v>4.5</v>
      </c>
      <c r="G18" s="1">
        <v>4.5</v>
      </c>
      <c r="H18" s="1">
        <v>4</v>
      </c>
      <c r="I18" s="1">
        <v>2.25</v>
      </c>
      <c r="J18" s="1">
        <v>5</v>
      </c>
      <c r="K18">
        <v>2</v>
      </c>
      <c r="L18">
        <f t="shared" si="0"/>
        <v>1</v>
      </c>
      <c r="M18">
        <f t="shared" si="1"/>
        <v>3</v>
      </c>
      <c r="N18">
        <f t="shared" si="2"/>
        <v>5</v>
      </c>
      <c r="O18">
        <f t="shared" si="3"/>
        <v>1</v>
      </c>
      <c r="P18">
        <f t="shared" si="4"/>
        <v>1</v>
      </c>
      <c r="S18" s="1" t="s">
        <v>154</v>
      </c>
      <c r="T18">
        <v>17</v>
      </c>
      <c r="U18" s="10"/>
      <c r="V18" s="113"/>
      <c r="W18" s="114" t="s">
        <v>809</v>
      </c>
      <c r="X18" s="115">
        <v>94</v>
      </c>
      <c r="Y18" s="116">
        <v>164.52127659574469</v>
      </c>
      <c r="Z18" s="105"/>
      <c r="AD18" s="117" t="s">
        <v>780</v>
      </c>
      <c r="AE18" s="114" t="s">
        <v>808</v>
      </c>
      <c r="AF18" s="115">
        <v>134</v>
      </c>
      <c r="AG18" s="116">
        <v>154.99626865671641</v>
      </c>
      <c r="AH18" s="105"/>
      <c r="AL18" s="113"/>
      <c r="AM18" s="114" t="s">
        <v>830</v>
      </c>
      <c r="AN18" s="115">
        <v>11</v>
      </c>
      <c r="AO18" s="116">
        <v>179.86363636363637</v>
      </c>
      <c r="AP18" s="105"/>
      <c r="AU18" s="117" t="s">
        <v>780</v>
      </c>
      <c r="AV18" s="114" t="s">
        <v>808</v>
      </c>
      <c r="AW18" s="115">
        <v>239</v>
      </c>
      <c r="AX18" s="116">
        <v>157.80125523012552</v>
      </c>
      <c r="AY18" s="105"/>
      <c r="BD18" s="113"/>
      <c r="BE18" s="114" t="s">
        <v>811</v>
      </c>
      <c r="BF18" s="115">
        <v>6</v>
      </c>
      <c r="BG18" s="116">
        <v>242</v>
      </c>
      <c r="BH18" s="105"/>
    </row>
    <row r="19" spans="1:60" x14ac:dyDescent="0.25">
      <c r="A19" s="1" t="s">
        <v>56</v>
      </c>
      <c r="B19" s="1" t="s">
        <v>46</v>
      </c>
      <c r="C19" s="1" t="s">
        <v>105</v>
      </c>
      <c r="D19" s="1" t="s">
        <v>40</v>
      </c>
      <c r="E19" s="1" t="s">
        <v>59</v>
      </c>
      <c r="F19" s="1">
        <v>3.5</v>
      </c>
      <c r="G19" s="1">
        <v>2</v>
      </c>
      <c r="H19" s="1">
        <v>3.6666666666666665</v>
      </c>
      <c r="I19" s="1">
        <v>3.75</v>
      </c>
      <c r="J19" s="1">
        <v>4.75</v>
      </c>
      <c r="K19">
        <v>3.5</v>
      </c>
      <c r="L19">
        <f t="shared" si="0"/>
        <v>2</v>
      </c>
      <c r="M19">
        <f t="shared" si="1"/>
        <v>3</v>
      </c>
      <c r="N19">
        <f t="shared" si="2"/>
        <v>10</v>
      </c>
      <c r="O19">
        <f t="shared" si="3"/>
        <v>1</v>
      </c>
      <c r="P19">
        <f t="shared" si="4"/>
        <v>2</v>
      </c>
      <c r="S19" s="1" t="s">
        <v>181</v>
      </c>
      <c r="T19">
        <v>15</v>
      </c>
      <c r="U19" s="10"/>
      <c r="V19" s="113"/>
      <c r="W19" s="114" t="s">
        <v>810</v>
      </c>
      <c r="X19" s="115">
        <v>33</v>
      </c>
      <c r="Y19" s="116">
        <v>184.95454545454547</v>
      </c>
      <c r="Z19" s="105"/>
      <c r="AD19" s="113"/>
      <c r="AE19" s="114" t="s">
        <v>809</v>
      </c>
      <c r="AF19" s="115">
        <v>39</v>
      </c>
      <c r="AG19" s="116">
        <v>159.26923076923077</v>
      </c>
      <c r="AH19" s="105"/>
      <c r="AL19" s="113"/>
      <c r="AM19" s="114" t="s">
        <v>831</v>
      </c>
      <c r="AN19" s="115">
        <v>7</v>
      </c>
      <c r="AO19" s="116">
        <v>133.28571428571428</v>
      </c>
      <c r="AP19" s="105"/>
      <c r="AU19" s="113"/>
      <c r="AV19" s="114" t="s">
        <v>809</v>
      </c>
      <c r="AW19" s="115">
        <v>30</v>
      </c>
      <c r="AX19" s="116">
        <v>159.26666666666668</v>
      </c>
      <c r="AY19" s="105"/>
      <c r="BD19" s="113"/>
      <c r="BE19" s="114" t="s">
        <v>813</v>
      </c>
      <c r="BF19" s="115">
        <v>1</v>
      </c>
      <c r="BG19" s="116">
        <v>288</v>
      </c>
      <c r="BH19" s="105"/>
    </row>
    <row r="20" spans="1:60" x14ac:dyDescent="0.25">
      <c r="A20" s="1" t="s">
        <v>108</v>
      </c>
      <c r="B20" s="1" t="s">
        <v>46</v>
      </c>
      <c r="C20" s="1" t="s">
        <v>109</v>
      </c>
      <c r="D20" s="1" t="s">
        <v>96</v>
      </c>
      <c r="E20" s="1" t="s">
        <v>59</v>
      </c>
      <c r="F20" s="1">
        <v>4.5</v>
      </c>
      <c r="G20" s="1">
        <v>2.5</v>
      </c>
      <c r="H20" s="1">
        <v>3.3333333333333335</v>
      </c>
      <c r="I20" s="1">
        <v>1</v>
      </c>
      <c r="J20" s="1">
        <v>2.5</v>
      </c>
      <c r="K20">
        <v>2</v>
      </c>
      <c r="L20">
        <f t="shared" si="0"/>
        <v>4</v>
      </c>
      <c r="M20">
        <f t="shared" si="1"/>
        <v>3</v>
      </c>
      <c r="N20">
        <f t="shared" si="2"/>
        <v>11</v>
      </c>
      <c r="O20">
        <f t="shared" si="3"/>
        <v>3</v>
      </c>
      <c r="P20">
        <f t="shared" si="4"/>
        <v>2</v>
      </c>
      <c r="S20" s="1" t="s">
        <v>62</v>
      </c>
      <c r="T20">
        <v>3</v>
      </c>
      <c r="U20" s="10"/>
      <c r="V20" s="113"/>
      <c r="W20" s="114" t="s">
        <v>811</v>
      </c>
      <c r="X20" s="115">
        <v>13</v>
      </c>
      <c r="Y20" s="116">
        <v>188.96153846153845</v>
      </c>
      <c r="Z20" s="105"/>
      <c r="AD20" s="113"/>
      <c r="AE20" s="114" t="s">
        <v>810</v>
      </c>
      <c r="AF20" s="115">
        <v>131</v>
      </c>
      <c r="AG20" s="116">
        <v>152.02671755725191</v>
      </c>
      <c r="AH20" s="105"/>
      <c r="AL20" s="113"/>
      <c r="AM20" s="114" t="s">
        <v>832</v>
      </c>
      <c r="AN20" s="115">
        <v>4</v>
      </c>
      <c r="AO20" s="116">
        <v>168.125</v>
      </c>
      <c r="AP20" s="105"/>
      <c r="AU20" s="113"/>
      <c r="AV20" s="114" t="s">
        <v>810</v>
      </c>
      <c r="AW20" s="115">
        <v>22</v>
      </c>
      <c r="AX20" s="116">
        <v>148.72727272727272</v>
      </c>
      <c r="AY20" s="105"/>
      <c r="BD20" s="117"/>
      <c r="BE20" s="117" t="s">
        <v>633</v>
      </c>
      <c r="BF20" s="118">
        <v>310</v>
      </c>
      <c r="BG20" s="119"/>
      <c r="BH20" s="105"/>
    </row>
    <row r="21" spans="1:60" x14ac:dyDescent="0.25">
      <c r="A21" s="1" t="s">
        <v>37</v>
      </c>
      <c r="B21" s="1" t="s">
        <v>38</v>
      </c>
      <c r="C21" s="1" t="s">
        <v>62</v>
      </c>
      <c r="D21" s="1" t="s">
        <v>40</v>
      </c>
      <c r="E21" s="1" t="s">
        <v>41</v>
      </c>
      <c r="F21" s="1">
        <v>2.75</v>
      </c>
      <c r="G21" s="1">
        <v>3.75</v>
      </c>
      <c r="H21" s="1">
        <v>4.333333333333333</v>
      </c>
      <c r="I21" s="1">
        <v>4.25</v>
      </c>
      <c r="J21" s="1">
        <v>4.75</v>
      </c>
      <c r="K21">
        <v>2.5</v>
      </c>
      <c r="L21">
        <f t="shared" si="0"/>
        <v>1</v>
      </c>
      <c r="M21">
        <f t="shared" si="1"/>
        <v>1</v>
      </c>
      <c r="N21">
        <f t="shared" si="2"/>
        <v>3</v>
      </c>
      <c r="O21">
        <f t="shared" si="3"/>
        <v>1</v>
      </c>
      <c r="P21">
        <f t="shared" si="4"/>
        <v>1</v>
      </c>
      <c r="V21" s="113"/>
      <c r="W21" s="114" t="s">
        <v>812</v>
      </c>
      <c r="X21" s="115">
        <v>2</v>
      </c>
      <c r="Y21" s="116">
        <v>71.75</v>
      </c>
      <c r="Z21" s="105"/>
      <c r="AD21" s="113"/>
      <c r="AE21" s="114" t="s">
        <v>811</v>
      </c>
      <c r="AF21" s="115">
        <v>6</v>
      </c>
      <c r="AG21" s="116">
        <v>218.08333333333334</v>
      </c>
      <c r="AH21" s="105"/>
      <c r="AL21" s="113"/>
      <c r="AM21" s="114" t="s">
        <v>833</v>
      </c>
      <c r="AN21" s="115">
        <v>7</v>
      </c>
      <c r="AO21" s="116">
        <v>236.5</v>
      </c>
      <c r="AP21" s="105"/>
      <c r="AU21" s="113"/>
      <c r="AV21" s="114" t="s">
        <v>811</v>
      </c>
      <c r="AW21" s="115">
        <v>19</v>
      </c>
      <c r="AX21" s="116">
        <v>128.44736842105263</v>
      </c>
      <c r="AY21" s="105"/>
      <c r="BD21" s="117" t="s">
        <v>780</v>
      </c>
      <c r="BE21" s="114" t="s">
        <v>808</v>
      </c>
      <c r="BF21" s="115">
        <v>198</v>
      </c>
      <c r="BG21" s="116">
        <v>147.4570707070707</v>
      </c>
      <c r="BH21" s="105"/>
    </row>
    <row r="22" spans="1:60" x14ac:dyDescent="0.25">
      <c r="A22" s="1" t="s">
        <v>37</v>
      </c>
      <c r="B22" s="1" t="s">
        <v>38</v>
      </c>
      <c r="C22" s="1" t="s">
        <v>62</v>
      </c>
      <c r="D22" s="1" t="s">
        <v>40</v>
      </c>
      <c r="E22" s="1" t="s">
        <v>41</v>
      </c>
      <c r="F22" s="1">
        <v>4.25</v>
      </c>
      <c r="G22" s="1">
        <v>4.25</v>
      </c>
      <c r="H22" s="1">
        <v>4</v>
      </c>
      <c r="I22" s="1">
        <v>4</v>
      </c>
      <c r="J22" s="1">
        <v>4.75</v>
      </c>
      <c r="K22">
        <v>3</v>
      </c>
      <c r="L22">
        <f t="shared" si="0"/>
        <v>1</v>
      </c>
      <c r="M22">
        <f t="shared" si="1"/>
        <v>1</v>
      </c>
      <c r="N22">
        <f t="shared" si="2"/>
        <v>3</v>
      </c>
      <c r="O22">
        <f t="shared" si="3"/>
        <v>1</v>
      </c>
      <c r="P22">
        <f t="shared" si="4"/>
        <v>1</v>
      </c>
      <c r="V22" s="113"/>
      <c r="W22" s="114" t="s">
        <v>813</v>
      </c>
      <c r="X22" s="115">
        <v>2</v>
      </c>
      <c r="Y22" s="116">
        <v>288</v>
      </c>
      <c r="Z22" s="105"/>
      <c r="AD22" s="117"/>
      <c r="AE22" s="117" t="s">
        <v>633</v>
      </c>
      <c r="AF22" s="118">
        <v>310</v>
      </c>
      <c r="AG22" s="119"/>
      <c r="AH22" s="105"/>
      <c r="AL22" s="117"/>
      <c r="AM22" s="117" t="s">
        <v>633</v>
      </c>
      <c r="AN22" s="118">
        <v>310</v>
      </c>
      <c r="AO22" s="119"/>
      <c r="AP22" s="105"/>
      <c r="AU22" s="117"/>
      <c r="AV22" s="117" t="s">
        <v>633</v>
      </c>
      <c r="AW22" s="118">
        <v>310</v>
      </c>
      <c r="AX22" s="119"/>
      <c r="AY22" s="105"/>
      <c r="BD22" s="113"/>
      <c r="BE22" s="114" t="s">
        <v>809</v>
      </c>
      <c r="BF22" s="115">
        <v>78</v>
      </c>
      <c r="BG22" s="116">
        <v>161.69871794871796</v>
      </c>
      <c r="BH22" s="105"/>
    </row>
    <row r="23" spans="1:60" x14ac:dyDescent="0.25">
      <c r="A23" s="1" t="s">
        <v>37</v>
      </c>
      <c r="B23" s="1" t="s">
        <v>38</v>
      </c>
      <c r="C23" s="1" t="s">
        <v>83</v>
      </c>
      <c r="D23" s="1" t="s">
        <v>58</v>
      </c>
      <c r="E23" s="1" t="s">
        <v>41</v>
      </c>
      <c r="F23" s="1">
        <v>4</v>
      </c>
      <c r="G23" s="1">
        <v>3.75</v>
      </c>
      <c r="H23" s="1">
        <v>4.333333333333333</v>
      </c>
      <c r="I23" s="1">
        <v>3.5</v>
      </c>
      <c r="J23" s="1">
        <v>3.5</v>
      </c>
      <c r="K23">
        <v>3.5</v>
      </c>
      <c r="L23">
        <f t="shared" si="0"/>
        <v>1</v>
      </c>
      <c r="M23">
        <f t="shared" si="1"/>
        <v>1</v>
      </c>
      <c r="N23">
        <f t="shared" si="2"/>
        <v>6</v>
      </c>
      <c r="O23">
        <f t="shared" si="3"/>
        <v>4</v>
      </c>
      <c r="P23">
        <f t="shared" si="4"/>
        <v>1</v>
      </c>
      <c r="V23" s="117"/>
      <c r="W23" s="117" t="s">
        <v>633</v>
      </c>
      <c r="X23" s="118">
        <v>310</v>
      </c>
      <c r="Y23" s="119"/>
      <c r="Z23" s="105"/>
      <c r="AD23" s="117" t="s">
        <v>781</v>
      </c>
      <c r="AE23" s="114" t="s">
        <v>808</v>
      </c>
      <c r="AF23" s="115">
        <v>134</v>
      </c>
      <c r="AG23" s="116">
        <v>148.81716417910448</v>
      </c>
      <c r="AH23" s="105"/>
      <c r="AL23" s="117" t="s">
        <v>778</v>
      </c>
      <c r="AM23" s="114" t="s">
        <v>808</v>
      </c>
      <c r="AN23" s="115">
        <v>14</v>
      </c>
      <c r="AO23" s="116">
        <v>151.17857142857142</v>
      </c>
      <c r="AP23" s="105"/>
      <c r="AU23" s="117" t="s">
        <v>781</v>
      </c>
      <c r="AV23" s="114" t="s">
        <v>808</v>
      </c>
      <c r="AW23" s="115">
        <v>239</v>
      </c>
      <c r="AX23" s="116">
        <v>160.96861924686192</v>
      </c>
      <c r="AY23" s="105"/>
      <c r="BD23" s="113"/>
      <c r="BE23" s="114" t="s">
        <v>810</v>
      </c>
      <c r="BF23" s="115">
        <v>27</v>
      </c>
      <c r="BG23" s="116">
        <v>179.0185185185185</v>
      </c>
      <c r="BH23" s="105"/>
    </row>
    <row r="24" spans="1:60" x14ac:dyDescent="0.25">
      <c r="A24" s="1" t="s">
        <v>37</v>
      </c>
      <c r="B24" s="1" t="s">
        <v>38</v>
      </c>
      <c r="C24" s="1" t="s">
        <v>62</v>
      </c>
      <c r="D24" s="1" t="s">
        <v>40</v>
      </c>
      <c r="E24" s="1" t="s">
        <v>41</v>
      </c>
      <c r="F24" s="1">
        <v>4.25</v>
      </c>
      <c r="G24" s="1">
        <v>2.25</v>
      </c>
      <c r="H24" s="1">
        <v>4.333333333333333</v>
      </c>
      <c r="I24" s="1">
        <v>4.25</v>
      </c>
      <c r="J24" s="1">
        <v>4.5</v>
      </c>
      <c r="K24">
        <v>4.5</v>
      </c>
      <c r="L24">
        <f t="shared" si="0"/>
        <v>1</v>
      </c>
      <c r="M24">
        <f t="shared" si="1"/>
        <v>1</v>
      </c>
      <c r="N24">
        <f t="shared" si="2"/>
        <v>3</v>
      </c>
      <c r="O24">
        <f t="shared" si="3"/>
        <v>1</v>
      </c>
      <c r="P24">
        <f t="shared" si="4"/>
        <v>1</v>
      </c>
      <c r="V24" s="117" t="s">
        <v>780</v>
      </c>
      <c r="W24" s="114" t="s">
        <v>808</v>
      </c>
      <c r="X24" s="115">
        <v>166</v>
      </c>
      <c r="Y24" s="149">
        <v>141.47891566265059</v>
      </c>
      <c r="Z24" s="105"/>
      <c r="AD24" s="113"/>
      <c r="AE24" s="114" t="s">
        <v>809</v>
      </c>
      <c r="AF24" s="115">
        <v>39</v>
      </c>
      <c r="AG24" s="116">
        <v>163.73076923076923</v>
      </c>
      <c r="AH24" s="105"/>
      <c r="AL24" s="113"/>
      <c r="AM24" s="114" t="s">
        <v>809</v>
      </c>
      <c r="AN24" s="115">
        <v>21</v>
      </c>
      <c r="AO24" s="116">
        <v>159.6904761904762</v>
      </c>
      <c r="AP24" s="105"/>
      <c r="AU24" s="113"/>
      <c r="AV24" s="114" t="s">
        <v>809</v>
      </c>
      <c r="AW24" s="115">
        <v>30</v>
      </c>
      <c r="AX24" s="116">
        <v>127.71666666666667</v>
      </c>
      <c r="AY24" s="105"/>
      <c r="BD24" s="113"/>
      <c r="BE24" s="114" t="s">
        <v>811</v>
      </c>
      <c r="BF24" s="115">
        <v>6</v>
      </c>
      <c r="BG24" s="116">
        <v>219.91666666666666</v>
      </c>
      <c r="BH24" s="105"/>
    </row>
    <row r="25" spans="1:60" x14ac:dyDescent="0.25">
      <c r="A25" s="1" t="s">
        <v>56</v>
      </c>
      <c r="B25" s="1" t="s">
        <v>46</v>
      </c>
      <c r="C25" s="1" t="s">
        <v>83</v>
      </c>
      <c r="D25" s="1" t="s">
        <v>40</v>
      </c>
      <c r="E25" s="1" t="s">
        <v>59</v>
      </c>
      <c r="F25" s="1">
        <v>3.75</v>
      </c>
      <c r="G25" s="1">
        <v>3.25</v>
      </c>
      <c r="H25" s="1">
        <v>4</v>
      </c>
      <c r="I25" s="1">
        <v>2.5</v>
      </c>
      <c r="J25" s="1">
        <v>3.25</v>
      </c>
      <c r="K25">
        <v>3.5</v>
      </c>
      <c r="L25">
        <f t="shared" si="0"/>
        <v>2</v>
      </c>
      <c r="M25">
        <f t="shared" si="1"/>
        <v>3</v>
      </c>
      <c r="N25">
        <f t="shared" si="2"/>
        <v>6</v>
      </c>
      <c r="O25">
        <f t="shared" si="3"/>
        <v>1</v>
      </c>
      <c r="P25">
        <f t="shared" si="4"/>
        <v>2</v>
      </c>
      <c r="V25" s="113"/>
      <c r="W25" s="114" t="s">
        <v>809</v>
      </c>
      <c r="X25" s="115">
        <v>94</v>
      </c>
      <c r="Y25" s="149">
        <v>166.87765957446808</v>
      </c>
      <c r="Z25" s="105"/>
      <c r="AD25" s="113"/>
      <c r="AE25" s="114" t="s">
        <v>810</v>
      </c>
      <c r="AF25" s="115">
        <v>131</v>
      </c>
      <c r="AG25" s="116">
        <v>156.58396946564886</v>
      </c>
      <c r="AH25" s="105"/>
      <c r="AL25" s="113"/>
      <c r="AM25" s="114" t="s">
        <v>810</v>
      </c>
      <c r="AN25" s="115">
        <v>26</v>
      </c>
      <c r="AO25" s="116">
        <v>160.38461538461539</v>
      </c>
      <c r="AP25" s="105"/>
      <c r="AU25" s="113"/>
      <c r="AV25" s="114" t="s">
        <v>810</v>
      </c>
      <c r="AW25" s="115">
        <v>22</v>
      </c>
      <c r="AX25" s="116">
        <v>149.63636363636363</v>
      </c>
      <c r="AY25" s="105"/>
      <c r="BD25" s="113"/>
      <c r="BE25" s="114" t="s">
        <v>813</v>
      </c>
      <c r="BF25" s="115">
        <v>1</v>
      </c>
      <c r="BG25" s="116">
        <v>243</v>
      </c>
      <c r="BH25" s="105"/>
    </row>
    <row r="26" spans="1:60" x14ac:dyDescent="0.25">
      <c r="A26" s="1" t="s">
        <v>37</v>
      </c>
      <c r="B26" s="1" t="s">
        <v>46</v>
      </c>
      <c r="C26" s="1" t="s">
        <v>109</v>
      </c>
      <c r="D26" s="1" t="s">
        <v>40</v>
      </c>
      <c r="E26" s="1" t="s">
        <v>41</v>
      </c>
      <c r="F26" s="1">
        <v>4.25</v>
      </c>
      <c r="G26" s="1">
        <v>4.25</v>
      </c>
      <c r="H26" s="1">
        <v>4.333333333333333</v>
      </c>
      <c r="I26" s="1">
        <v>4.25</v>
      </c>
      <c r="J26" s="1">
        <v>4.25</v>
      </c>
      <c r="K26">
        <v>4.5</v>
      </c>
      <c r="L26">
        <f t="shared" si="0"/>
        <v>1</v>
      </c>
      <c r="M26">
        <f t="shared" si="1"/>
        <v>3</v>
      </c>
      <c r="N26">
        <f t="shared" si="2"/>
        <v>11</v>
      </c>
      <c r="O26">
        <f t="shared" si="3"/>
        <v>1</v>
      </c>
      <c r="P26">
        <f t="shared" si="4"/>
        <v>1</v>
      </c>
      <c r="V26" s="113"/>
      <c r="W26" s="114" t="s">
        <v>810</v>
      </c>
      <c r="X26" s="115">
        <v>33</v>
      </c>
      <c r="Y26" s="149">
        <v>179.25757575757575</v>
      </c>
      <c r="Z26" s="105"/>
      <c r="AD26" s="113"/>
      <c r="AE26" s="114" t="s">
        <v>811</v>
      </c>
      <c r="AF26" s="115">
        <v>6</v>
      </c>
      <c r="AG26" s="116">
        <v>227.58333333333334</v>
      </c>
      <c r="AH26" s="105"/>
      <c r="AL26" s="113"/>
      <c r="AM26" s="114" t="s">
        <v>811</v>
      </c>
      <c r="AN26" s="115">
        <v>4</v>
      </c>
      <c r="AO26" s="116">
        <v>181.75</v>
      </c>
      <c r="AP26" s="105"/>
      <c r="AU26" s="113"/>
      <c r="AV26" s="114" t="s">
        <v>811</v>
      </c>
      <c r="AW26" s="115">
        <v>19</v>
      </c>
      <c r="AX26" s="116">
        <v>137.36842105263159</v>
      </c>
      <c r="AY26" s="105"/>
      <c r="BD26" s="117"/>
      <c r="BE26" s="117" t="s">
        <v>633</v>
      </c>
      <c r="BF26" s="118">
        <v>310</v>
      </c>
      <c r="BG26" s="119"/>
      <c r="BH26" s="105"/>
    </row>
    <row r="27" spans="1:60" x14ac:dyDescent="0.25">
      <c r="A27" s="1" t="s">
        <v>37</v>
      </c>
      <c r="B27" s="1" t="s">
        <v>38</v>
      </c>
      <c r="C27" s="1" t="s">
        <v>83</v>
      </c>
      <c r="D27" s="1" t="s">
        <v>99</v>
      </c>
      <c r="E27" s="1" t="s">
        <v>41</v>
      </c>
      <c r="F27" s="1">
        <v>4.5</v>
      </c>
      <c r="G27" s="1">
        <v>4.5</v>
      </c>
      <c r="H27" s="1">
        <v>4.666666666666667</v>
      </c>
      <c r="I27" s="1">
        <v>5</v>
      </c>
      <c r="J27" s="1">
        <v>4</v>
      </c>
      <c r="K27">
        <v>4.75</v>
      </c>
      <c r="L27">
        <f t="shared" si="0"/>
        <v>1</v>
      </c>
      <c r="M27">
        <f t="shared" si="1"/>
        <v>1</v>
      </c>
      <c r="N27">
        <f t="shared" si="2"/>
        <v>6</v>
      </c>
      <c r="O27">
        <f t="shared" si="3"/>
        <v>2</v>
      </c>
      <c r="P27">
        <f t="shared" si="4"/>
        <v>1</v>
      </c>
      <c r="V27" s="113"/>
      <c r="W27" s="114" t="s">
        <v>811</v>
      </c>
      <c r="X27" s="115">
        <v>13</v>
      </c>
      <c r="Y27" s="149">
        <v>192.11538461538461</v>
      </c>
      <c r="Z27" s="105"/>
      <c r="AD27" s="117"/>
      <c r="AE27" s="117" t="s">
        <v>633</v>
      </c>
      <c r="AF27" s="118">
        <v>310</v>
      </c>
      <c r="AG27" s="119"/>
      <c r="AH27" s="105"/>
      <c r="AL27" s="113"/>
      <c r="AM27" s="114" t="s">
        <v>812</v>
      </c>
      <c r="AN27" s="115">
        <v>22</v>
      </c>
      <c r="AO27" s="116">
        <v>210.5</v>
      </c>
      <c r="AP27" s="105"/>
      <c r="AU27" s="117"/>
      <c r="AV27" s="117" t="s">
        <v>633</v>
      </c>
      <c r="AW27" s="118">
        <v>310</v>
      </c>
      <c r="AX27" s="119"/>
      <c r="AY27" s="105"/>
      <c r="BD27" s="117" t="s">
        <v>781</v>
      </c>
      <c r="BE27" s="114" t="s">
        <v>808</v>
      </c>
      <c r="BF27" s="115">
        <v>198</v>
      </c>
      <c r="BG27" s="116">
        <v>147.22474747474749</v>
      </c>
      <c r="BH27" s="105"/>
    </row>
    <row r="28" spans="1:60" x14ac:dyDescent="0.25">
      <c r="A28" s="1" t="s">
        <v>37</v>
      </c>
      <c r="B28" s="1" t="s">
        <v>46</v>
      </c>
      <c r="C28" s="1" t="s">
        <v>83</v>
      </c>
      <c r="D28" s="1" t="s">
        <v>40</v>
      </c>
      <c r="E28" s="1" t="s">
        <v>41</v>
      </c>
      <c r="F28" s="1">
        <v>2.75</v>
      </c>
      <c r="G28" s="1">
        <v>2.25</v>
      </c>
      <c r="H28" s="1">
        <v>2.6666666666666665</v>
      </c>
      <c r="I28" s="1">
        <v>3.25</v>
      </c>
      <c r="J28" s="1">
        <v>3.5</v>
      </c>
      <c r="K28">
        <v>2.75</v>
      </c>
      <c r="L28">
        <f t="shared" si="0"/>
        <v>1</v>
      </c>
      <c r="M28">
        <f t="shared" si="1"/>
        <v>3</v>
      </c>
      <c r="N28">
        <f t="shared" si="2"/>
        <v>6</v>
      </c>
      <c r="O28">
        <f t="shared" si="3"/>
        <v>1</v>
      </c>
      <c r="P28">
        <f t="shared" si="4"/>
        <v>1</v>
      </c>
      <c r="V28" s="113"/>
      <c r="W28" s="114" t="s">
        <v>812</v>
      </c>
      <c r="X28" s="115">
        <v>2</v>
      </c>
      <c r="Y28" s="149">
        <v>40</v>
      </c>
      <c r="Z28" s="105"/>
      <c r="AD28" s="117" t="s">
        <v>782</v>
      </c>
      <c r="AE28" s="114" t="s">
        <v>808</v>
      </c>
      <c r="AF28" s="115">
        <v>134</v>
      </c>
      <c r="AG28" s="116">
        <v>156.02238805970148</v>
      </c>
      <c r="AH28" s="105"/>
      <c r="AL28" s="113"/>
      <c r="AM28" s="114" t="s">
        <v>813</v>
      </c>
      <c r="AN28" s="115">
        <v>60</v>
      </c>
      <c r="AO28" s="116">
        <v>128.20833333333334</v>
      </c>
      <c r="AP28" s="105"/>
      <c r="AU28" s="117" t="s">
        <v>782</v>
      </c>
      <c r="AV28" s="114" t="s">
        <v>808</v>
      </c>
      <c r="AW28" s="115">
        <v>239</v>
      </c>
      <c r="AX28" s="116">
        <v>159.51882845188285</v>
      </c>
      <c r="AY28" s="105"/>
      <c r="BD28" s="113"/>
      <c r="BE28" s="114" t="s">
        <v>809</v>
      </c>
      <c r="BF28" s="115">
        <v>78</v>
      </c>
      <c r="BG28" s="116">
        <v>161.76923076923077</v>
      </c>
      <c r="BH28" s="105"/>
    </row>
    <row r="29" spans="1:60" x14ac:dyDescent="0.25">
      <c r="A29" s="1" t="s">
        <v>37</v>
      </c>
      <c r="B29" s="1" t="s">
        <v>38</v>
      </c>
      <c r="C29" s="1" t="s">
        <v>47</v>
      </c>
      <c r="D29" s="1" t="s">
        <v>40</v>
      </c>
      <c r="E29" s="1" t="s">
        <v>41</v>
      </c>
      <c r="F29" s="1">
        <v>3.75</v>
      </c>
      <c r="G29" s="1">
        <v>2.75</v>
      </c>
      <c r="H29" s="1">
        <v>3.3333333333333335</v>
      </c>
      <c r="I29" s="1">
        <v>3.75</v>
      </c>
      <c r="J29" s="1">
        <v>4</v>
      </c>
      <c r="K29">
        <v>5</v>
      </c>
      <c r="L29">
        <f t="shared" si="0"/>
        <v>1</v>
      </c>
      <c r="M29">
        <f t="shared" si="1"/>
        <v>1</v>
      </c>
      <c r="N29">
        <f t="shared" si="2"/>
        <v>2</v>
      </c>
      <c r="O29">
        <f t="shared" si="3"/>
        <v>1</v>
      </c>
      <c r="P29">
        <f t="shared" si="4"/>
        <v>1</v>
      </c>
      <c r="V29" s="113"/>
      <c r="W29" s="114" t="s">
        <v>813</v>
      </c>
      <c r="X29" s="115">
        <v>2</v>
      </c>
      <c r="Y29" s="149">
        <v>270</v>
      </c>
      <c r="Z29" s="105"/>
      <c r="AD29" s="113"/>
      <c r="AE29" s="114" t="s">
        <v>809</v>
      </c>
      <c r="AF29" s="115">
        <v>39</v>
      </c>
      <c r="AG29" s="116">
        <v>177.19230769230768</v>
      </c>
      <c r="AH29" s="105"/>
      <c r="AL29" s="113"/>
      <c r="AM29" s="114" t="s">
        <v>821</v>
      </c>
      <c r="AN29" s="115">
        <v>22</v>
      </c>
      <c r="AO29" s="116">
        <v>182.15909090909091</v>
      </c>
      <c r="AP29" s="105"/>
      <c r="AU29" s="113"/>
      <c r="AV29" s="114" t="s">
        <v>809</v>
      </c>
      <c r="AW29" s="115">
        <v>30</v>
      </c>
      <c r="AX29" s="116">
        <v>140.38333333333333</v>
      </c>
      <c r="AY29" s="105"/>
      <c r="BD29" s="113"/>
      <c r="BE29" s="114" t="s">
        <v>810</v>
      </c>
      <c r="BF29" s="115">
        <v>27</v>
      </c>
      <c r="BG29" s="116">
        <v>177.35185185185185</v>
      </c>
      <c r="BH29" s="105"/>
    </row>
    <row r="30" spans="1:60" x14ac:dyDescent="0.25">
      <c r="A30" s="1" t="s">
        <v>56</v>
      </c>
      <c r="B30" s="1" t="s">
        <v>46</v>
      </c>
      <c r="C30" s="1" t="s">
        <v>91</v>
      </c>
      <c r="D30" s="1" t="s">
        <v>40</v>
      </c>
      <c r="E30" s="1" t="s">
        <v>59</v>
      </c>
      <c r="F30" s="1">
        <v>4.5</v>
      </c>
      <c r="G30" s="1">
        <v>3.25</v>
      </c>
      <c r="H30" s="1">
        <v>5</v>
      </c>
      <c r="I30" s="1">
        <v>3.75</v>
      </c>
      <c r="J30" s="1">
        <v>3</v>
      </c>
      <c r="K30">
        <v>3</v>
      </c>
      <c r="L30">
        <f t="shared" si="0"/>
        <v>2</v>
      </c>
      <c r="M30">
        <f t="shared" si="1"/>
        <v>3</v>
      </c>
      <c r="N30">
        <f t="shared" si="2"/>
        <v>8</v>
      </c>
      <c r="O30">
        <f t="shared" si="3"/>
        <v>1</v>
      </c>
      <c r="P30">
        <f t="shared" si="4"/>
        <v>2</v>
      </c>
      <c r="V30" s="117"/>
      <c r="W30" s="117" t="s">
        <v>633</v>
      </c>
      <c r="X30" s="118">
        <v>310</v>
      </c>
      <c r="Y30" s="119"/>
      <c r="Z30" s="105"/>
      <c r="AD30" s="113"/>
      <c r="AE30" s="114" t="s">
        <v>810</v>
      </c>
      <c r="AF30" s="115">
        <v>131</v>
      </c>
      <c r="AG30" s="116">
        <v>147.03053435114504</v>
      </c>
      <c r="AH30" s="105"/>
      <c r="AL30" s="113"/>
      <c r="AM30" s="114" t="s">
        <v>822</v>
      </c>
      <c r="AN30" s="115">
        <v>22</v>
      </c>
      <c r="AO30" s="116">
        <v>152.68181818181819</v>
      </c>
      <c r="AP30" s="105"/>
      <c r="AU30" s="113"/>
      <c r="AV30" s="114" t="s">
        <v>810</v>
      </c>
      <c r="AW30" s="115">
        <v>22</v>
      </c>
      <c r="AX30" s="116">
        <v>161.52272727272728</v>
      </c>
      <c r="AY30" s="105"/>
      <c r="BD30" s="113"/>
      <c r="BE30" s="114" t="s">
        <v>811</v>
      </c>
      <c r="BF30" s="115">
        <v>6</v>
      </c>
      <c r="BG30" s="116">
        <v>235.5</v>
      </c>
      <c r="BH30" s="105"/>
    </row>
    <row r="31" spans="1:60" x14ac:dyDescent="0.25">
      <c r="A31" s="1" t="s">
        <v>37</v>
      </c>
      <c r="B31" s="1" t="s">
        <v>46</v>
      </c>
      <c r="C31" s="1" t="s">
        <v>91</v>
      </c>
      <c r="D31" s="1" t="s">
        <v>40</v>
      </c>
      <c r="E31" s="1" t="s">
        <v>41</v>
      </c>
      <c r="F31" s="1">
        <v>4</v>
      </c>
      <c r="G31" s="1">
        <v>3.25</v>
      </c>
      <c r="H31" s="1">
        <v>4.666666666666667</v>
      </c>
      <c r="I31" s="1">
        <v>3.25</v>
      </c>
      <c r="J31" s="1">
        <v>5</v>
      </c>
      <c r="K31">
        <v>3.25</v>
      </c>
      <c r="L31">
        <f t="shared" si="0"/>
        <v>1</v>
      </c>
      <c r="M31">
        <f t="shared" si="1"/>
        <v>3</v>
      </c>
      <c r="N31">
        <f t="shared" si="2"/>
        <v>8</v>
      </c>
      <c r="O31">
        <f t="shared" si="3"/>
        <v>1</v>
      </c>
      <c r="P31">
        <f t="shared" si="4"/>
        <v>1</v>
      </c>
      <c r="V31" s="117" t="s">
        <v>781</v>
      </c>
      <c r="W31" s="114" t="s">
        <v>808</v>
      </c>
      <c r="X31" s="115">
        <v>166</v>
      </c>
      <c r="Y31" s="149">
        <v>140.6656626506024</v>
      </c>
      <c r="Z31" s="105"/>
      <c r="AD31" s="113"/>
      <c r="AE31" s="114" t="s">
        <v>811</v>
      </c>
      <c r="AF31" s="115">
        <v>6</v>
      </c>
      <c r="AG31" s="116">
        <v>187.75</v>
      </c>
      <c r="AH31" s="105"/>
      <c r="AL31" s="113"/>
      <c r="AM31" s="114" t="s">
        <v>823</v>
      </c>
      <c r="AN31" s="115">
        <v>21</v>
      </c>
      <c r="AO31" s="116">
        <v>159.35714285714286</v>
      </c>
      <c r="AP31" s="105"/>
      <c r="AU31" s="113"/>
      <c r="AV31" s="114" t="s">
        <v>811</v>
      </c>
      <c r="AW31" s="115">
        <v>19</v>
      </c>
      <c r="AX31" s="116">
        <v>121.84210526315789</v>
      </c>
      <c r="AY31" s="105"/>
      <c r="BD31" s="113"/>
      <c r="BE31" s="114" t="s">
        <v>813</v>
      </c>
      <c r="BF31" s="115">
        <v>1</v>
      </c>
      <c r="BG31" s="116">
        <v>235</v>
      </c>
      <c r="BH31" s="105"/>
    </row>
    <row r="32" spans="1:60" x14ac:dyDescent="0.25">
      <c r="A32" s="1" t="s">
        <v>37</v>
      </c>
      <c r="B32" s="1" t="s">
        <v>157</v>
      </c>
      <c r="C32" s="1" t="s">
        <v>91</v>
      </c>
      <c r="D32" s="1" t="s">
        <v>40</v>
      </c>
      <c r="E32" s="1" t="s">
        <v>41</v>
      </c>
      <c r="F32" s="1">
        <v>4.75</v>
      </c>
      <c r="G32" s="1">
        <v>5</v>
      </c>
      <c r="H32" s="1">
        <v>5</v>
      </c>
      <c r="I32" s="1">
        <v>5</v>
      </c>
      <c r="J32" s="1">
        <v>4.5</v>
      </c>
      <c r="K32">
        <v>4.75</v>
      </c>
      <c r="L32">
        <f t="shared" si="0"/>
        <v>1</v>
      </c>
      <c r="M32">
        <f t="shared" si="1"/>
        <v>2</v>
      </c>
      <c r="N32">
        <f t="shared" si="2"/>
        <v>8</v>
      </c>
      <c r="O32">
        <f t="shared" si="3"/>
        <v>1</v>
      </c>
      <c r="P32">
        <f t="shared" si="4"/>
        <v>1</v>
      </c>
      <c r="V32" s="113"/>
      <c r="W32" s="114" t="s">
        <v>809</v>
      </c>
      <c r="X32" s="115">
        <v>94</v>
      </c>
      <c r="Y32" s="149">
        <v>161.78723404255319</v>
      </c>
      <c r="Z32" s="105"/>
      <c r="AD32" s="120"/>
      <c r="AE32" s="120" t="s">
        <v>633</v>
      </c>
      <c r="AF32" s="121">
        <v>310</v>
      </c>
      <c r="AG32" s="122"/>
      <c r="AH32" s="105"/>
      <c r="AL32" s="113"/>
      <c r="AM32" s="114" t="s">
        <v>824</v>
      </c>
      <c r="AN32" s="115">
        <v>9</v>
      </c>
      <c r="AO32" s="116">
        <v>140.22222222222223</v>
      </c>
      <c r="AP32" s="105"/>
      <c r="AU32" s="120"/>
      <c r="AV32" s="120" t="s">
        <v>633</v>
      </c>
      <c r="AW32" s="121">
        <v>310</v>
      </c>
      <c r="AX32" s="122"/>
      <c r="AY32" s="105"/>
      <c r="BD32" s="117"/>
      <c r="BE32" s="117" t="s">
        <v>633</v>
      </c>
      <c r="BF32" s="118">
        <v>310</v>
      </c>
      <c r="BG32" s="119"/>
      <c r="BH32" s="105"/>
    </row>
    <row r="33" spans="1:63" x14ac:dyDescent="0.25">
      <c r="A33" s="1" t="s">
        <v>37</v>
      </c>
      <c r="B33" s="1" t="s">
        <v>38</v>
      </c>
      <c r="C33" s="1" t="s">
        <v>39</v>
      </c>
      <c r="D33" s="1" t="s">
        <v>99</v>
      </c>
      <c r="E33" s="1" t="s">
        <v>41</v>
      </c>
      <c r="F33" s="1">
        <v>2.5</v>
      </c>
      <c r="G33" s="1">
        <v>2.5</v>
      </c>
      <c r="H33" s="1">
        <v>4.333333333333333</v>
      </c>
      <c r="I33" s="1">
        <v>4.25</v>
      </c>
      <c r="J33" s="1">
        <v>3.25</v>
      </c>
      <c r="K33">
        <v>5</v>
      </c>
      <c r="L33">
        <f t="shared" si="0"/>
        <v>1</v>
      </c>
      <c r="M33">
        <f t="shared" si="1"/>
        <v>1</v>
      </c>
      <c r="N33">
        <f t="shared" si="2"/>
        <v>1</v>
      </c>
      <c r="O33">
        <f t="shared" si="3"/>
        <v>2</v>
      </c>
      <c r="P33">
        <f t="shared" si="4"/>
        <v>1</v>
      </c>
      <c r="V33" s="113"/>
      <c r="W33" s="114" t="s">
        <v>810</v>
      </c>
      <c r="X33" s="115">
        <v>33</v>
      </c>
      <c r="Y33" s="149">
        <v>200.12121212121212</v>
      </c>
      <c r="Z33" s="105"/>
      <c r="AL33" s="113"/>
      <c r="AM33" s="114" t="s">
        <v>825</v>
      </c>
      <c r="AN33" s="115">
        <v>11</v>
      </c>
      <c r="AO33" s="116">
        <v>122.31818181818181</v>
      </c>
      <c r="AP33" s="105"/>
      <c r="BD33" s="117" t="s">
        <v>782</v>
      </c>
      <c r="BE33" s="114" t="s">
        <v>808</v>
      </c>
      <c r="BF33" s="115">
        <v>198</v>
      </c>
      <c r="BG33" s="116">
        <v>145.07575757575756</v>
      </c>
      <c r="BH33" s="105"/>
    </row>
    <row r="34" spans="1:63" x14ac:dyDescent="0.25">
      <c r="A34" s="1" t="s">
        <v>163</v>
      </c>
      <c r="B34" s="1" t="s">
        <v>46</v>
      </c>
      <c r="C34" s="1" t="s">
        <v>47</v>
      </c>
      <c r="D34" s="1" t="s">
        <v>99</v>
      </c>
      <c r="E34" s="1" t="s">
        <v>164</v>
      </c>
      <c r="F34" s="1">
        <v>2</v>
      </c>
      <c r="G34" s="1">
        <v>2.25</v>
      </c>
      <c r="H34" s="1">
        <v>3</v>
      </c>
      <c r="I34" s="1">
        <v>2.75</v>
      </c>
      <c r="J34" s="1">
        <v>3</v>
      </c>
      <c r="K34">
        <v>3</v>
      </c>
      <c r="L34">
        <f t="shared" si="0"/>
        <v>3</v>
      </c>
      <c r="M34">
        <f t="shared" si="1"/>
        <v>3</v>
      </c>
      <c r="N34">
        <f t="shared" si="2"/>
        <v>2</v>
      </c>
      <c r="O34">
        <f t="shared" si="3"/>
        <v>2</v>
      </c>
      <c r="P34">
        <f t="shared" si="4"/>
        <v>3</v>
      </c>
      <c r="V34" s="113"/>
      <c r="W34" s="114" t="s">
        <v>811</v>
      </c>
      <c r="X34" s="115">
        <v>13</v>
      </c>
      <c r="Y34" s="149">
        <v>188.15384615384616</v>
      </c>
      <c r="Z34" s="105"/>
      <c r="AL34" s="113"/>
      <c r="AM34" s="114" t="s">
        <v>826</v>
      </c>
      <c r="AN34" s="115">
        <v>6</v>
      </c>
      <c r="AO34" s="116">
        <v>152</v>
      </c>
      <c r="AP34" s="105"/>
      <c r="BD34" s="113"/>
      <c r="BE34" s="114" t="s">
        <v>809</v>
      </c>
      <c r="BF34" s="115">
        <v>78</v>
      </c>
      <c r="BG34" s="116">
        <v>163.75</v>
      </c>
      <c r="BH34" s="105"/>
    </row>
    <row r="35" spans="1:63" x14ac:dyDescent="0.25">
      <c r="A35" s="1" t="s">
        <v>37</v>
      </c>
      <c r="B35" s="1" t="s">
        <v>157</v>
      </c>
      <c r="C35" s="1" t="s">
        <v>83</v>
      </c>
      <c r="D35" s="1" t="s">
        <v>40</v>
      </c>
      <c r="E35" s="1" t="s">
        <v>41</v>
      </c>
      <c r="F35" s="1">
        <v>3.25</v>
      </c>
      <c r="G35" s="1">
        <v>3.25</v>
      </c>
      <c r="H35" s="1">
        <v>2</v>
      </c>
      <c r="I35" s="1">
        <v>2.25</v>
      </c>
      <c r="J35" s="1">
        <v>2.75</v>
      </c>
      <c r="K35">
        <v>3.25</v>
      </c>
      <c r="L35">
        <f t="shared" si="0"/>
        <v>1</v>
      </c>
      <c r="M35">
        <f t="shared" si="1"/>
        <v>2</v>
      </c>
      <c r="N35">
        <f t="shared" si="2"/>
        <v>6</v>
      </c>
      <c r="O35">
        <f t="shared" si="3"/>
        <v>1</v>
      </c>
      <c r="P35">
        <f t="shared" si="4"/>
        <v>1</v>
      </c>
      <c r="V35" s="113"/>
      <c r="W35" s="114" t="s">
        <v>812</v>
      </c>
      <c r="X35" s="115">
        <v>2</v>
      </c>
      <c r="Y35" s="149">
        <v>31.25</v>
      </c>
      <c r="Z35" s="105"/>
      <c r="AL35" s="113"/>
      <c r="AM35" s="114" t="s">
        <v>827</v>
      </c>
      <c r="AN35" s="115">
        <v>15</v>
      </c>
      <c r="AO35" s="116">
        <v>123.23333333333333</v>
      </c>
      <c r="AP35" s="105"/>
      <c r="BD35" s="113"/>
      <c r="BE35" s="114" t="s">
        <v>810</v>
      </c>
      <c r="BF35" s="115">
        <v>27</v>
      </c>
      <c r="BG35" s="116">
        <v>188.2037037037037</v>
      </c>
      <c r="BH35" s="105"/>
    </row>
    <row r="36" spans="1:63" x14ac:dyDescent="0.25">
      <c r="A36" s="1" t="s">
        <v>37</v>
      </c>
      <c r="B36" s="1" t="s">
        <v>46</v>
      </c>
      <c r="C36" s="1" t="s">
        <v>62</v>
      </c>
      <c r="D36" s="1" t="s">
        <v>40</v>
      </c>
      <c r="E36" s="1" t="s">
        <v>41</v>
      </c>
      <c r="F36" s="1">
        <v>3</v>
      </c>
      <c r="G36" s="1">
        <v>3.25</v>
      </c>
      <c r="H36" s="1">
        <v>5</v>
      </c>
      <c r="I36" s="1">
        <v>5</v>
      </c>
      <c r="J36" s="1">
        <v>4.75</v>
      </c>
      <c r="K36">
        <v>4</v>
      </c>
      <c r="L36">
        <f t="shared" si="0"/>
        <v>1</v>
      </c>
      <c r="M36">
        <f t="shared" si="1"/>
        <v>3</v>
      </c>
      <c r="N36">
        <f t="shared" si="2"/>
        <v>3</v>
      </c>
      <c r="O36">
        <f t="shared" si="3"/>
        <v>1</v>
      </c>
      <c r="P36">
        <f t="shared" si="4"/>
        <v>1</v>
      </c>
      <c r="V36" s="113"/>
      <c r="W36" s="114" t="s">
        <v>813</v>
      </c>
      <c r="X36" s="115">
        <v>2</v>
      </c>
      <c r="Y36" s="149">
        <v>267</v>
      </c>
      <c r="Z36" s="105"/>
      <c r="AL36" s="113"/>
      <c r="AM36" s="114" t="s">
        <v>828</v>
      </c>
      <c r="AN36" s="115">
        <v>20</v>
      </c>
      <c r="AO36" s="116">
        <v>138.15</v>
      </c>
      <c r="AP36" s="105"/>
      <c r="BD36" s="113"/>
      <c r="BE36" s="114" t="s">
        <v>811</v>
      </c>
      <c r="BF36" s="115">
        <v>6</v>
      </c>
      <c r="BG36" s="116">
        <v>221.33333333333334</v>
      </c>
      <c r="BH36" s="105"/>
    </row>
    <row r="37" spans="1:63" x14ac:dyDescent="0.25">
      <c r="A37" s="1" t="s">
        <v>37</v>
      </c>
      <c r="B37" s="1" t="s">
        <v>46</v>
      </c>
      <c r="C37" s="1" t="s">
        <v>116</v>
      </c>
      <c r="D37" s="1" t="s">
        <v>96</v>
      </c>
      <c r="E37" s="1" t="s">
        <v>59</v>
      </c>
      <c r="F37" s="1">
        <v>2.5</v>
      </c>
      <c r="G37" s="1">
        <v>3.75</v>
      </c>
      <c r="H37" s="1">
        <v>3.6666666666666665</v>
      </c>
      <c r="I37" s="1">
        <v>4.5</v>
      </c>
      <c r="J37" s="1">
        <v>4.5</v>
      </c>
      <c r="K37">
        <v>4.5</v>
      </c>
      <c r="L37">
        <f t="shared" si="0"/>
        <v>1</v>
      </c>
      <c r="M37">
        <f t="shared" si="1"/>
        <v>3</v>
      </c>
      <c r="N37">
        <f t="shared" si="2"/>
        <v>12</v>
      </c>
      <c r="O37">
        <f t="shared" si="3"/>
        <v>3</v>
      </c>
      <c r="P37">
        <f t="shared" si="4"/>
        <v>2</v>
      </c>
      <c r="V37" s="117"/>
      <c r="W37" s="117" t="s">
        <v>633</v>
      </c>
      <c r="X37" s="118">
        <v>310</v>
      </c>
      <c r="Y37" s="119"/>
      <c r="Z37" s="105"/>
      <c r="AL37" s="113"/>
      <c r="AM37" s="114" t="s">
        <v>829</v>
      </c>
      <c r="AN37" s="115">
        <v>8</v>
      </c>
      <c r="AO37" s="116">
        <v>131.5625</v>
      </c>
      <c r="AP37" s="105"/>
      <c r="BD37" s="113"/>
      <c r="BE37" s="114" t="s">
        <v>813</v>
      </c>
      <c r="BF37" s="115">
        <v>1</v>
      </c>
      <c r="BG37" s="116">
        <v>298</v>
      </c>
      <c r="BH37" s="105"/>
    </row>
    <row r="38" spans="1:63" x14ac:dyDescent="0.25">
      <c r="A38" s="1" t="s">
        <v>37</v>
      </c>
      <c r="B38" s="1" t="s">
        <v>46</v>
      </c>
      <c r="C38" s="1" t="s">
        <v>116</v>
      </c>
      <c r="D38" s="1" t="s">
        <v>96</v>
      </c>
      <c r="E38" s="1" t="s">
        <v>41</v>
      </c>
      <c r="F38" s="1">
        <v>2</v>
      </c>
      <c r="G38" s="1">
        <v>2</v>
      </c>
      <c r="H38" s="1">
        <v>2.3333333333333335</v>
      </c>
      <c r="I38" s="1">
        <v>3.25</v>
      </c>
      <c r="J38" s="1">
        <v>4</v>
      </c>
      <c r="K38">
        <v>3.75</v>
      </c>
      <c r="L38">
        <f t="shared" si="0"/>
        <v>1</v>
      </c>
      <c r="M38">
        <f t="shared" si="1"/>
        <v>3</v>
      </c>
      <c r="N38">
        <f t="shared" si="2"/>
        <v>12</v>
      </c>
      <c r="O38">
        <f t="shared" si="3"/>
        <v>3</v>
      </c>
      <c r="P38">
        <f t="shared" si="4"/>
        <v>1</v>
      </c>
      <c r="V38" s="117" t="s">
        <v>782</v>
      </c>
      <c r="W38" s="114" t="s">
        <v>808</v>
      </c>
      <c r="X38" s="115">
        <v>166</v>
      </c>
      <c r="Y38" s="149">
        <v>139.19578313253012</v>
      </c>
      <c r="Z38" s="105"/>
      <c r="AL38" s="113"/>
      <c r="AM38" s="114" t="s">
        <v>830</v>
      </c>
      <c r="AN38" s="115">
        <v>11</v>
      </c>
      <c r="AO38" s="116">
        <v>192.04545454545453</v>
      </c>
      <c r="AP38" s="105"/>
      <c r="BD38" s="120"/>
      <c r="BE38" s="120" t="s">
        <v>633</v>
      </c>
      <c r="BF38" s="121">
        <v>310</v>
      </c>
      <c r="BG38" s="122"/>
      <c r="BH38" s="105"/>
    </row>
    <row r="39" spans="1:63" x14ac:dyDescent="0.25">
      <c r="A39" s="1" t="s">
        <v>37</v>
      </c>
      <c r="B39" s="1" t="s">
        <v>46</v>
      </c>
      <c r="C39" s="1" t="s">
        <v>83</v>
      </c>
      <c r="D39" s="1" t="s">
        <v>40</v>
      </c>
      <c r="E39" s="1" t="s">
        <v>41</v>
      </c>
      <c r="F39" s="1">
        <v>3.25</v>
      </c>
      <c r="G39" s="1">
        <v>3.25</v>
      </c>
      <c r="H39" s="1">
        <v>2.6666666666666665</v>
      </c>
      <c r="I39" s="1">
        <v>3</v>
      </c>
      <c r="J39" s="1">
        <v>3.5</v>
      </c>
      <c r="K39">
        <v>3.25</v>
      </c>
      <c r="L39">
        <f t="shared" si="0"/>
        <v>1</v>
      </c>
      <c r="M39">
        <f t="shared" si="1"/>
        <v>3</v>
      </c>
      <c r="N39">
        <f t="shared" si="2"/>
        <v>6</v>
      </c>
      <c r="O39">
        <f t="shared" si="3"/>
        <v>1</v>
      </c>
      <c r="P39">
        <f t="shared" si="4"/>
        <v>1</v>
      </c>
      <c r="V39" s="113"/>
      <c r="W39" s="114" t="s">
        <v>809</v>
      </c>
      <c r="X39" s="115">
        <v>94</v>
      </c>
      <c r="Y39" s="149">
        <v>166.69148936170214</v>
      </c>
      <c r="Z39" s="105"/>
      <c r="AL39" s="113"/>
      <c r="AM39" s="114" t="s">
        <v>831</v>
      </c>
      <c r="AN39" s="115">
        <v>7</v>
      </c>
      <c r="AO39" s="116">
        <v>176</v>
      </c>
      <c r="AP39" s="105"/>
    </row>
    <row r="40" spans="1:63" x14ac:dyDescent="0.25">
      <c r="A40" s="1" t="s">
        <v>37</v>
      </c>
      <c r="B40" s="1" t="s">
        <v>38</v>
      </c>
      <c r="C40" s="1" t="s">
        <v>172</v>
      </c>
      <c r="D40" s="1" t="s">
        <v>40</v>
      </c>
      <c r="E40" s="1" t="s">
        <v>41</v>
      </c>
      <c r="F40" s="1">
        <v>3.5</v>
      </c>
      <c r="G40" s="1">
        <v>3</v>
      </c>
      <c r="H40" s="1">
        <v>3.6666666666666665</v>
      </c>
      <c r="I40" s="1">
        <v>4</v>
      </c>
      <c r="J40" s="1">
        <v>4</v>
      </c>
      <c r="K40">
        <v>3</v>
      </c>
      <c r="L40">
        <f t="shared" si="0"/>
        <v>1</v>
      </c>
      <c r="M40">
        <f t="shared" si="1"/>
        <v>1</v>
      </c>
      <c r="N40">
        <f t="shared" si="2"/>
        <v>13</v>
      </c>
      <c r="O40">
        <f t="shared" si="3"/>
        <v>1</v>
      </c>
      <c r="P40">
        <f t="shared" si="4"/>
        <v>1</v>
      </c>
      <c r="V40" s="113"/>
      <c r="W40" s="114" t="s">
        <v>810</v>
      </c>
      <c r="X40" s="115">
        <v>33</v>
      </c>
      <c r="Y40" s="149">
        <v>194.75757575757575</v>
      </c>
      <c r="Z40" s="105"/>
      <c r="AL40" s="113"/>
      <c r="AM40" s="114" t="s">
        <v>832</v>
      </c>
      <c r="AN40" s="115">
        <v>4</v>
      </c>
      <c r="AO40" s="116">
        <v>215.875</v>
      </c>
      <c r="AP40" s="105"/>
    </row>
    <row r="41" spans="1:63" x14ac:dyDescent="0.25">
      <c r="A41" s="1" t="s">
        <v>37</v>
      </c>
      <c r="B41" s="1" t="s">
        <v>38</v>
      </c>
      <c r="C41" s="1" t="s">
        <v>172</v>
      </c>
      <c r="D41" s="1" t="s">
        <v>40</v>
      </c>
      <c r="E41" s="1" t="s">
        <v>41</v>
      </c>
      <c r="F41" s="1">
        <v>4</v>
      </c>
      <c r="G41" s="1">
        <v>3.25</v>
      </c>
      <c r="H41" s="1">
        <v>3.6666666666666665</v>
      </c>
      <c r="I41" s="1">
        <v>4</v>
      </c>
      <c r="J41" s="1">
        <v>4</v>
      </c>
      <c r="K41">
        <v>3</v>
      </c>
      <c r="L41">
        <f t="shared" si="0"/>
        <v>1</v>
      </c>
      <c r="M41">
        <f t="shared" si="1"/>
        <v>1</v>
      </c>
      <c r="N41">
        <f t="shared" si="2"/>
        <v>13</v>
      </c>
      <c r="O41">
        <f t="shared" si="3"/>
        <v>1</v>
      </c>
      <c r="P41">
        <f t="shared" si="4"/>
        <v>1</v>
      </c>
      <c r="V41" s="113"/>
      <c r="W41" s="114" t="s">
        <v>811</v>
      </c>
      <c r="X41" s="115">
        <v>13</v>
      </c>
      <c r="Y41" s="149">
        <v>173.96153846153845</v>
      </c>
      <c r="Z41" s="105"/>
      <c r="AL41" s="113"/>
      <c r="AM41" s="114" t="s">
        <v>833</v>
      </c>
      <c r="AN41" s="115">
        <v>7</v>
      </c>
      <c r="AO41" s="116">
        <v>201.42857142857142</v>
      </c>
      <c r="AP41" s="105"/>
    </row>
    <row r="42" spans="1:63" x14ac:dyDescent="0.25">
      <c r="A42" s="1" t="s">
        <v>563</v>
      </c>
      <c r="B42" s="1" t="s">
        <v>38</v>
      </c>
      <c r="C42" s="1" t="s">
        <v>91</v>
      </c>
      <c r="D42" s="1" t="s">
        <v>58</v>
      </c>
      <c r="E42" s="1" t="s">
        <v>177</v>
      </c>
      <c r="F42" s="1">
        <v>5</v>
      </c>
      <c r="G42" s="1">
        <v>5</v>
      </c>
      <c r="H42" s="1">
        <v>5</v>
      </c>
      <c r="I42" s="1">
        <v>4.5</v>
      </c>
      <c r="J42" s="1">
        <v>4.5</v>
      </c>
      <c r="K42">
        <v>5</v>
      </c>
      <c r="L42">
        <f t="shared" si="0"/>
        <v>6</v>
      </c>
      <c r="M42">
        <f t="shared" si="1"/>
        <v>1</v>
      </c>
      <c r="N42">
        <f t="shared" si="2"/>
        <v>8</v>
      </c>
      <c r="O42">
        <f t="shared" si="3"/>
        <v>4</v>
      </c>
      <c r="P42">
        <f t="shared" si="4"/>
        <v>6</v>
      </c>
      <c r="V42" s="113"/>
      <c r="W42" s="114" t="s">
        <v>812</v>
      </c>
      <c r="X42" s="115">
        <v>2</v>
      </c>
      <c r="Y42" s="149">
        <v>102.5</v>
      </c>
      <c r="Z42" s="105"/>
      <c r="AL42" s="117"/>
      <c r="AM42" s="117" t="s">
        <v>633</v>
      </c>
      <c r="AN42" s="118">
        <v>310</v>
      </c>
      <c r="AO42" s="119"/>
      <c r="AP42" s="105"/>
    </row>
    <row r="43" spans="1:63" x14ac:dyDescent="0.25">
      <c r="A43" s="1" t="s">
        <v>37</v>
      </c>
      <c r="B43" s="1" t="s">
        <v>38</v>
      </c>
      <c r="C43" s="1" t="s">
        <v>83</v>
      </c>
      <c r="D43" s="1" t="s">
        <v>40</v>
      </c>
      <c r="E43" s="1" t="s">
        <v>41</v>
      </c>
      <c r="F43" s="1">
        <v>3.25</v>
      </c>
      <c r="G43" s="1">
        <v>3.5</v>
      </c>
      <c r="H43" s="1">
        <v>5</v>
      </c>
      <c r="I43" s="1">
        <v>3.75</v>
      </c>
      <c r="J43" s="1">
        <v>3.5</v>
      </c>
      <c r="K43">
        <v>4</v>
      </c>
      <c r="L43">
        <f t="shared" si="0"/>
        <v>1</v>
      </c>
      <c r="M43">
        <f t="shared" si="1"/>
        <v>1</v>
      </c>
      <c r="N43">
        <f t="shared" si="2"/>
        <v>6</v>
      </c>
      <c r="O43">
        <f t="shared" si="3"/>
        <v>1</v>
      </c>
      <c r="P43">
        <f t="shared" si="4"/>
        <v>1</v>
      </c>
      <c r="V43" s="113"/>
      <c r="W43" s="114" t="s">
        <v>813</v>
      </c>
      <c r="X43" s="115">
        <v>2</v>
      </c>
      <c r="Y43" s="149">
        <v>268</v>
      </c>
      <c r="Z43" s="105"/>
      <c r="AL43" s="117" t="s">
        <v>779</v>
      </c>
      <c r="AM43" s="114" t="s">
        <v>808</v>
      </c>
      <c r="AN43" s="115">
        <v>14</v>
      </c>
      <c r="AO43" s="116">
        <v>156.96428571428572</v>
      </c>
      <c r="AP43" s="105"/>
    </row>
    <row r="44" spans="1:63" x14ac:dyDescent="0.25">
      <c r="A44" s="1" t="s">
        <v>37</v>
      </c>
      <c r="B44" s="1" t="s">
        <v>38</v>
      </c>
      <c r="C44" s="1" t="s">
        <v>95</v>
      </c>
      <c r="D44" s="1" t="s">
        <v>40</v>
      </c>
      <c r="E44" s="1" t="s">
        <v>59</v>
      </c>
      <c r="F44" s="1">
        <v>1</v>
      </c>
      <c r="G44" s="1">
        <v>1</v>
      </c>
      <c r="H44" s="1">
        <v>1</v>
      </c>
      <c r="I44" s="1">
        <v>1</v>
      </c>
      <c r="J44" s="1">
        <v>1</v>
      </c>
      <c r="K44">
        <v>1</v>
      </c>
      <c r="L44">
        <f t="shared" si="0"/>
        <v>1</v>
      </c>
      <c r="M44">
        <f t="shared" si="1"/>
        <v>1</v>
      </c>
      <c r="N44">
        <f t="shared" si="2"/>
        <v>9</v>
      </c>
      <c r="O44">
        <f t="shared" si="3"/>
        <v>1</v>
      </c>
      <c r="P44">
        <f t="shared" si="4"/>
        <v>2</v>
      </c>
      <c r="V44" s="120"/>
      <c r="W44" s="120" t="s">
        <v>633</v>
      </c>
      <c r="X44" s="121">
        <v>310</v>
      </c>
      <c r="Y44" s="122"/>
      <c r="Z44" s="105"/>
      <c r="AL44" s="113"/>
      <c r="AM44" s="114" t="s">
        <v>809</v>
      </c>
      <c r="AN44" s="115">
        <v>21</v>
      </c>
      <c r="AO44" s="116">
        <v>151.28571428571428</v>
      </c>
      <c r="AP44" s="105"/>
    </row>
    <row r="45" spans="1:63" x14ac:dyDescent="0.25">
      <c r="A45" s="1" t="s">
        <v>37</v>
      </c>
      <c r="B45" s="1" t="s">
        <v>38</v>
      </c>
      <c r="C45" s="1" t="s">
        <v>95</v>
      </c>
      <c r="D45" s="1" t="s">
        <v>40</v>
      </c>
      <c r="E45" s="1" t="s">
        <v>59</v>
      </c>
      <c r="F45" s="1">
        <v>1</v>
      </c>
      <c r="G45" s="1">
        <v>2</v>
      </c>
      <c r="H45" s="1">
        <v>1.6666666666666667</v>
      </c>
      <c r="I45" s="1">
        <v>1.5</v>
      </c>
      <c r="J45" s="1">
        <v>1.5</v>
      </c>
      <c r="K45">
        <v>2</v>
      </c>
      <c r="L45">
        <f t="shared" si="0"/>
        <v>1</v>
      </c>
      <c r="M45">
        <f t="shared" si="1"/>
        <v>1</v>
      </c>
      <c r="N45">
        <f t="shared" si="2"/>
        <v>9</v>
      </c>
      <c r="O45">
        <f t="shared" si="3"/>
        <v>1</v>
      </c>
      <c r="P45">
        <f t="shared" si="4"/>
        <v>2</v>
      </c>
      <c r="AL45" s="113"/>
      <c r="AM45" s="114" t="s">
        <v>810</v>
      </c>
      <c r="AN45" s="115">
        <v>26</v>
      </c>
      <c r="AO45" s="116">
        <v>185.63461538461539</v>
      </c>
      <c r="AP45" s="105"/>
    </row>
    <row r="46" spans="1:63" ht="13.8" x14ac:dyDescent="0.25">
      <c r="A46" s="1" t="s">
        <v>37</v>
      </c>
      <c r="B46" s="1" t="s">
        <v>38</v>
      </c>
      <c r="C46" s="1" t="s">
        <v>62</v>
      </c>
      <c r="D46" s="1" t="s">
        <v>40</v>
      </c>
      <c r="E46" s="1" t="s">
        <v>41</v>
      </c>
      <c r="F46" s="1">
        <v>1.75</v>
      </c>
      <c r="G46" s="1">
        <v>3.5</v>
      </c>
      <c r="H46" s="1">
        <v>5</v>
      </c>
      <c r="I46" s="1">
        <v>4.5</v>
      </c>
      <c r="J46" s="1">
        <v>4.5</v>
      </c>
      <c r="K46">
        <v>5</v>
      </c>
      <c r="L46">
        <f t="shared" si="0"/>
        <v>1</v>
      </c>
      <c r="M46">
        <f t="shared" si="1"/>
        <v>1</v>
      </c>
      <c r="N46">
        <f t="shared" si="2"/>
        <v>3</v>
      </c>
      <c r="O46">
        <f t="shared" si="3"/>
        <v>1</v>
      </c>
      <c r="P46">
        <f t="shared" si="4"/>
        <v>1</v>
      </c>
      <c r="V46" s="137" t="s">
        <v>818</v>
      </c>
      <c r="W46" s="137"/>
      <c r="X46" s="137"/>
      <c r="Y46" s="137"/>
      <c r="Z46" s="137"/>
      <c r="AA46" s="137"/>
      <c r="AB46" s="137"/>
      <c r="AC46" s="105"/>
      <c r="AD46" s="137" t="s">
        <v>818</v>
      </c>
      <c r="AE46" s="137"/>
      <c r="AF46" s="137"/>
      <c r="AG46" s="137"/>
      <c r="AH46" s="137"/>
      <c r="AI46" s="137"/>
      <c r="AJ46" s="137"/>
      <c r="AK46" s="105"/>
      <c r="AL46" s="113"/>
      <c r="AM46" s="114" t="s">
        <v>811</v>
      </c>
      <c r="AN46" s="115">
        <v>4</v>
      </c>
      <c r="AO46" s="116">
        <v>134.5</v>
      </c>
      <c r="AP46" s="105"/>
      <c r="AU46" s="137" t="s">
        <v>818</v>
      </c>
      <c r="AV46" s="137"/>
      <c r="AW46" s="137"/>
      <c r="AX46" s="137"/>
      <c r="AY46" s="137"/>
      <c r="AZ46" s="137"/>
      <c r="BA46" s="137"/>
      <c r="BB46" s="105"/>
      <c r="BD46" s="137" t="s">
        <v>818</v>
      </c>
      <c r="BE46" s="137"/>
      <c r="BF46" s="137"/>
      <c r="BG46" s="137"/>
      <c r="BH46" s="137"/>
      <c r="BI46" s="137"/>
      <c r="BJ46" s="137"/>
      <c r="BK46" s="105"/>
    </row>
    <row r="47" spans="1:63" x14ac:dyDescent="0.25">
      <c r="A47" s="1" t="s">
        <v>56</v>
      </c>
      <c r="B47" s="1" t="s">
        <v>46</v>
      </c>
      <c r="C47" s="1" t="s">
        <v>109</v>
      </c>
      <c r="D47" s="1" t="s">
        <v>99</v>
      </c>
      <c r="E47" s="1" t="s">
        <v>41</v>
      </c>
      <c r="F47" s="1">
        <v>3.5</v>
      </c>
      <c r="G47" s="1">
        <v>3.25</v>
      </c>
      <c r="H47" s="1">
        <v>3.6666666666666665</v>
      </c>
      <c r="I47" s="1">
        <v>4.25</v>
      </c>
      <c r="J47" s="1">
        <v>3.5</v>
      </c>
      <c r="K47">
        <v>4.5</v>
      </c>
      <c r="L47">
        <f t="shared" si="0"/>
        <v>2</v>
      </c>
      <c r="M47">
        <f t="shared" si="1"/>
        <v>3</v>
      </c>
      <c r="N47">
        <f t="shared" si="2"/>
        <v>11</v>
      </c>
      <c r="O47">
        <f t="shared" si="3"/>
        <v>2</v>
      </c>
      <c r="P47">
        <f t="shared" si="4"/>
        <v>1</v>
      </c>
      <c r="V47" s="106" t="s">
        <v>716</v>
      </c>
      <c r="W47" s="107" t="s">
        <v>777</v>
      </c>
      <c r="X47" s="123" t="s">
        <v>778</v>
      </c>
      <c r="Y47" s="123" t="s">
        <v>779</v>
      </c>
      <c r="Z47" s="123" t="s">
        <v>780</v>
      </c>
      <c r="AA47" s="123" t="s">
        <v>781</v>
      </c>
      <c r="AB47" s="108" t="s">
        <v>782</v>
      </c>
      <c r="AC47" s="105"/>
      <c r="AD47" s="106" t="s">
        <v>716</v>
      </c>
      <c r="AE47" s="107" t="s">
        <v>777</v>
      </c>
      <c r="AF47" s="123" t="s">
        <v>778</v>
      </c>
      <c r="AG47" s="123" t="s">
        <v>779</v>
      </c>
      <c r="AH47" s="123" t="s">
        <v>780</v>
      </c>
      <c r="AI47" s="123" t="s">
        <v>781</v>
      </c>
      <c r="AJ47" s="108" t="s">
        <v>782</v>
      </c>
      <c r="AK47" s="105"/>
      <c r="AL47" s="113"/>
      <c r="AM47" s="114" t="s">
        <v>812</v>
      </c>
      <c r="AN47" s="115">
        <v>22</v>
      </c>
      <c r="AO47" s="116">
        <v>193.25</v>
      </c>
      <c r="AP47" s="105"/>
      <c r="AU47" s="106" t="s">
        <v>716</v>
      </c>
      <c r="AV47" s="107" t="s">
        <v>777</v>
      </c>
      <c r="AW47" s="123" t="s">
        <v>778</v>
      </c>
      <c r="AX47" s="123" t="s">
        <v>779</v>
      </c>
      <c r="AY47" s="123" t="s">
        <v>780</v>
      </c>
      <c r="AZ47" s="123" t="s">
        <v>781</v>
      </c>
      <c r="BA47" s="108" t="s">
        <v>782</v>
      </c>
      <c r="BB47" s="105"/>
      <c r="BD47" s="106" t="s">
        <v>716</v>
      </c>
      <c r="BE47" s="107" t="s">
        <v>777</v>
      </c>
      <c r="BF47" s="123" t="s">
        <v>778</v>
      </c>
      <c r="BG47" s="123" t="s">
        <v>779</v>
      </c>
      <c r="BH47" s="123" t="s">
        <v>780</v>
      </c>
      <c r="BI47" s="123" t="s">
        <v>781</v>
      </c>
      <c r="BJ47" s="108" t="s">
        <v>782</v>
      </c>
      <c r="BK47" s="105"/>
    </row>
    <row r="48" spans="1:63" ht="22.8" x14ac:dyDescent="0.25">
      <c r="A48" s="1" t="s">
        <v>56</v>
      </c>
      <c r="B48" s="1" t="s">
        <v>38</v>
      </c>
      <c r="C48" s="1" t="s">
        <v>105</v>
      </c>
      <c r="D48" s="1" t="s">
        <v>96</v>
      </c>
      <c r="E48" s="1" t="s">
        <v>41</v>
      </c>
      <c r="F48" s="1">
        <v>2.75</v>
      </c>
      <c r="G48" s="1">
        <v>2.75</v>
      </c>
      <c r="H48" s="1">
        <v>3</v>
      </c>
      <c r="I48" s="1">
        <v>3</v>
      </c>
      <c r="J48" s="1">
        <v>2.75</v>
      </c>
      <c r="K48">
        <v>3</v>
      </c>
      <c r="L48">
        <f t="shared" si="0"/>
        <v>2</v>
      </c>
      <c r="M48">
        <f t="shared" si="1"/>
        <v>1</v>
      </c>
      <c r="N48">
        <f t="shared" si="2"/>
        <v>10</v>
      </c>
      <c r="O48">
        <f t="shared" si="3"/>
        <v>3</v>
      </c>
      <c r="P48">
        <f t="shared" si="4"/>
        <v>1</v>
      </c>
      <c r="V48" s="124" t="s">
        <v>814</v>
      </c>
      <c r="W48" s="125">
        <v>37.37052112944577</v>
      </c>
      <c r="X48" s="126">
        <v>49.641879931314008</v>
      </c>
      <c r="Y48" s="126">
        <v>16.951150466822252</v>
      </c>
      <c r="Z48" s="126">
        <v>16.932008083886934</v>
      </c>
      <c r="AA48" s="126">
        <v>22.28410456176702</v>
      </c>
      <c r="AB48" s="127">
        <v>17.976626146294024</v>
      </c>
      <c r="AC48" s="105"/>
      <c r="AD48" s="124" t="s">
        <v>814</v>
      </c>
      <c r="AE48" s="125">
        <v>9.528454818426475</v>
      </c>
      <c r="AF48" s="126">
        <v>18.545649934706585</v>
      </c>
      <c r="AG48" s="126">
        <v>2.3223702690017052</v>
      </c>
      <c r="AH48" s="126">
        <v>3.2492824675617746</v>
      </c>
      <c r="AI48" s="126">
        <v>5.0719681280983453</v>
      </c>
      <c r="AJ48" s="127">
        <v>4.3038464443095208</v>
      </c>
      <c r="AK48" s="105"/>
      <c r="AL48" s="113"/>
      <c r="AM48" s="114" t="s">
        <v>813</v>
      </c>
      <c r="AN48" s="115">
        <v>60</v>
      </c>
      <c r="AO48" s="116">
        <v>134.77500000000001</v>
      </c>
      <c r="AP48" s="105"/>
      <c r="AU48" s="124" t="s">
        <v>814</v>
      </c>
      <c r="AV48" s="125">
        <v>7.8921024590207676</v>
      </c>
      <c r="AW48" s="126">
        <v>1.5759344256824233</v>
      </c>
      <c r="AX48" s="126">
        <v>3.1491538958539631</v>
      </c>
      <c r="AY48" s="126">
        <v>2.1020346744262848</v>
      </c>
      <c r="AZ48" s="126">
        <v>4.7357255050161333</v>
      </c>
      <c r="BA48" s="127">
        <v>4.1789034997686283</v>
      </c>
      <c r="BB48" s="105"/>
      <c r="BD48" s="124" t="s">
        <v>814</v>
      </c>
      <c r="BE48" s="125">
        <v>21.210694092127234</v>
      </c>
      <c r="BF48" s="126">
        <v>33.13768082061042</v>
      </c>
      <c r="BG48" s="126">
        <v>10.170527136111605</v>
      </c>
      <c r="BH48" s="126">
        <v>8.0120424165391579</v>
      </c>
      <c r="BI48" s="126">
        <v>9.4234984912239437</v>
      </c>
      <c r="BJ48" s="127">
        <v>12.903416039891908</v>
      </c>
      <c r="BK48" s="105"/>
    </row>
    <row r="49" spans="1:63" x14ac:dyDescent="0.25">
      <c r="A49" s="1" t="s">
        <v>163</v>
      </c>
      <c r="B49" s="1" t="s">
        <v>38</v>
      </c>
      <c r="C49" s="1" t="s">
        <v>83</v>
      </c>
      <c r="D49" s="1" t="s">
        <v>58</v>
      </c>
      <c r="E49" s="1" t="s">
        <v>59</v>
      </c>
      <c r="F49" s="1">
        <v>3.25</v>
      </c>
      <c r="G49" s="1">
        <v>3.75</v>
      </c>
      <c r="H49" s="1">
        <v>3.6666666666666665</v>
      </c>
      <c r="I49" s="1">
        <v>3.75</v>
      </c>
      <c r="J49" s="1">
        <v>4.75</v>
      </c>
      <c r="K49">
        <v>3.75</v>
      </c>
      <c r="L49">
        <f t="shared" si="0"/>
        <v>3</v>
      </c>
      <c r="M49">
        <f t="shared" si="1"/>
        <v>1</v>
      </c>
      <c r="N49">
        <f t="shared" si="2"/>
        <v>6</v>
      </c>
      <c r="O49">
        <f t="shared" si="3"/>
        <v>4</v>
      </c>
      <c r="P49">
        <f t="shared" si="4"/>
        <v>2</v>
      </c>
      <c r="V49" s="113" t="s">
        <v>728</v>
      </c>
      <c r="W49" s="115">
        <v>5</v>
      </c>
      <c r="X49" s="128">
        <v>5</v>
      </c>
      <c r="Y49" s="128">
        <v>5</v>
      </c>
      <c r="Z49" s="128">
        <v>5</v>
      </c>
      <c r="AA49" s="128">
        <v>5</v>
      </c>
      <c r="AB49" s="129">
        <v>5</v>
      </c>
      <c r="AC49" s="105"/>
      <c r="AD49" s="113" t="s">
        <v>728</v>
      </c>
      <c r="AE49" s="115">
        <v>3</v>
      </c>
      <c r="AF49" s="128">
        <v>3</v>
      </c>
      <c r="AG49" s="128">
        <v>3</v>
      </c>
      <c r="AH49" s="128">
        <v>3</v>
      </c>
      <c r="AI49" s="128">
        <v>3</v>
      </c>
      <c r="AJ49" s="129">
        <v>3</v>
      </c>
      <c r="AK49" s="105"/>
      <c r="AL49" s="113"/>
      <c r="AM49" s="114" t="s">
        <v>821</v>
      </c>
      <c r="AN49" s="115">
        <v>22</v>
      </c>
      <c r="AO49" s="116">
        <v>175.13636363636363</v>
      </c>
      <c r="AP49" s="105"/>
      <c r="AU49" s="113" t="s">
        <v>728</v>
      </c>
      <c r="AV49" s="115">
        <v>3</v>
      </c>
      <c r="AW49" s="128">
        <v>3</v>
      </c>
      <c r="AX49" s="128">
        <v>3</v>
      </c>
      <c r="AY49" s="128">
        <v>3</v>
      </c>
      <c r="AZ49" s="128">
        <v>3</v>
      </c>
      <c r="BA49" s="129">
        <v>3</v>
      </c>
      <c r="BB49" s="105"/>
      <c r="BD49" s="113" t="s">
        <v>728</v>
      </c>
      <c r="BE49" s="115">
        <v>4</v>
      </c>
      <c r="BF49" s="128">
        <v>4</v>
      </c>
      <c r="BG49" s="128">
        <v>4</v>
      </c>
      <c r="BH49" s="128">
        <v>4</v>
      </c>
      <c r="BI49" s="128">
        <v>4</v>
      </c>
      <c r="BJ49" s="129">
        <v>4</v>
      </c>
      <c r="BK49" s="105"/>
    </row>
    <row r="50" spans="1:63" ht="22.8" x14ac:dyDescent="0.25">
      <c r="A50" s="1" t="s">
        <v>37</v>
      </c>
      <c r="B50" s="1" t="s">
        <v>46</v>
      </c>
      <c r="C50" s="1" t="s">
        <v>200</v>
      </c>
      <c r="D50" s="1" t="s">
        <v>40</v>
      </c>
      <c r="E50" s="1" t="s">
        <v>41</v>
      </c>
      <c r="F50" s="1">
        <v>4.25</v>
      </c>
      <c r="G50" s="1">
        <v>2.75</v>
      </c>
      <c r="H50" s="1">
        <v>1.6666666666666667</v>
      </c>
      <c r="I50" s="1">
        <v>3.25</v>
      </c>
      <c r="J50" s="1">
        <v>2.5</v>
      </c>
      <c r="K50">
        <v>3.5</v>
      </c>
      <c r="L50">
        <f t="shared" si="0"/>
        <v>1</v>
      </c>
      <c r="M50">
        <f t="shared" si="1"/>
        <v>3</v>
      </c>
      <c r="N50">
        <f t="shared" si="2"/>
        <v>14</v>
      </c>
      <c r="O50">
        <f t="shared" si="3"/>
        <v>1</v>
      </c>
      <c r="P50">
        <f t="shared" si="4"/>
        <v>1</v>
      </c>
      <c r="V50" s="120" t="s">
        <v>815</v>
      </c>
      <c r="W50" s="130">
        <v>5.0475833864966652E-7</v>
      </c>
      <c r="X50" s="131">
        <v>1.640460768164046E-9</v>
      </c>
      <c r="Y50" s="131">
        <v>4.5933792844816681E-3</v>
      </c>
      <c r="Z50" s="131">
        <v>4.6305670034588672E-3</v>
      </c>
      <c r="AA50" s="131">
        <v>4.623242553713718E-4</v>
      </c>
      <c r="AB50" s="132">
        <v>2.9758416121423176E-3</v>
      </c>
      <c r="AC50" s="105"/>
      <c r="AD50" s="120" t="s">
        <v>815</v>
      </c>
      <c r="AE50" s="130">
        <v>2.3030567746738149E-2</v>
      </c>
      <c r="AF50" s="131">
        <v>3.3938153532305697E-4</v>
      </c>
      <c r="AG50" s="131">
        <v>0.50824890892740004</v>
      </c>
      <c r="AH50" s="131">
        <v>0.35476418902445683</v>
      </c>
      <c r="AI50" s="131">
        <v>0.16660250253473877</v>
      </c>
      <c r="AJ50" s="132">
        <v>0.23046836600116685</v>
      </c>
      <c r="AK50" s="105"/>
      <c r="AL50" s="113"/>
      <c r="AM50" s="114" t="s">
        <v>822</v>
      </c>
      <c r="AN50" s="115">
        <v>22</v>
      </c>
      <c r="AO50" s="116">
        <v>183.29545454545453</v>
      </c>
      <c r="AP50" s="105"/>
      <c r="AU50" s="120" t="s">
        <v>815</v>
      </c>
      <c r="AV50" s="130">
        <v>4.829505716671606E-2</v>
      </c>
      <c r="AW50" s="131">
        <v>0.66485875322988242</v>
      </c>
      <c r="AX50" s="131">
        <v>0.36919534707575291</v>
      </c>
      <c r="AY50" s="131">
        <v>0.55150124453157934</v>
      </c>
      <c r="AZ50" s="131">
        <v>0.19220344459284891</v>
      </c>
      <c r="BA50" s="132">
        <v>0.24278255048906988</v>
      </c>
      <c r="BB50" s="105"/>
      <c r="BD50" s="120" t="s">
        <v>815</v>
      </c>
      <c r="BE50" s="130">
        <v>2.8761692006526137E-4</v>
      </c>
      <c r="BF50" s="131">
        <v>1.1194047260381864E-6</v>
      </c>
      <c r="BG50" s="131">
        <v>3.7651084206496502E-2</v>
      </c>
      <c r="BH50" s="131">
        <v>9.113806005538809E-2</v>
      </c>
      <c r="BI50" s="131">
        <v>5.134314120169433E-2</v>
      </c>
      <c r="BJ50" s="132">
        <v>1.1757490532109848E-2</v>
      </c>
      <c r="BK50" s="105"/>
    </row>
    <row r="51" spans="1:63" ht="22.8" x14ac:dyDescent="0.25">
      <c r="A51" s="1" t="s">
        <v>37</v>
      </c>
      <c r="B51" s="1" t="s">
        <v>38</v>
      </c>
      <c r="C51" s="1" t="s">
        <v>83</v>
      </c>
      <c r="D51" s="1" t="s">
        <v>58</v>
      </c>
      <c r="E51" s="1" t="s">
        <v>59</v>
      </c>
      <c r="F51" s="1">
        <v>4.5</v>
      </c>
      <c r="G51" s="1">
        <v>4.5</v>
      </c>
      <c r="H51" s="1">
        <v>4.333333333333333</v>
      </c>
      <c r="I51" s="1">
        <v>4</v>
      </c>
      <c r="J51" s="1">
        <v>4.25</v>
      </c>
      <c r="K51">
        <v>3.25</v>
      </c>
      <c r="L51">
        <f t="shared" si="0"/>
        <v>1</v>
      </c>
      <c r="M51">
        <f t="shared" si="1"/>
        <v>1</v>
      </c>
      <c r="N51">
        <f t="shared" si="2"/>
        <v>6</v>
      </c>
      <c r="O51">
        <f t="shared" si="3"/>
        <v>4</v>
      </c>
      <c r="P51">
        <f t="shared" si="4"/>
        <v>2</v>
      </c>
      <c r="V51" s="133" t="s">
        <v>816</v>
      </c>
      <c r="W51" s="133"/>
      <c r="X51" s="133"/>
      <c r="Y51" s="133"/>
      <c r="Z51" s="133"/>
      <c r="AA51" s="133"/>
      <c r="AB51" s="133"/>
      <c r="AC51" s="105"/>
      <c r="AD51" s="133" t="s">
        <v>816</v>
      </c>
      <c r="AE51" s="133"/>
      <c r="AF51" s="133"/>
      <c r="AG51" s="133"/>
      <c r="AH51" s="133"/>
      <c r="AI51" s="133"/>
      <c r="AJ51" s="133"/>
      <c r="AK51" s="105"/>
      <c r="AL51" s="113"/>
      <c r="AM51" s="114" t="s">
        <v>823</v>
      </c>
      <c r="AN51" s="115">
        <v>21</v>
      </c>
      <c r="AO51" s="116">
        <v>154.33333333333334</v>
      </c>
      <c r="AP51" s="105"/>
      <c r="AU51" s="133" t="s">
        <v>816</v>
      </c>
      <c r="AV51" s="133"/>
      <c r="AW51" s="133"/>
      <c r="AX51" s="133"/>
      <c r="AY51" s="133"/>
      <c r="AZ51" s="133"/>
      <c r="BA51" s="133"/>
      <c r="BB51" s="105"/>
      <c r="BD51" s="133" t="s">
        <v>816</v>
      </c>
      <c r="BE51" s="133"/>
      <c r="BF51" s="133"/>
      <c r="BG51" s="133"/>
      <c r="BH51" s="133"/>
      <c r="BI51" s="133"/>
      <c r="BJ51" s="133"/>
      <c r="BK51" s="105"/>
    </row>
    <row r="52" spans="1:63" ht="45.6" x14ac:dyDescent="0.25">
      <c r="A52" s="1" t="s">
        <v>56</v>
      </c>
      <c r="B52" s="1" t="s">
        <v>46</v>
      </c>
      <c r="C52" s="1" t="s">
        <v>172</v>
      </c>
      <c r="D52" s="1" t="s">
        <v>58</v>
      </c>
      <c r="E52" s="1" t="s">
        <v>59</v>
      </c>
      <c r="F52" s="1">
        <v>2.5</v>
      </c>
      <c r="G52" s="1">
        <v>3.25</v>
      </c>
      <c r="H52" s="1">
        <v>1.6666666666666667</v>
      </c>
      <c r="I52" s="1">
        <v>1.5</v>
      </c>
      <c r="J52" s="1">
        <v>1.5</v>
      </c>
      <c r="K52">
        <v>1.5</v>
      </c>
      <c r="L52">
        <f t="shared" si="0"/>
        <v>2</v>
      </c>
      <c r="M52">
        <f t="shared" si="1"/>
        <v>3</v>
      </c>
      <c r="N52">
        <f t="shared" si="2"/>
        <v>13</v>
      </c>
      <c r="O52">
        <f t="shared" si="3"/>
        <v>4</v>
      </c>
      <c r="P52">
        <f t="shared" si="4"/>
        <v>2</v>
      </c>
      <c r="V52" s="133" t="s">
        <v>817</v>
      </c>
      <c r="W52" s="133"/>
      <c r="X52" s="133"/>
      <c r="Y52" s="133"/>
      <c r="Z52" s="133"/>
      <c r="AA52" s="133"/>
      <c r="AB52" s="133"/>
      <c r="AC52" s="105"/>
      <c r="AD52" s="133" t="s">
        <v>820</v>
      </c>
      <c r="AE52" s="133"/>
      <c r="AF52" s="133"/>
      <c r="AG52" s="133"/>
      <c r="AH52" s="133"/>
      <c r="AI52" s="133"/>
      <c r="AJ52" s="133"/>
      <c r="AK52" s="105"/>
      <c r="AL52" s="113"/>
      <c r="AM52" s="114" t="s">
        <v>824</v>
      </c>
      <c r="AN52" s="115">
        <v>9</v>
      </c>
      <c r="AO52" s="116">
        <v>90.166666666666671</v>
      </c>
      <c r="AP52" s="105"/>
      <c r="AU52" s="133" t="s">
        <v>835</v>
      </c>
      <c r="AV52" s="133"/>
      <c r="AW52" s="133"/>
      <c r="AX52" s="133"/>
      <c r="AY52" s="133"/>
      <c r="AZ52" s="133"/>
      <c r="BA52" s="133"/>
      <c r="BB52" s="105"/>
      <c r="BD52" s="133" t="s">
        <v>836</v>
      </c>
      <c r="BE52" s="133"/>
      <c r="BF52" s="133"/>
      <c r="BG52" s="133"/>
      <c r="BH52" s="133"/>
      <c r="BI52" s="133"/>
      <c r="BJ52" s="133"/>
      <c r="BK52" s="105"/>
    </row>
    <row r="53" spans="1:63" x14ac:dyDescent="0.25">
      <c r="A53" s="1" t="s">
        <v>37</v>
      </c>
      <c r="B53" s="1" t="s">
        <v>38</v>
      </c>
      <c r="C53" s="1" t="s">
        <v>83</v>
      </c>
      <c r="D53" s="1" t="s">
        <v>58</v>
      </c>
      <c r="E53" s="1" t="s">
        <v>41</v>
      </c>
      <c r="F53" s="1">
        <v>1.75</v>
      </c>
      <c r="G53" s="1">
        <v>2</v>
      </c>
      <c r="H53" s="1">
        <v>2</v>
      </c>
      <c r="I53" s="1">
        <v>2</v>
      </c>
      <c r="J53" s="1">
        <v>2</v>
      </c>
      <c r="K53">
        <v>1.75</v>
      </c>
      <c r="L53">
        <f t="shared" si="0"/>
        <v>1</v>
      </c>
      <c r="M53">
        <f t="shared" si="1"/>
        <v>1</v>
      </c>
      <c r="N53">
        <f t="shared" si="2"/>
        <v>6</v>
      </c>
      <c r="O53">
        <f t="shared" si="3"/>
        <v>4</v>
      </c>
      <c r="P53">
        <f t="shared" si="4"/>
        <v>1</v>
      </c>
      <c r="AL53" s="113"/>
      <c r="AM53" s="114" t="s">
        <v>825</v>
      </c>
      <c r="AN53" s="115">
        <v>11</v>
      </c>
      <c r="AO53" s="116">
        <v>115.5</v>
      </c>
      <c r="AP53" s="105"/>
    </row>
    <row r="54" spans="1:63" x14ac:dyDescent="0.25">
      <c r="A54" s="1" t="s">
        <v>37</v>
      </c>
      <c r="B54" s="1" t="s">
        <v>38</v>
      </c>
      <c r="C54" s="1" t="s">
        <v>172</v>
      </c>
      <c r="D54" s="1" t="s">
        <v>40</v>
      </c>
      <c r="E54" s="1" t="s">
        <v>41</v>
      </c>
      <c r="F54" s="1">
        <v>1.25</v>
      </c>
      <c r="G54" s="1">
        <v>1</v>
      </c>
      <c r="H54" s="1">
        <v>1</v>
      </c>
      <c r="I54" s="1">
        <v>1</v>
      </c>
      <c r="J54" s="1">
        <v>1</v>
      </c>
      <c r="K54">
        <v>1</v>
      </c>
      <c r="L54">
        <f t="shared" si="0"/>
        <v>1</v>
      </c>
      <c r="M54">
        <f t="shared" si="1"/>
        <v>1</v>
      </c>
      <c r="N54">
        <f t="shared" si="2"/>
        <v>13</v>
      </c>
      <c r="O54">
        <f t="shared" si="3"/>
        <v>1</v>
      </c>
      <c r="P54">
        <f t="shared" si="4"/>
        <v>1</v>
      </c>
      <c r="AL54" s="113"/>
      <c r="AM54" s="114" t="s">
        <v>826</v>
      </c>
      <c r="AN54" s="115">
        <v>6</v>
      </c>
      <c r="AO54" s="116">
        <v>137.83333333333334</v>
      </c>
      <c r="AP54" s="105"/>
    </row>
    <row r="55" spans="1:63" x14ac:dyDescent="0.25">
      <c r="A55" s="1" t="s">
        <v>37</v>
      </c>
      <c r="B55" s="1" t="s">
        <v>46</v>
      </c>
      <c r="C55" s="1" t="s">
        <v>83</v>
      </c>
      <c r="D55" s="1" t="s">
        <v>40</v>
      </c>
      <c r="E55" s="1" t="s">
        <v>41</v>
      </c>
      <c r="F55" s="1">
        <v>4</v>
      </c>
      <c r="G55" s="1">
        <v>4</v>
      </c>
      <c r="H55" s="1">
        <v>4</v>
      </c>
      <c r="I55" s="1">
        <v>4.25</v>
      </c>
      <c r="J55" s="1">
        <v>4</v>
      </c>
      <c r="K55">
        <v>3</v>
      </c>
      <c r="L55">
        <f t="shared" si="0"/>
        <v>1</v>
      </c>
      <c r="M55">
        <f t="shared" si="1"/>
        <v>3</v>
      </c>
      <c r="N55">
        <f t="shared" si="2"/>
        <v>6</v>
      </c>
      <c r="O55">
        <f t="shared" si="3"/>
        <v>1</v>
      </c>
      <c r="P55">
        <f t="shared" si="4"/>
        <v>1</v>
      </c>
      <c r="AL55" s="113"/>
      <c r="AM55" s="114" t="s">
        <v>827</v>
      </c>
      <c r="AN55" s="115">
        <v>15</v>
      </c>
      <c r="AO55" s="116">
        <v>122.53333333333333</v>
      </c>
      <c r="AP55" s="105"/>
    </row>
    <row r="56" spans="1:63" x14ac:dyDescent="0.25">
      <c r="A56" s="1" t="s">
        <v>37</v>
      </c>
      <c r="B56" s="1" t="s">
        <v>38</v>
      </c>
      <c r="C56" s="1" t="s">
        <v>79</v>
      </c>
      <c r="D56" s="1" t="s">
        <v>40</v>
      </c>
      <c r="E56" s="1" t="s">
        <v>41</v>
      </c>
      <c r="F56" s="1">
        <v>4</v>
      </c>
      <c r="G56" s="1">
        <v>4</v>
      </c>
      <c r="H56" s="1">
        <v>4</v>
      </c>
      <c r="I56" s="1">
        <v>4</v>
      </c>
      <c r="J56" s="1">
        <v>4</v>
      </c>
      <c r="K56">
        <v>4</v>
      </c>
      <c r="L56">
        <f t="shared" si="0"/>
        <v>1</v>
      </c>
      <c r="M56">
        <f t="shared" si="1"/>
        <v>1</v>
      </c>
      <c r="N56">
        <f t="shared" si="2"/>
        <v>5</v>
      </c>
      <c r="O56">
        <f t="shared" si="3"/>
        <v>1</v>
      </c>
      <c r="P56">
        <f t="shared" si="4"/>
        <v>1</v>
      </c>
      <c r="AL56" s="113"/>
      <c r="AM56" s="114" t="s">
        <v>828</v>
      </c>
      <c r="AN56" s="115">
        <v>20</v>
      </c>
      <c r="AO56" s="116">
        <v>145.97499999999999</v>
      </c>
      <c r="AP56" s="105"/>
    </row>
    <row r="57" spans="1:63" x14ac:dyDescent="0.25">
      <c r="A57" s="1" t="s">
        <v>37</v>
      </c>
      <c r="B57" s="1" t="s">
        <v>46</v>
      </c>
      <c r="C57" s="1" t="s">
        <v>83</v>
      </c>
      <c r="D57" s="1" t="s">
        <v>40</v>
      </c>
      <c r="E57" s="1" t="s">
        <v>41</v>
      </c>
      <c r="F57" s="1">
        <v>3</v>
      </c>
      <c r="G57" s="1">
        <v>3</v>
      </c>
      <c r="H57" s="1">
        <v>3</v>
      </c>
      <c r="I57" s="1">
        <v>3</v>
      </c>
      <c r="J57" s="1">
        <v>3</v>
      </c>
      <c r="K57">
        <v>3</v>
      </c>
      <c r="L57">
        <f t="shared" si="0"/>
        <v>1</v>
      </c>
      <c r="M57">
        <f t="shared" si="1"/>
        <v>3</v>
      </c>
      <c r="N57">
        <f t="shared" si="2"/>
        <v>6</v>
      </c>
      <c r="O57">
        <f t="shared" si="3"/>
        <v>1</v>
      </c>
      <c r="P57">
        <f t="shared" si="4"/>
        <v>1</v>
      </c>
      <c r="AL57" s="113"/>
      <c r="AM57" s="114" t="s">
        <v>829</v>
      </c>
      <c r="AN57" s="115">
        <v>8</v>
      </c>
      <c r="AO57" s="116">
        <v>127.9375</v>
      </c>
      <c r="AP57" s="105"/>
    </row>
    <row r="58" spans="1:63" x14ac:dyDescent="0.25">
      <c r="A58" s="1" t="s">
        <v>37</v>
      </c>
      <c r="B58" s="1" t="s">
        <v>38</v>
      </c>
      <c r="C58" s="1" t="s">
        <v>181</v>
      </c>
      <c r="D58" s="1" t="s">
        <v>40</v>
      </c>
      <c r="E58" s="1" t="s">
        <v>41</v>
      </c>
      <c r="F58" s="1">
        <v>1.5</v>
      </c>
      <c r="G58" s="1">
        <v>1.5</v>
      </c>
      <c r="H58" s="1">
        <v>1.6666666666666667</v>
      </c>
      <c r="I58" s="1">
        <v>1.5</v>
      </c>
      <c r="J58" s="1">
        <v>1.75</v>
      </c>
      <c r="K58">
        <v>1.75</v>
      </c>
      <c r="L58">
        <f t="shared" si="0"/>
        <v>1</v>
      </c>
      <c r="M58">
        <f t="shared" si="1"/>
        <v>1</v>
      </c>
      <c r="N58">
        <f t="shared" si="2"/>
        <v>15</v>
      </c>
      <c r="O58">
        <f t="shared" si="3"/>
        <v>1</v>
      </c>
      <c r="P58">
        <f t="shared" si="4"/>
        <v>1</v>
      </c>
      <c r="AL58" s="113"/>
      <c r="AM58" s="114" t="s">
        <v>830</v>
      </c>
      <c r="AN58" s="115">
        <v>11</v>
      </c>
      <c r="AO58" s="116">
        <v>181.54545454545453</v>
      </c>
      <c r="AP58" s="105"/>
    </row>
    <row r="59" spans="1:63" x14ac:dyDescent="0.25">
      <c r="A59" s="1" t="s">
        <v>37</v>
      </c>
      <c r="B59" s="1" t="s">
        <v>38</v>
      </c>
      <c r="C59" s="1" t="s">
        <v>109</v>
      </c>
      <c r="D59" s="1" t="s">
        <v>40</v>
      </c>
      <c r="E59" s="1" t="s">
        <v>41</v>
      </c>
      <c r="F59" s="1">
        <v>2.75</v>
      </c>
      <c r="G59" s="1">
        <v>2.5</v>
      </c>
      <c r="H59" s="1">
        <v>4.333333333333333</v>
      </c>
      <c r="I59" s="1">
        <v>3</v>
      </c>
      <c r="J59" s="1">
        <v>4.25</v>
      </c>
      <c r="K59">
        <v>4.25</v>
      </c>
      <c r="L59">
        <f t="shared" si="0"/>
        <v>1</v>
      </c>
      <c r="M59">
        <f t="shared" si="1"/>
        <v>1</v>
      </c>
      <c r="N59">
        <f t="shared" si="2"/>
        <v>11</v>
      </c>
      <c r="O59">
        <f t="shared" si="3"/>
        <v>1</v>
      </c>
      <c r="P59">
        <f t="shared" si="4"/>
        <v>1</v>
      </c>
      <c r="AL59" s="113"/>
      <c r="AM59" s="114" t="s">
        <v>831</v>
      </c>
      <c r="AN59" s="115">
        <v>7</v>
      </c>
      <c r="AO59" s="116">
        <v>185.5</v>
      </c>
      <c r="AP59" s="105"/>
    </row>
    <row r="60" spans="1:63" x14ac:dyDescent="0.25">
      <c r="A60" s="1" t="s">
        <v>37</v>
      </c>
      <c r="B60" s="1" t="s">
        <v>38</v>
      </c>
      <c r="C60" s="1" t="s">
        <v>83</v>
      </c>
      <c r="D60" s="1" t="s">
        <v>40</v>
      </c>
      <c r="E60" s="1" t="s">
        <v>41</v>
      </c>
      <c r="F60" s="1">
        <v>3.25</v>
      </c>
      <c r="G60" s="1">
        <v>3</v>
      </c>
      <c r="H60" s="1">
        <v>3.3333333333333335</v>
      </c>
      <c r="I60" s="1">
        <v>4</v>
      </c>
      <c r="J60" s="1">
        <v>2.75</v>
      </c>
      <c r="K60">
        <v>3.75</v>
      </c>
      <c r="L60">
        <f t="shared" si="0"/>
        <v>1</v>
      </c>
      <c r="M60">
        <f t="shared" si="1"/>
        <v>1</v>
      </c>
      <c r="N60">
        <f t="shared" si="2"/>
        <v>6</v>
      </c>
      <c r="O60">
        <f t="shared" si="3"/>
        <v>1</v>
      </c>
      <c r="P60">
        <f t="shared" si="4"/>
        <v>1</v>
      </c>
      <c r="AL60" s="113"/>
      <c r="AM60" s="114" t="s">
        <v>832</v>
      </c>
      <c r="AN60" s="115">
        <v>4</v>
      </c>
      <c r="AO60" s="116">
        <v>153.125</v>
      </c>
      <c r="AP60" s="105"/>
    </row>
    <row r="61" spans="1:63" x14ac:dyDescent="0.25">
      <c r="A61" s="1" t="s">
        <v>37</v>
      </c>
      <c r="B61" s="1" t="s">
        <v>38</v>
      </c>
      <c r="C61" s="1" t="s">
        <v>79</v>
      </c>
      <c r="D61" s="1" t="s">
        <v>40</v>
      </c>
      <c r="E61" s="1" t="s">
        <v>59</v>
      </c>
      <c r="F61" s="1">
        <v>4.5</v>
      </c>
      <c r="G61" s="1">
        <v>4.25</v>
      </c>
      <c r="H61" s="1">
        <v>5</v>
      </c>
      <c r="I61" s="1">
        <v>4.5</v>
      </c>
      <c r="J61" s="1">
        <v>4.25</v>
      </c>
      <c r="K61">
        <v>4.25</v>
      </c>
      <c r="L61">
        <f t="shared" si="0"/>
        <v>1</v>
      </c>
      <c r="M61">
        <f t="shared" si="1"/>
        <v>1</v>
      </c>
      <c r="N61">
        <f t="shared" si="2"/>
        <v>5</v>
      </c>
      <c r="O61">
        <f t="shared" si="3"/>
        <v>1</v>
      </c>
      <c r="P61">
        <f t="shared" si="4"/>
        <v>2</v>
      </c>
      <c r="AL61" s="113"/>
      <c r="AM61" s="114" t="s">
        <v>833</v>
      </c>
      <c r="AN61" s="115">
        <v>7</v>
      </c>
      <c r="AO61" s="116">
        <v>200.5</v>
      </c>
      <c r="AP61" s="105"/>
    </row>
    <row r="62" spans="1:63" x14ac:dyDescent="0.25">
      <c r="A62" s="1" t="s">
        <v>37</v>
      </c>
      <c r="B62" s="1" t="s">
        <v>38</v>
      </c>
      <c r="C62" s="1" t="s">
        <v>79</v>
      </c>
      <c r="D62" s="1" t="s">
        <v>40</v>
      </c>
      <c r="E62" s="1" t="s">
        <v>59</v>
      </c>
      <c r="F62" s="1">
        <v>4.75</v>
      </c>
      <c r="G62" s="1">
        <v>4.5</v>
      </c>
      <c r="H62" s="1">
        <v>4.333333333333333</v>
      </c>
      <c r="I62" s="1">
        <v>4.25</v>
      </c>
      <c r="J62" s="1">
        <v>4.25</v>
      </c>
      <c r="K62">
        <v>5</v>
      </c>
      <c r="L62">
        <f t="shared" si="0"/>
        <v>1</v>
      </c>
      <c r="M62">
        <f t="shared" si="1"/>
        <v>1</v>
      </c>
      <c r="N62">
        <f t="shared" si="2"/>
        <v>5</v>
      </c>
      <c r="O62">
        <f t="shared" si="3"/>
        <v>1</v>
      </c>
      <c r="P62">
        <f t="shared" si="4"/>
        <v>2</v>
      </c>
      <c r="AL62" s="117"/>
      <c r="AM62" s="117" t="s">
        <v>633</v>
      </c>
      <c r="AN62" s="118">
        <v>310</v>
      </c>
      <c r="AO62" s="119"/>
      <c r="AP62" s="105"/>
    </row>
    <row r="63" spans="1:63" x14ac:dyDescent="0.25">
      <c r="A63" s="1" t="s">
        <v>37</v>
      </c>
      <c r="B63" s="1" t="s">
        <v>46</v>
      </c>
      <c r="C63" s="1" t="s">
        <v>47</v>
      </c>
      <c r="D63" s="1" t="s">
        <v>40</v>
      </c>
      <c r="E63" s="1" t="s">
        <v>41</v>
      </c>
      <c r="F63" s="1">
        <v>4.75</v>
      </c>
      <c r="G63" s="1">
        <v>1.75</v>
      </c>
      <c r="H63" s="1">
        <v>4.333333333333333</v>
      </c>
      <c r="I63" s="1">
        <v>5</v>
      </c>
      <c r="J63" s="1">
        <v>5</v>
      </c>
      <c r="K63">
        <v>5</v>
      </c>
      <c r="L63">
        <f t="shared" si="0"/>
        <v>1</v>
      </c>
      <c r="M63">
        <f t="shared" si="1"/>
        <v>3</v>
      </c>
      <c r="N63">
        <f t="shared" si="2"/>
        <v>2</v>
      </c>
      <c r="O63">
        <f t="shared" si="3"/>
        <v>1</v>
      </c>
      <c r="P63">
        <f t="shared" si="4"/>
        <v>1</v>
      </c>
      <c r="AL63" s="117" t="s">
        <v>780</v>
      </c>
      <c r="AM63" s="114" t="s">
        <v>808</v>
      </c>
      <c r="AN63" s="115">
        <v>14</v>
      </c>
      <c r="AO63" s="116">
        <v>148.60714285714286</v>
      </c>
      <c r="AP63" s="105"/>
    </row>
    <row r="64" spans="1:63" x14ac:dyDescent="0.25">
      <c r="A64" s="1" t="s">
        <v>37</v>
      </c>
      <c r="B64" s="1" t="s">
        <v>38</v>
      </c>
      <c r="C64" s="1" t="s">
        <v>62</v>
      </c>
      <c r="D64" s="1" t="s">
        <v>40</v>
      </c>
      <c r="E64" s="1" t="s">
        <v>41</v>
      </c>
      <c r="F64" s="1">
        <v>4</v>
      </c>
      <c r="G64" s="1">
        <v>2.75</v>
      </c>
      <c r="H64" s="1">
        <v>3.6666666666666665</v>
      </c>
      <c r="I64" s="1">
        <v>4</v>
      </c>
      <c r="J64" s="1">
        <v>3.5</v>
      </c>
      <c r="K64">
        <v>3.75</v>
      </c>
      <c r="L64">
        <f t="shared" si="0"/>
        <v>1</v>
      </c>
      <c r="M64">
        <f t="shared" si="1"/>
        <v>1</v>
      </c>
      <c r="N64">
        <f t="shared" si="2"/>
        <v>3</v>
      </c>
      <c r="O64">
        <f t="shared" si="3"/>
        <v>1</v>
      </c>
      <c r="P64">
        <f t="shared" si="4"/>
        <v>1</v>
      </c>
      <c r="AL64" s="113"/>
      <c r="AM64" s="114" t="s">
        <v>809</v>
      </c>
      <c r="AN64" s="115">
        <v>21</v>
      </c>
      <c r="AO64" s="116">
        <v>162.95238095238096</v>
      </c>
      <c r="AP64" s="105"/>
    </row>
    <row r="65" spans="1:42" x14ac:dyDescent="0.25">
      <c r="A65" s="1" t="s">
        <v>56</v>
      </c>
      <c r="B65" s="1" t="s">
        <v>46</v>
      </c>
      <c r="C65" s="1" t="s">
        <v>83</v>
      </c>
      <c r="D65" s="1" t="s">
        <v>40</v>
      </c>
      <c r="E65" s="1" t="s">
        <v>41</v>
      </c>
      <c r="F65" s="1">
        <v>4.25</v>
      </c>
      <c r="G65" s="1">
        <v>4.5</v>
      </c>
      <c r="H65" s="1">
        <v>4.333333333333333</v>
      </c>
      <c r="I65" s="1">
        <v>4</v>
      </c>
      <c r="J65" s="1">
        <v>4.5</v>
      </c>
      <c r="K65">
        <v>4</v>
      </c>
      <c r="L65">
        <f t="shared" si="0"/>
        <v>2</v>
      </c>
      <c r="M65">
        <f t="shared" si="1"/>
        <v>3</v>
      </c>
      <c r="N65">
        <f t="shared" si="2"/>
        <v>6</v>
      </c>
      <c r="O65">
        <f t="shared" si="3"/>
        <v>1</v>
      </c>
      <c r="P65">
        <f t="shared" si="4"/>
        <v>1</v>
      </c>
      <c r="AL65" s="113"/>
      <c r="AM65" s="114" t="s">
        <v>810</v>
      </c>
      <c r="AN65" s="115">
        <v>26</v>
      </c>
      <c r="AO65" s="116">
        <v>167.82692307692307</v>
      </c>
      <c r="AP65" s="105"/>
    </row>
    <row r="66" spans="1:42" x14ac:dyDescent="0.25">
      <c r="A66" s="1" t="s">
        <v>37</v>
      </c>
      <c r="B66" s="1" t="s">
        <v>157</v>
      </c>
      <c r="C66" s="1" t="s">
        <v>88</v>
      </c>
      <c r="D66" s="1" t="s">
        <v>99</v>
      </c>
      <c r="E66" s="1" t="s">
        <v>41</v>
      </c>
      <c r="F66" s="1">
        <v>2.5</v>
      </c>
      <c r="G66" s="1">
        <v>1.5</v>
      </c>
      <c r="H66" s="1">
        <v>3</v>
      </c>
      <c r="I66" s="1">
        <v>2</v>
      </c>
      <c r="J66" s="1">
        <v>2.25</v>
      </c>
      <c r="K66">
        <v>2</v>
      </c>
      <c r="L66">
        <f t="shared" si="0"/>
        <v>1</v>
      </c>
      <c r="M66">
        <f t="shared" si="1"/>
        <v>2</v>
      </c>
      <c r="N66">
        <f t="shared" si="2"/>
        <v>7</v>
      </c>
      <c r="O66">
        <f t="shared" si="3"/>
        <v>2</v>
      </c>
      <c r="P66">
        <f t="shared" si="4"/>
        <v>1</v>
      </c>
      <c r="AL66" s="113"/>
      <c r="AM66" s="114" t="s">
        <v>811</v>
      </c>
      <c r="AN66" s="115">
        <v>4</v>
      </c>
      <c r="AO66" s="116">
        <v>122.625</v>
      </c>
      <c r="AP66" s="105"/>
    </row>
    <row r="67" spans="1:42" x14ac:dyDescent="0.25">
      <c r="A67" s="1" t="s">
        <v>37</v>
      </c>
      <c r="B67" s="1" t="s">
        <v>46</v>
      </c>
      <c r="C67" s="1" t="s">
        <v>83</v>
      </c>
      <c r="D67" s="1" t="s">
        <v>40</v>
      </c>
      <c r="E67" s="1" t="s">
        <v>41</v>
      </c>
      <c r="F67" s="1">
        <v>3</v>
      </c>
      <c r="G67" s="1">
        <v>3.5</v>
      </c>
      <c r="H67" s="1">
        <v>4.666666666666667</v>
      </c>
      <c r="I67" s="1">
        <v>4.5</v>
      </c>
      <c r="J67" s="1">
        <v>4</v>
      </c>
      <c r="K67">
        <v>3.75</v>
      </c>
      <c r="L67">
        <f t="shared" ref="L67:L130" si="5">IF(A67="18-24 tahun",1,IF(A67="25-34 tahun",2,IF(A67="35-44 tahun",3,IF(A67="45-54 tahun",4,IF(A67="55-64 tahun",5,6)))))</f>
        <v>1</v>
      </c>
      <c r="M67">
        <f t="shared" ref="M67:M130" si="6">IF(B67="SMA/SMK",1,IF(B67="D1/D2/D3",2,IF(B67="S1",3,4)))</f>
        <v>3</v>
      </c>
      <c r="N67">
        <f t="shared" ref="N67:N130" si="7">VLOOKUP(C67,$S$2:$T$20,2,FALSE)</f>
        <v>6</v>
      </c>
      <c r="O67">
        <f t="shared" ref="O67:O130" si="8">IF(D67="Level Staff/Operator",1,IF(D67="Level Team Leader",2,IF(D67="Level Manager",3,4)))</f>
        <v>1</v>
      </c>
      <c r="P67">
        <f t="shared" ref="P67:P130" si="9">IF(E67="&lt;5 tahun",1,IF(E67="5-10 tahun",2,IF(E67="11-20 tahun",3,IF(E67="21-30 tahun",4,IF(E67="31-40 tahun",5,6)))))</f>
        <v>1</v>
      </c>
      <c r="AL67" s="113"/>
      <c r="AM67" s="114" t="s">
        <v>812</v>
      </c>
      <c r="AN67" s="115">
        <v>22</v>
      </c>
      <c r="AO67" s="116">
        <v>167.15909090909091</v>
      </c>
      <c r="AP67" s="105"/>
    </row>
    <row r="68" spans="1:42" x14ac:dyDescent="0.25">
      <c r="A68" s="1" t="s">
        <v>56</v>
      </c>
      <c r="B68" s="1" t="s">
        <v>46</v>
      </c>
      <c r="C68" s="1" t="s">
        <v>47</v>
      </c>
      <c r="D68" s="1" t="s">
        <v>40</v>
      </c>
      <c r="E68" s="1" t="s">
        <v>41</v>
      </c>
      <c r="F68" s="1">
        <v>2.25</v>
      </c>
      <c r="G68" s="1">
        <v>4.25</v>
      </c>
      <c r="H68" s="1">
        <v>5</v>
      </c>
      <c r="I68" s="1">
        <v>4.75</v>
      </c>
      <c r="J68" s="1">
        <v>4.5</v>
      </c>
      <c r="K68">
        <v>4</v>
      </c>
      <c r="L68">
        <f t="shared" si="5"/>
        <v>2</v>
      </c>
      <c r="M68">
        <f t="shared" si="6"/>
        <v>3</v>
      </c>
      <c r="N68">
        <f t="shared" si="7"/>
        <v>2</v>
      </c>
      <c r="O68">
        <f t="shared" si="8"/>
        <v>1</v>
      </c>
      <c r="P68">
        <f t="shared" si="9"/>
        <v>1</v>
      </c>
      <c r="AL68" s="113"/>
      <c r="AM68" s="114" t="s">
        <v>813</v>
      </c>
      <c r="AN68" s="115">
        <v>60</v>
      </c>
      <c r="AO68" s="116">
        <v>135.94999999999999</v>
      </c>
      <c r="AP68" s="105"/>
    </row>
    <row r="69" spans="1:42" x14ac:dyDescent="0.25">
      <c r="A69" s="1" t="s">
        <v>37</v>
      </c>
      <c r="B69" s="1" t="s">
        <v>38</v>
      </c>
      <c r="C69" s="1" t="s">
        <v>62</v>
      </c>
      <c r="D69" s="1" t="s">
        <v>40</v>
      </c>
      <c r="E69" s="1" t="s">
        <v>41</v>
      </c>
      <c r="F69" s="1">
        <v>2.25</v>
      </c>
      <c r="G69" s="1">
        <v>3.75</v>
      </c>
      <c r="H69" s="1">
        <v>4</v>
      </c>
      <c r="I69" s="1">
        <v>4</v>
      </c>
      <c r="J69" s="1">
        <v>4</v>
      </c>
      <c r="K69">
        <v>4</v>
      </c>
      <c r="L69">
        <f t="shared" si="5"/>
        <v>1</v>
      </c>
      <c r="M69">
        <f t="shared" si="6"/>
        <v>1</v>
      </c>
      <c r="N69">
        <f t="shared" si="7"/>
        <v>3</v>
      </c>
      <c r="O69">
        <f t="shared" si="8"/>
        <v>1</v>
      </c>
      <c r="P69">
        <f t="shared" si="9"/>
        <v>1</v>
      </c>
      <c r="AL69" s="113"/>
      <c r="AM69" s="114" t="s">
        <v>821</v>
      </c>
      <c r="AN69" s="115">
        <v>22</v>
      </c>
      <c r="AO69" s="116">
        <v>177.15909090909091</v>
      </c>
      <c r="AP69" s="105"/>
    </row>
    <row r="70" spans="1:42" x14ac:dyDescent="0.25">
      <c r="A70" s="1" t="s">
        <v>37</v>
      </c>
      <c r="B70" s="1" t="s">
        <v>38</v>
      </c>
      <c r="C70" s="1" t="s">
        <v>116</v>
      </c>
      <c r="D70" s="1" t="s">
        <v>40</v>
      </c>
      <c r="E70" s="1" t="s">
        <v>41</v>
      </c>
      <c r="F70" s="1">
        <v>2.25</v>
      </c>
      <c r="G70" s="1">
        <v>1.5</v>
      </c>
      <c r="H70" s="1">
        <v>5</v>
      </c>
      <c r="I70" s="1">
        <v>4</v>
      </c>
      <c r="J70" s="1">
        <v>4.25</v>
      </c>
      <c r="K70">
        <v>4</v>
      </c>
      <c r="L70">
        <f t="shared" si="5"/>
        <v>1</v>
      </c>
      <c r="M70">
        <f t="shared" si="6"/>
        <v>1</v>
      </c>
      <c r="N70">
        <f t="shared" si="7"/>
        <v>12</v>
      </c>
      <c r="O70">
        <f t="shared" si="8"/>
        <v>1</v>
      </c>
      <c r="P70">
        <f t="shared" si="9"/>
        <v>1</v>
      </c>
      <c r="AL70" s="113"/>
      <c r="AM70" s="114" t="s">
        <v>822</v>
      </c>
      <c r="AN70" s="115">
        <v>22</v>
      </c>
      <c r="AO70" s="116">
        <v>139.04545454545453</v>
      </c>
      <c r="AP70" s="105"/>
    </row>
    <row r="71" spans="1:42" x14ac:dyDescent="0.25">
      <c r="A71" s="1" t="s">
        <v>37</v>
      </c>
      <c r="B71" s="1" t="s">
        <v>38</v>
      </c>
      <c r="C71" s="1" t="s">
        <v>83</v>
      </c>
      <c r="D71" s="1" t="s">
        <v>40</v>
      </c>
      <c r="E71" s="1" t="s">
        <v>41</v>
      </c>
      <c r="F71" s="1">
        <v>4.5</v>
      </c>
      <c r="G71" s="1">
        <v>4.5</v>
      </c>
      <c r="H71" s="1">
        <v>4.333333333333333</v>
      </c>
      <c r="I71" s="1">
        <v>4.5</v>
      </c>
      <c r="J71" s="1">
        <v>4.5</v>
      </c>
      <c r="K71">
        <v>4.5</v>
      </c>
      <c r="L71">
        <f t="shared" si="5"/>
        <v>1</v>
      </c>
      <c r="M71">
        <f t="shared" si="6"/>
        <v>1</v>
      </c>
      <c r="N71">
        <f t="shared" si="7"/>
        <v>6</v>
      </c>
      <c r="O71">
        <f t="shared" si="8"/>
        <v>1</v>
      </c>
      <c r="P71">
        <f t="shared" si="9"/>
        <v>1</v>
      </c>
      <c r="AL71" s="113"/>
      <c r="AM71" s="114" t="s">
        <v>823</v>
      </c>
      <c r="AN71" s="115">
        <v>21</v>
      </c>
      <c r="AO71" s="116">
        <v>175.71428571428572</v>
      </c>
      <c r="AP71" s="105"/>
    </row>
    <row r="72" spans="1:42" x14ac:dyDescent="0.25">
      <c r="A72" s="1" t="s">
        <v>56</v>
      </c>
      <c r="B72" s="1" t="s">
        <v>38</v>
      </c>
      <c r="C72" s="1" t="s">
        <v>62</v>
      </c>
      <c r="D72" s="1" t="s">
        <v>40</v>
      </c>
      <c r="E72" s="1" t="s">
        <v>41</v>
      </c>
      <c r="F72" s="1">
        <v>4.75</v>
      </c>
      <c r="G72" s="1">
        <v>4.25</v>
      </c>
      <c r="H72" s="1">
        <v>5</v>
      </c>
      <c r="I72" s="1">
        <v>4.25</v>
      </c>
      <c r="J72" s="1">
        <v>5</v>
      </c>
      <c r="K72">
        <v>4.75</v>
      </c>
      <c r="L72">
        <f t="shared" si="5"/>
        <v>2</v>
      </c>
      <c r="M72">
        <f t="shared" si="6"/>
        <v>1</v>
      </c>
      <c r="N72">
        <f t="shared" si="7"/>
        <v>3</v>
      </c>
      <c r="O72">
        <f t="shared" si="8"/>
        <v>1</v>
      </c>
      <c r="P72">
        <f t="shared" si="9"/>
        <v>1</v>
      </c>
      <c r="AL72" s="113"/>
      <c r="AM72" s="114" t="s">
        <v>824</v>
      </c>
      <c r="AN72" s="115">
        <v>9</v>
      </c>
      <c r="AO72" s="116">
        <v>155.16666666666666</v>
      </c>
      <c r="AP72" s="105"/>
    </row>
    <row r="73" spans="1:42" x14ac:dyDescent="0.25">
      <c r="A73" s="1" t="s">
        <v>37</v>
      </c>
      <c r="B73" s="1" t="s">
        <v>38</v>
      </c>
      <c r="C73" s="1" t="s">
        <v>62</v>
      </c>
      <c r="D73" s="1" t="s">
        <v>99</v>
      </c>
      <c r="E73" s="1" t="s">
        <v>41</v>
      </c>
      <c r="F73" s="1">
        <v>4.75</v>
      </c>
      <c r="G73" s="1">
        <v>4.5</v>
      </c>
      <c r="H73" s="1">
        <v>4.666666666666667</v>
      </c>
      <c r="I73" s="1">
        <v>4.5</v>
      </c>
      <c r="J73" s="1">
        <v>4.5</v>
      </c>
      <c r="K73">
        <v>4.5</v>
      </c>
      <c r="L73">
        <f t="shared" si="5"/>
        <v>1</v>
      </c>
      <c r="M73">
        <f t="shared" si="6"/>
        <v>1</v>
      </c>
      <c r="N73">
        <f t="shared" si="7"/>
        <v>3</v>
      </c>
      <c r="O73">
        <f t="shared" si="8"/>
        <v>2</v>
      </c>
      <c r="P73">
        <f t="shared" si="9"/>
        <v>1</v>
      </c>
      <c r="AL73" s="113"/>
      <c r="AM73" s="114" t="s">
        <v>825</v>
      </c>
      <c r="AN73" s="115">
        <v>11</v>
      </c>
      <c r="AO73" s="116">
        <v>117.31818181818181</v>
      </c>
      <c r="AP73" s="105"/>
    </row>
    <row r="74" spans="1:42" x14ac:dyDescent="0.25">
      <c r="A74" s="1" t="s">
        <v>37</v>
      </c>
      <c r="B74" s="1" t="s">
        <v>38</v>
      </c>
      <c r="C74" s="1" t="s">
        <v>83</v>
      </c>
      <c r="D74" s="1" t="s">
        <v>40</v>
      </c>
      <c r="E74" s="1" t="s">
        <v>41</v>
      </c>
      <c r="F74" s="1">
        <v>3</v>
      </c>
      <c r="G74" s="1">
        <v>2.25</v>
      </c>
      <c r="H74" s="1">
        <v>4</v>
      </c>
      <c r="I74" s="1">
        <v>3.75</v>
      </c>
      <c r="J74" s="1">
        <v>4</v>
      </c>
      <c r="K74">
        <v>3.5</v>
      </c>
      <c r="L74">
        <f t="shared" si="5"/>
        <v>1</v>
      </c>
      <c r="M74">
        <f t="shared" si="6"/>
        <v>1</v>
      </c>
      <c r="N74">
        <f t="shared" si="7"/>
        <v>6</v>
      </c>
      <c r="O74">
        <f t="shared" si="8"/>
        <v>1</v>
      </c>
      <c r="P74">
        <f t="shared" si="9"/>
        <v>1</v>
      </c>
      <c r="AL74" s="113"/>
      <c r="AM74" s="114" t="s">
        <v>826</v>
      </c>
      <c r="AN74" s="115">
        <v>6</v>
      </c>
      <c r="AO74" s="116">
        <v>179.83333333333334</v>
      </c>
      <c r="AP74" s="105"/>
    </row>
    <row r="75" spans="1:42" x14ac:dyDescent="0.25">
      <c r="A75" s="1" t="s">
        <v>56</v>
      </c>
      <c r="B75" s="1" t="s">
        <v>46</v>
      </c>
      <c r="C75" s="1" t="s">
        <v>109</v>
      </c>
      <c r="D75" s="1" t="s">
        <v>40</v>
      </c>
      <c r="E75" s="1" t="s">
        <v>41</v>
      </c>
      <c r="F75" s="1">
        <v>4.25</v>
      </c>
      <c r="G75" s="1">
        <v>4</v>
      </c>
      <c r="H75" s="1">
        <v>1.6666666666666667</v>
      </c>
      <c r="I75" s="1">
        <v>2.25</v>
      </c>
      <c r="J75" s="1">
        <v>4.5</v>
      </c>
      <c r="K75">
        <v>4</v>
      </c>
      <c r="L75">
        <f t="shared" si="5"/>
        <v>2</v>
      </c>
      <c r="M75">
        <f t="shared" si="6"/>
        <v>3</v>
      </c>
      <c r="N75">
        <f t="shared" si="7"/>
        <v>11</v>
      </c>
      <c r="O75">
        <f t="shared" si="8"/>
        <v>1</v>
      </c>
      <c r="P75">
        <f t="shared" si="9"/>
        <v>1</v>
      </c>
      <c r="AL75" s="113"/>
      <c r="AM75" s="114" t="s">
        <v>827</v>
      </c>
      <c r="AN75" s="115">
        <v>15</v>
      </c>
      <c r="AO75" s="116">
        <v>145.93333333333334</v>
      </c>
      <c r="AP75" s="105"/>
    </row>
    <row r="76" spans="1:42" x14ac:dyDescent="0.25">
      <c r="A76" s="1" t="s">
        <v>37</v>
      </c>
      <c r="B76" s="1" t="s">
        <v>46</v>
      </c>
      <c r="C76" s="1" t="s">
        <v>39</v>
      </c>
      <c r="D76" s="1" t="s">
        <v>99</v>
      </c>
      <c r="E76" s="1" t="s">
        <v>41</v>
      </c>
      <c r="F76" s="1">
        <v>3.5</v>
      </c>
      <c r="G76" s="1">
        <v>3.5</v>
      </c>
      <c r="H76" s="1">
        <v>4</v>
      </c>
      <c r="I76" s="1">
        <v>4</v>
      </c>
      <c r="J76" s="1">
        <v>4</v>
      </c>
      <c r="K76">
        <v>4.25</v>
      </c>
      <c r="L76">
        <f t="shared" si="5"/>
        <v>1</v>
      </c>
      <c r="M76">
        <f t="shared" si="6"/>
        <v>3</v>
      </c>
      <c r="N76">
        <f t="shared" si="7"/>
        <v>1</v>
      </c>
      <c r="O76">
        <f t="shared" si="8"/>
        <v>2</v>
      </c>
      <c r="P76">
        <f t="shared" si="9"/>
        <v>1</v>
      </c>
      <c r="AL76" s="113"/>
      <c r="AM76" s="114" t="s">
        <v>828</v>
      </c>
      <c r="AN76" s="115">
        <v>20</v>
      </c>
      <c r="AO76" s="116">
        <v>135.9</v>
      </c>
      <c r="AP76" s="105"/>
    </row>
    <row r="77" spans="1:42" x14ac:dyDescent="0.25">
      <c r="A77" s="1" t="s">
        <v>37</v>
      </c>
      <c r="B77" s="1" t="s">
        <v>46</v>
      </c>
      <c r="C77" s="1" t="s">
        <v>200</v>
      </c>
      <c r="D77" s="1" t="s">
        <v>40</v>
      </c>
      <c r="E77" s="1" t="s">
        <v>41</v>
      </c>
      <c r="F77" s="1">
        <v>2</v>
      </c>
      <c r="G77" s="1">
        <v>2</v>
      </c>
      <c r="H77" s="1">
        <v>2</v>
      </c>
      <c r="I77" s="1">
        <v>2</v>
      </c>
      <c r="J77" s="1">
        <v>2</v>
      </c>
      <c r="K77">
        <v>3</v>
      </c>
      <c r="L77">
        <f t="shared" si="5"/>
        <v>1</v>
      </c>
      <c r="M77">
        <f t="shared" si="6"/>
        <v>3</v>
      </c>
      <c r="N77">
        <f t="shared" si="7"/>
        <v>14</v>
      </c>
      <c r="O77">
        <f t="shared" si="8"/>
        <v>1</v>
      </c>
      <c r="P77">
        <f t="shared" si="9"/>
        <v>1</v>
      </c>
      <c r="AL77" s="113"/>
      <c r="AM77" s="114" t="s">
        <v>829</v>
      </c>
      <c r="AN77" s="115">
        <v>8</v>
      </c>
      <c r="AO77" s="116">
        <v>153.4375</v>
      </c>
      <c r="AP77" s="105"/>
    </row>
    <row r="78" spans="1:42" x14ac:dyDescent="0.25">
      <c r="A78" s="1" t="s">
        <v>37</v>
      </c>
      <c r="B78" s="1" t="s">
        <v>46</v>
      </c>
      <c r="C78" s="1" t="s">
        <v>200</v>
      </c>
      <c r="D78" s="1" t="s">
        <v>40</v>
      </c>
      <c r="E78" s="1" t="s">
        <v>41</v>
      </c>
      <c r="F78" s="1">
        <v>1.25</v>
      </c>
      <c r="G78" s="1">
        <v>1</v>
      </c>
      <c r="H78" s="1">
        <v>1</v>
      </c>
      <c r="I78" s="1">
        <v>1</v>
      </c>
      <c r="J78" s="1">
        <v>1</v>
      </c>
      <c r="K78">
        <v>3</v>
      </c>
      <c r="L78">
        <f t="shared" si="5"/>
        <v>1</v>
      </c>
      <c r="M78">
        <f t="shared" si="6"/>
        <v>3</v>
      </c>
      <c r="N78">
        <f t="shared" si="7"/>
        <v>14</v>
      </c>
      <c r="O78">
        <f t="shared" si="8"/>
        <v>1</v>
      </c>
      <c r="P78">
        <f t="shared" si="9"/>
        <v>1</v>
      </c>
      <c r="AL78" s="113"/>
      <c r="AM78" s="114" t="s">
        <v>830</v>
      </c>
      <c r="AN78" s="115">
        <v>11</v>
      </c>
      <c r="AO78" s="116">
        <v>164.77272727272728</v>
      </c>
      <c r="AP78" s="105"/>
    </row>
    <row r="79" spans="1:42" x14ac:dyDescent="0.25">
      <c r="A79" s="1" t="s">
        <v>37</v>
      </c>
      <c r="B79" s="1" t="s">
        <v>46</v>
      </c>
      <c r="C79" s="1" t="s">
        <v>200</v>
      </c>
      <c r="D79" s="1" t="s">
        <v>40</v>
      </c>
      <c r="E79" s="1" t="s">
        <v>41</v>
      </c>
      <c r="F79" s="1">
        <v>1</v>
      </c>
      <c r="G79" s="1">
        <v>1</v>
      </c>
      <c r="H79" s="1">
        <v>1</v>
      </c>
      <c r="I79" s="1">
        <v>1</v>
      </c>
      <c r="J79" s="1">
        <v>1</v>
      </c>
      <c r="K79">
        <v>3</v>
      </c>
      <c r="L79">
        <f t="shared" si="5"/>
        <v>1</v>
      </c>
      <c r="M79">
        <f t="shared" si="6"/>
        <v>3</v>
      </c>
      <c r="N79">
        <f t="shared" si="7"/>
        <v>14</v>
      </c>
      <c r="O79">
        <f t="shared" si="8"/>
        <v>1</v>
      </c>
      <c r="P79">
        <f t="shared" si="9"/>
        <v>1</v>
      </c>
      <c r="AL79" s="113"/>
      <c r="AM79" s="114" t="s">
        <v>831</v>
      </c>
      <c r="AN79" s="115">
        <v>7</v>
      </c>
      <c r="AO79" s="116">
        <v>193.57142857142858</v>
      </c>
      <c r="AP79" s="105"/>
    </row>
    <row r="80" spans="1:42" x14ac:dyDescent="0.25">
      <c r="A80" s="1" t="s">
        <v>37</v>
      </c>
      <c r="B80" s="1" t="s">
        <v>38</v>
      </c>
      <c r="C80" s="1" t="s">
        <v>83</v>
      </c>
      <c r="D80" s="1" t="s">
        <v>40</v>
      </c>
      <c r="E80" s="1" t="s">
        <v>41</v>
      </c>
      <c r="F80" s="1">
        <v>4.25</v>
      </c>
      <c r="G80" s="1">
        <v>3.25</v>
      </c>
      <c r="H80" s="1">
        <v>3.3333333333333335</v>
      </c>
      <c r="I80" s="1">
        <v>4.5</v>
      </c>
      <c r="J80" s="1">
        <v>4.5</v>
      </c>
      <c r="K80">
        <v>4.5</v>
      </c>
      <c r="L80">
        <f t="shared" si="5"/>
        <v>1</v>
      </c>
      <c r="M80">
        <f t="shared" si="6"/>
        <v>1</v>
      </c>
      <c r="N80">
        <f t="shared" si="7"/>
        <v>6</v>
      </c>
      <c r="O80">
        <f t="shared" si="8"/>
        <v>1</v>
      </c>
      <c r="P80">
        <f t="shared" si="9"/>
        <v>1</v>
      </c>
      <c r="AL80" s="113"/>
      <c r="AM80" s="114" t="s">
        <v>832</v>
      </c>
      <c r="AN80" s="115">
        <v>4</v>
      </c>
      <c r="AO80" s="116">
        <v>204.625</v>
      </c>
      <c r="AP80" s="105"/>
    </row>
    <row r="81" spans="1:42" x14ac:dyDescent="0.25">
      <c r="A81" s="1" t="s">
        <v>37</v>
      </c>
      <c r="B81" s="1" t="s">
        <v>38</v>
      </c>
      <c r="C81" s="1" t="s">
        <v>109</v>
      </c>
      <c r="D81" s="1" t="s">
        <v>96</v>
      </c>
      <c r="E81" s="1" t="s">
        <v>59</v>
      </c>
      <c r="F81" s="1">
        <v>2.25</v>
      </c>
      <c r="G81" s="1">
        <v>3</v>
      </c>
      <c r="H81" s="1">
        <v>3.6666666666666665</v>
      </c>
      <c r="I81" s="1">
        <v>4.25</v>
      </c>
      <c r="J81" s="1">
        <v>4</v>
      </c>
      <c r="K81">
        <v>4.25</v>
      </c>
      <c r="L81">
        <f t="shared" si="5"/>
        <v>1</v>
      </c>
      <c r="M81">
        <f t="shared" si="6"/>
        <v>1</v>
      </c>
      <c r="N81">
        <f t="shared" si="7"/>
        <v>11</v>
      </c>
      <c r="O81">
        <f t="shared" si="8"/>
        <v>3</v>
      </c>
      <c r="P81">
        <f t="shared" si="9"/>
        <v>2</v>
      </c>
      <c r="AL81" s="113"/>
      <c r="AM81" s="114" t="s">
        <v>833</v>
      </c>
      <c r="AN81" s="115">
        <v>7</v>
      </c>
      <c r="AO81" s="116">
        <v>211.57142857142858</v>
      </c>
      <c r="AP81" s="105"/>
    </row>
    <row r="82" spans="1:42" x14ac:dyDescent="0.25">
      <c r="A82" s="1" t="s">
        <v>37</v>
      </c>
      <c r="B82" s="1" t="s">
        <v>46</v>
      </c>
      <c r="C82" s="1" t="s">
        <v>39</v>
      </c>
      <c r="D82" s="1" t="s">
        <v>58</v>
      </c>
      <c r="E82" s="1" t="s">
        <v>59</v>
      </c>
      <c r="F82" s="1">
        <v>1.25</v>
      </c>
      <c r="G82" s="1">
        <v>1</v>
      </c>
      <c r="H82" s="1">
        <v>1.3333333333333333</v>
      </c>
      <c r="I82" s="1">
        <v>2.75</v>
      </c>
      <c r="J82" s="1">
        <v>3.25</v>
      </c>
      <c r="K82">
        <v>3</v>
      </c>
      <c r="L82">
        <f t="shared" si="5"/>
        <v>1</v>
      </c>
      <c r="M82">
        <f t="shared" si="6"/>
        <v>3</v>
      </c>
      <c r="N82">
        <f t="shared" si="7"/>
        <v>1</v>
      </c>
      <c r="O82">
        <f t="shared" si="8"/>
        <v>4</v>
      </c>
      <c r="P82">
        <f t="shared" si="9"/>
        <v>2</v>
      </c>
      <c r="AL82" s="117"/>
      <c r="AM82" s="117" t="s">
        <v>633</v>
      </c>
      <c r="AN82" s="118">
        <v>310</v>
      </c>
      <c r="AO82" s="119"/>
      <c r="AP82" s="105"/>
    </row>
    <row r="83" spans="1:42" x14ac:dyDescent="0.25">
      <c r="A83" s="1" t="s">
        <v>37</v>
      </c>
      <c r="B83" s="1" t="s">
        <v>46</v>
      </c>
      <c r="C83" s="1" t="s">
        <v>144</v>
      </c>
      <c r="D83" s="1" t="s">
        <v>96</v>
      </c>
      <c r="E83" s="1" t="s">
        <v>59</v>
      </c>
      <c r="F83" s="1">
        <v>2.5</v>
      </c>
      <c r="G83" s="1">
        <v>3.5</v>
      </c>
      <c r="H83" s="1">
        <v>3.6666666666666665</v>
      </c>
      <c r="I83" s="1">
        <v>3.75</v>
      </c>
      <c r="J83" s="1">
        <v>3.5</v>
      </c>
      <c r="K83">
        <v>3.5</v>
      </c>
      <c r="L83">
        <f t="shared" si="5"/>
        <v>1</v>
      </c>
      <c r="M83">
        <f t="shared" si="6"/>
        <v>3</v>
      </c>
      <c r="N83">
        <f t="shared" si="7"/>
        <v>16</v>
      </c>
      <c r="O83">
        <f t="shared" si="8"/>
        <v>3</v>
      </c>
      <c r="P83">
        <f t="shared" si="9"/>
        <v>2</v>
      </c>
      <c r="AL83" s="117" t="s">
        <v>781</v>
      </c>
      <c r="AM83" s="114" t="s">
        <v>808</v>
      </c>
      <c r="AN83" s="115">
        <v>14</v>
      </c>
      <c r="AO83" s="116">
        <v>170.25</v>
      </c>
      <c r="AP83" s="105"/>
    </row>
    <row r="84" spans="1:42" x14ac:dyDescent="0.25">
      <c r="A84" s="1" t="s">
        <v>37</v>
      </c>
      <c r="B84" s="1" t="s">
        <v>38</v>
      </c>
      <c r="C84" s="1" t="s">
        <v>172</v>
      </c>
      <c r="D84" s="1" t="s">
        <v>96</v>
      </c>
      <c r="E84" s="1" t="s">
        <v>59</v>
      </c>
      <c r="F84" s="1">
        <v>2.5</v>
      </c>
      <c r="G84" s="1">
        <v>3</v>
      </c>
      <c r="H84" s="1">
        <v>3</v>
      </c>
      <c r="I84" s="1">
        <v>3</v>
      </c>
      <c r="J84" s="1">
        <v>3.75</v>
      </c>
      <c r="K84">
        <v>4</v>
      </c>
      <c r="L84">
        <f t="shared" si="5"/>
        <v>1</v>
      </c>
      <c r="M84">
        <f t="shared" si="6"/>
        <v>1</v>
      </c>
      <c r="N84">
        <f t="shared" si="7"/>
        <v>13</v>
      </c>
      <c r="O84">
        <f t="shared" si="8"/>
        <v>3</v>
      </c>
      <c r="P84">
        <f t="shared" si="9"/>
        <v>2</v>
      </c>
      <c r="AL84" s="113"/>
      <c r="AM84" s="114" t="s">
        <v>809</v>
      </c>
      <c r="AN84" s="115">
        <v>21</v>
      </c>
      <c r="AO84" s="116">
        <v>181.5952380952381</v>
      </c>
      <c r="AP84" s="105"/>
    </row>
    <row r="85" spans="1:42" x14ac:dyDescent="0.25">
      <c r="A85" s="1" t="s">
        <v>37</v>
      </c>
      <c r="B85" s="1" t="s">
        <v>46</v>
      </c>
      <c r="C85" s="1" t="s">
        <v>39</v>
      </c>
      <c r="D85" s="1" t="s">
        <v>96</v>
      </c>
      <c r="E85" s="1" t="s">
        <v>59</v>
      </c>
      <c r="F85" s="1">
        <v>3</v>
      </c>
      <c r="G85" s="1">
        <v>4.25</v>
      </c>
      <c r="H85" s="1">
        <v>4</v>
      </c>
      <c r="I85" s="1">
        <v>3.5</v>
      </c>
      <c r="J85" s="1">
        <v>4</v>
      </c>
      <c r="K85">
        <v>4.5</v>
      </c>
      <c r="L85">
        <f t="shared" si="5"/>
        <v>1</v>
      </c>
      <c r="M85">
        <f t="shared" si="6"/>
        <v>3</v>
      </c>
      <c r="N85">
        <f t="shared" si="7"/>
        <v>1</v>
      </c>
      <c r="O85">
        <f t="shared" si="8"/>
        <v>3</v>
      </c>
      <c r="P85">
        <f t="shared" si="9"/>
        <v>2</v>
      </c>
      <c r="AL85" s="113"/>
      <c r="AM85" s="114" t="s">
        <v>810</v>
      </c>
      <c r="AN85" s="115">
        <v>26</v>
      </c>
      <c r="AO85" s="116">
        <v>186.34615384615384</v>
      </c>
      <c r="AP85" s="105"/>
    </row>
    <row r="86" spans="1:42" x14ac:dyDescent="0.25">
      <c r="A86" s="1" t="s">
        <v>37</v>
      </c>
      <c r="B86" s="1" t="s">
        <v>46</v>
      </c>
      <c r="C86" s="1" t="s">
        <v>105</v>
      </c>
      <c r="D86" s="1" t="s">
        <v>96</v>
      </c>
      <c r="E86" s="1" t="s">
        <v>59</v>
      </c>
      <c r="F86" s="1">
        <v>2.5</v>
      </c>
      <c r="G86" s="1">
        <v>3.5</v>
      </c>
      <c r="H86" s="1">
        <v>4</v>
      </c>
      <c r="I86" s="1">
        <v>4.5</v>
      </c>
      <c r="J86" s="1">
        <v>4</v>
      </c>
      <c r="K86">
        <v>4</v>
      </c>
      <c r="L86">
        <f t="shared" si="5"/>
        <v>1</v>
      </c>
      <c r="M86">
        <f t="shared" si="6"/>
        <v>3</v>
      </c>
      <c r="N86">
        <f t="shared" si="7"/>
        <v>10</v>
      </c>
      <c r="O86">
        <f t="shared" si="8"/>
        <v>3</v>
      </c>
      <c r="P86">
        <f t="shared" si="9"/>
        <v>2</v>
      </c>
      <c r="AL86" s="113"/>
      <c r="AM86" s="114" t="s">
        <v>811</v>
      </c>
      <c r="AN86" s="115">
        <v>4</v>
      </c>
      <c r="AO86" s="116">
        <v>129</v>
      </c>
      <c r="AP86" s="105"/>
    </row>
    <row r="87" spans="1:42" x14ac:dyDescent="0.25">
      <c r="A87" s="1" t="s">
        <v>37</v>
      </c>
      <c r="B87" s="1" t="s">
        <v>38</v>
      </c>
      <c r="C87" s="1" t="s">
        <v>91</v>
      </c>
      <c r="D87" s="1" t="s">
        <v>40</v>
      </c>
      <c r="E87" s="1" t="s">
        <v>41</v>
      </c>
      <c r="F87" s="1">
        <v>2</v>
      </c>
      <c r="G87" s="1">
        <v>2.5</v>
      </c>
      <c r="H87" s="1">
        <v>2.3333333333333335</v>
      </c>
      <c r="I87" s="1">
        <v>2.75</v>
      </c>
      <c r="J87" s="1">
        <v>3.25</v>
      </c>
      <c r="K87">
        <v>4</v>
      </c>
      <c r="L87">
        <f t="shared" si="5"/>
        <v>1</v>
      </c>
      <c r="M87">
        <f t="shared" si="6"/>
        <v>1</v>
      </c>
      <c r="N87">
        <f t="shared" si="7"/>
        <v>8</v>
      </c>
      <c r="O87">
        <f t="shared" si="8"/>
        <v>1</v>
      </c>
      <c r="P87">
        <f t="shared" si="9"/>
        <v>1</v>
      </c>
      <c r="AL87" s="113"/>
      <c r="AM87" s="114" t="s">
        <v>812</v>
      </c>
      <c r="AN87" s="115">
        <v>22</v>
      </c>
      <c r="AO87" s="116">
        <v>209.47727272727272</v>
      </c>
      <c r="AP87" s="105"/>
    </row>
    <row r="88" spans="1:42" x14ac:dyDescent="0.25">
      <c r="A88" s="1" t="s">
        <v>37</v>
      </c>
      <c r="B88" s="1" t="s">
        <v>46</v>
      </c>
      <c r="C88" s="1" t="s">
        <v>154</v>
      </c>
      <c r="D88" s="1" t="s">
        <v>40</v>
      </c>
      <c r="E88" s="1" t="s">
        <v>59</v>
      </c>
      <c r="F88" s="1">
        <v>3.25</v>
      </c>
      <c r="G88" s="1">
        <v>3.5</v>
      </c>
      <c r="H88" s="1">
        <v>3.6666666666666665</v>
      </c>
      <c r="I88" s="1">
        <v>3.5</v>
      </c>
      <c r="J88" s="1">
        <v>3.5</v>
      </c>
      <c r="K88">
        <v>3.25</v>
      </c>
      <c r="L88">
        <f t="shared" si="5"/>
        <v>1</v>
      </c>
      <c r="M88">
        <f t="shared" si="6"/>
        <v>3</v>
      </c>
      <c r="N88">
        <f t="shared" si="7"/>
        <v>17</v>
      </c>
      <c r="O88">
        <f t="shared" si="8"/>
        <v>1</v>
      </c>
      <c r="P88">
        <f t="shared" si="9"/>
        <v>2</v>
      </c>
      <c r="AL88" s="113"/>
      <c r="AM88" s="114" t="s">
        <v>813</v>
      </c>
      <c r="AN88" s="115">
        <v>60</v>
      </c>
      <c r="AO88" s="116">
        <v>126.69166666666666</v>
      </c>
      <c r="AP88" s="105"/>
    </row>
    <row r="89" spans="1:42" x14ac:dyDescent="0.25">
      <c r="A89" s="1" t="s">
        <v>37</v>
      </c>
      <c r="B89" s="1" t="s">
        <v>38</v>
      </c>
      <c r="C89" s="1" t="s">
        <v>105</v>
      </c>
      <c r="D89" s="1" t="s">
        <v>40</v>
      </c>
      <c r="E89" s="1" t="s">
        <v>41</v>
      </c>
      <c r="F89" s="1">
        <v>3.25</v>
      </c>
      <c r="G89" s="1">
        <v>1.5</v>
      </c>
      <c r="H89" s="1">
        <v>1</v>
      </c>
      <c r="I89" s="1">
        <v>1.5</v>
      </c>
      <c r="J89" s="1">
        <v>1</v>
      </c>
      <c r="K89">
        <v>1</v>
      </c>
      <c r="L89">
        <f t="shared" si="5"/>
        <v>1</v>
      </c>
      <c r="M89">
        <f t="shared" si="6"/>
        <v>1</v>
      </c>
      <c r="N89">
        <f t="shared" si="7"/>
        <v>10</v>
      </c>
      <c r="O89">
        <f t="shared" si="8"/>
        <v>1</v>
      </c>
      <c r="P89">
        <f t="shared" si="9"/>
        <v>1</v>
      </c>
      <c r="AL89" s="113"/>
      <c r="AM89" s="114" t="s">
        <v>821</v>
      </c>
      <c r="AN89" s="115">
        <v>22</v>
      </c>
      <c r="AO89" s="116">
        <v>163.56818181818181</v>
      </c>
      <c r="AP89" s="105"/>
    </row>
    <row r="90" spans="1:42" x14ac:dyDescent="0.25">
      <c r="A90" s="1" t="s">
        <v>163</v>
      </c>
      <c r="B90" s="1" t="s">
        <v>46</v>
      </c>
      <c r="C90" s="1" t="s">
        <v>62</v>
      </c>
      <c r="D90" s="1" t="s">
        <v>99</v>
      </c>
      <c r="E90" s="1" t="s">
        <v>41</v>
      </c>
      <c r="F90" s="1">
        <v>3.5</v>
      </c>
      <c r="G90" s="1">
        <v>2.75</v>
      </c>
      <c r="H90" s="1">
        <v>5</v>
      </c>
      <c r="I90" s="1">
        <v>4.5</v>
      </c>
      <c r="J90" s="1">
        <v>5</v>
      </c>
      <c r="K90">
        <v>5</v>
      </c>
      <c r="L90">
        <f t="shared" si="5"/>
        <v>3</v>
      </c>
      <c r="M90">
        <f t="shared" si="6"/>
        <v>3</v>
      </c>
      <c r="N90">
        <f t="shared" si="7"/>
        <v>3</v>
      </c>
      <c r="O90">
        <f t="shared" si="8"/>
        <v>2</v>
      </c>
      <c r="P90">
        <f t="shared" si="9"/>
        <v>1</v>
      </c>
      <c r="AL90" s="113"/>
      <c r="AM90" s="114" t="s">
        <v>822</v>
      </c>
      <c r="AN90" s="115">
        <v>22</v>
      </c>
      <c r="AO90" s="116">
        <v>141.22727272727272</v>
      </c>
      <c r="AP90" s="105"/>
    </row>
    <row r="91" spans="1:42" x14ac:dyDescent="0.25">
      <c r="A91" s="1" t="s">
        <v>634</v>
      </c>
      <c r="B91" s="1" t="s">
        <v>38</v>
      </c>
      <c r="C91" s="1" t="s">
        <v>83</v>
      </c>
      <c r="D91" s="1" t="s">
        <v>58</v>
      </c>
      <c r="E91" s="1" t="s">
        <v>164</v>
      </c>
      <c r="F91" s="1">
        <v>1.75</v>
      </c>
      <c r="G91" s="1">
        <v>2</v>
      </c>
      <c r="H91" s="1">
        <v>1.3333333333333333</v>
      </c>
      <c r="I91" s="1">
        <v>1.5</v>
      </c>
      <c r="J91" s="1">
        <v>1.5</v>
      </c>
      <c r="K91">
        <v>1.75</v>
      </c>
      <c r="L91">
        <f t="shared" si="5"/>
        <v>5</v>
      </c>
      <c r="M91">
        <f t="shared" si="6"/>
        <v>1</v>
      </c>
      <c r="N91">
        <f t="shared" si="7"/>
        <v>6</v>
      </c>
      <c r="O91">
        <f t="shared" si="8"/>
        <v>4</v>
      </c>
      <c r="P91">
        <f t="shared" si="9"/>
        <v>3</v>
      </c>
      <c r="AL91" s="113"/>
      <c r="AM91" s="114" t="s">
        <v>823</v>
      </c>
      <c r="AN91" s="115">
        <v>21</v>
      </c>
      <c r="AO91" s="116">
        <v>144.4047619047619</v>
      </c>
      <c r="AP91" s="105"/>
    </row>
    <row r="92" spans="1:42" x14ac:dyDescent="0.25">
      <c r="A92" s="1" t="s">
        <v>37</v>
      </c>
      <c r="B92" s="1" t="s">
        <v>38</v>
      </c>
      <c r="C92" s="1" t="s">
        <v>79</v>
      </c>
      <c r="D92" s="1" t="s">
        <v>99</v>
      </c>
      <c r="E92" s="1" t="s">
        <v>41</v>
      </c>
      <c r="F92" s="1">
        <v>4</v>
      </c>
      <c r="G92" s="1">
        <v>3.75</v>
      </c>
      <c r="H92" s="1">
        <v>5</v>
      </c>
      <c r="I92" s="1">
        <v>3.25</v>
      </c>
      <c r="J92" s="1">
        <v>4.5</v>
      </c>
      <c r="K92">
        <v>4</v>
      </c>
      <c r="L92">
        <f t="shared" si="5"/>
        <v>1</v>
      </c>
      <c r="M92">
        <f t="shared" si="6"/>
        <v>1</v>
      </c>
      <c r="N92">
        <f t="shared" si="7"/>
        <v>5</v>
      </c>
      <c r="O92">
        <f t="shared" si="8"/>
        <v>2</v>
      </c>
      <c r="P92">
        <f t="shared" si="9"/>
        <v>1</v>
      </c>
      <c r="AL92" s="113"/>
      <c r="AM92" s="114" t="s">
        <v>824</v>
      </c>
      <c r="AN92" s="115">
        <v>9</v>
      </c>
      <c r="AO92" s="116">
        <v>141.66666666666666</v>
      </c>
      <c r="AP92" s="105"/>
    </row>
    <row r="93" spans="1:42" x14ac:dyDescent="0.25">
      <c r="A93" s="1" t="s">
        <v>37</v>
      </c>
      <c r="B93" s="1" t="s">
        <v>38</v>
      </c>
      <c r="C93" s="1" t="s">
        <v>83</v>
      </c>
      <c r="D93" s="1" t="s">
        <v>40</v>
      </c>
      <c r="E93" s="1" t="s">
        <v>41</v>
      </c>
      <c r="F93" s="1">
        <v>4.25</v>
      </c>
      <c r="G93" s="1">
        <v>4.25</v>
      </c>
      <c r="H93" s="1">
        <v>4.333333333333333</v>
      </c>
      <c r="I93" s="1">
        <v>5</v>
      </c>
      <c r="J93" s="1">
        <v>4.75</v>
      </c>
      <c r="K93">
        <v>3.75</v>
      </c>
      <c r="L93">
        <f t="shared" si="5"/>
        <v>1</v>
      </c>
      <c r="M93">
        <f t="shared" si="6"/>
        <v>1</v>
      </c>
      <c r="N93">
        <f t="shared" si="7"/>
        <v>6</v>
      </c>
      <c r="O93">
        <f t="shared" si="8"/>
        <v>1</v>
      </c>
      <c r="P93">
        <f t="shared" si="9"/>
        <v>1</v>
      </c>
      <c r="AL93" s="113"/>
      <c r="AM93" s="114" t="s">
        <v>825</v>
      </c>
      <c r="AN93" s="115">
        <v>11</v>
      </c>
      <c r="AO93" s="116">
        <v>120.86363636363636</v>
      </c>
      <c r="AP93" s="105"/>
    </row>
    <row r="94" spans="1:42" x14ac:dyDescent="0.25">
      <c r="A94" s="1" t="s">
        <v>37</v>
      </c>
      <c r="B94" s="1" t="s">
        <v>46</v>
      </c>
      <c r="C94" s="1" t="s">
        <v>172</v>
      </c>
      <c r="D94" s="1" t="s">
        <v>40</v>
      </c>
      <c r="E94" s="1" t="s">
        <v>41</v>
      </c>
      <c r="F94" s="1">
        <v>2</v>
      </c>
      <c r="G94" s="1">
        <v>2.25</v>
      </c>
      <c r="H94" s="1">
        <v>1.3333333333333333</v>
      </c>
      <c r="I94" s="1">
        <v>1.75</v>
      </c>
      <c r="J94" s="1">
        <v>4.5</v>
      </c>
      <c r="K94">
        <v>4</v>
      </c>
      <c r="L94">
        <f t="shared" si="5"/>
        <v>1</v>
      </c>
      <c r="M94">
        <f t="shared" si="6"/>
        <v>3</v>
      </c>
      <c r="N94">
        <f t="shared" si="7"/>
        <v>13</v>
      </c>
      <c r="O94">
        <f t="shared" si="8"/>
        <v>1</v>
      </c>
      <c r="P94">
        <f t="shared" si="9"/>
        <v>1</v>
      </c>
      <c r="AL94" s="113"/>
      <c r="AM94" s="114" t="s">
        <v>826</v>
      </c>
      <c r="AN94" s="115">
        <v>6</v>
      </c>
      <c r="AO94" s="116">
        <v>193.41666666666666</v>
      </c>
      <c r="AP94" s="105"/>
    </row>
    <row r="95" spans="1:42" x14ac:dyDescent="0.25">
      <c r="A95" s="1" t="s">
        <v>37</v>
      </c>
      <c r="B95" s="1" t="s">
        <v>38</v>
      </c>
      <c r="C95" s="1" t="s">
        <v>83</v>
      </c>
      <c r="D95" s="1" t="s">
        <v>99</v>
      </c>
      <c r="E95" s="1" t="s">
        <v>41</v>
      </c>
      <c r="F95" s="1">
        <v>3.5</v>
      </c>
      <c r="G95" s="1">
        <v>3.75</v>
      </c>
      <c r="H95" s="1">
        <v>2.3333333333333335</v>
      </c>
      <c r="I95" s="1">
        <v>3</v>
      </c>
      <c r="J95" s="1">
        <v>1.75</v>
      </c>
      <c r="K95">
        <v>1</v>
      </c>
      <c r="L95">
        <f t="shared" si="5"/>
        <v>1</v>
      </c>
      <c r="M95">
        <f t="shared" si="6"/>
        <v>1</v>
      </c>
      <c r="N95">
        <f t="shared" si="7"/>
        <v>6</v>
      </c>
      <c r="O95">
        <f t="shared" si="8"/>
        <v>2</v>
      </c>
      <c r="P95">
        <f t="shared" si="9"/>
        <v>1</v>
      </c>
      <c r="AL95" s="113"/>
      <c r="AM95" s="114" t="s">
        <v>827</v>
      </c>
      <c r="AN95" s="115">
        <v>15</v>
      </c>
      <c r="AO95" s="116">
        <v>147.73333333333332</v>
      </c>
      <c r="AP95" s="105"/>
    </row>
    <row r="96" spans="1:42" x14ac:dyDescent="0.25">
      <c r="A96" s="1" t="s">
        <v>37</v>
      </c>
      <c r="B96" s="1" t="s">
        <v>46</v>
      </c>
      <c r="C96" s="1" t="s">
        <v>172</v>
      </c>
      <c r="D96" s="1" t="s">
        <v>40</v>
      </c>
      <c r="E96" s="1" t="s">
        <v>41</v>
      </c>
      <c r="F96" s="1">
        <v>3</v>
      </c>
      <c r="G96" s="1">
        <v>5</v>
      </c>
      <c r="H96" s="1">
        <v>5</v>
      </c>
      <c r="I96" s="1">
        <v>4.5</v>
      </c>
      <c r="J96" s="1">
        <v>4</v>
      </c>
      <c r="K96">
        <v>4</v>
      </c>
      <c r="L96">
        <f t="shared" si="5"/>
        <v>1</v>
      </c>
      <c r="M96">
        <f t="shared" si="6"/>
        <v>3</v>
      </c>
      <c r="N96">
        <f t="shared" si="7"/>
        <v>13</v>
      </c>
      <c r="O96">
        <f t="shared" si="8"/>
        <v>1</v>
      </c>
      <c r="P96">
        <f t="shared" si="9"/>
        <v>1</v>
      </c>
      <c r="AL96" s="113"/>
      <c r="AM96" s="114" t="s">
        <v>828</v>
      </c>
      <c r="AN96" s="115">
        <v>20</v>
      </c>
      <c r="AO96" s="116">
        <v>124.875</v>
      </c>
      <c r="AP96" s="105"/>
    </row>
    <row r="97" spans="1:42" x14ac:dyDescent="0.25">
      <c r="A97" s="1" t="s">
        <v>37</v>
      </c>
      <c r="B97" s="1" t="s">
        <v>46</v>
      </c>
      <c r="C97" s="1" t="s">
        <v>83</v>
      </c>
      <c r="D97" s="1" t="s">
        <v>40</v>
      </c>
      <c r="E97" s="1" t="s">
        <v>41</v>
      </c>
      <c r="F97" s="1">
        <v>1.25</v>
      </c>
      <c r="G97" s="1">
        <v>1.75</v>
      </c>
      <c r="H97" s="1">
        <v>1.3333333333333333</v>
      </c>
      <c r="I97" s="1">
        <v>2</v>
      </c>
      <c r="J97" s="1">
        <v>2</v>
      </c>
      <c r="K97">
        <v>2</v>
      </c>
      <c r="L97">
        <f t="shared" si="5"/>
        <v>1</v>
      </c>
      <c r="M97">
        <f t="shared" si="6"/>
        <v>3</v>
      </c>
      <c r="N97">
        <f t="shared" si="7"/>
        <v>6</v>
      </c>
      <c r="O97">
        <f t="shared" si="8"/>
        <v>1</v>
      </c>
      <c r="P97">
        <f t="shared" si="9"/>
        <v>1</v>
      </c>
      <c r="AL97" s="113"/>
      <c r="AM97" s="114" t="s">
        <v>829</v>
      </c>
      <c r="AN97" s="115">
        <v>8</v>
      </c>
      <c r="AO97" s="116">
        <v>133.6875</v>
      </c>
      <c r="AP97" s="105"/>
    </row>
    <row r="98" spans="1:42" x14ac:dyDescent="0.25">
      <c r="A98" s="1" t="s">
        <v>37</v>
      </c>
      <c r="B98" s="1" t="s">
        <v>38</v>
      </c>
      <c r="C98" s="1" t="s">
        <v>154</v>
      </c>
      <c r="D98" s="1" t="s">
        <v>40</v>
      </c>
      <c r="E98" s="1" t="s">
        <v>41</v>
      </c>
      <c r="F98" s="1">
        <v>3.5</v>
      </c>
      <c r="G98" s="1">
        <v>3.75</v>
      </c>
      <c r="H98" s="1">
        <v>5</v>
      </c>
      <c r="I98" s="1">
        <v>5</v>
      </c>
      <c r="J98" s="1">
        <v>4.75</v>
      </c>
      <c r="K98">
        <v>5</v>
      </c>
      <c r="L98">
        <f t="shared" si="5"/>
        <v>1</v>
      </c>
      <c r="M98">
        <f t="shared" si="6"/>
        <v>1</v>
      </c>
      <c r="N98">
        <f t="shared" si="7"/>
        <v>17</v>
      </c>
      <c r="O98">
        <f t="shared" si="8"/>
        <v>1</v>
      </c>
      <c r="P98">
        <f t="shared" si="9"/>
        <v>1</v>
      </c>
      <c r="AL98" s="113"/>
      <c r="AM98" s="114" t="s">
        <v>830</v>
      </c>
      <c r="AN98" s="115">
        <v>11</v>
      </c>
      <c r="AO98" s="116">
        <v>148.09090909090909</v>
      </c>
      <c r="AP98" s="105"/>
    </row>
    <row r="99" spans="1:42" x14ac:dyDescent="0.25">
      <c r="A99" s="1" t="s">
        <v>37</v>
      </c>
      <c r="B99" s="1" t="s">
        <v>38</v>
      </c>
      <c r="C99" s="1" t="s">
        <v>83</v>
      </c>
      <c r="D99" s="1" t="s">
        <v>58</v>
      </c>
      <c r="E99" s="1" t="s">
        <v>41</v>
      </c>
      <c r="F99" s="1">
        <v>1.5</v>
      </c>
      <c r="G99" s="1">
        <v>1.75</v>
      </c>
      <c r="H99" s="1">
        <v>1.6666666666666667</v>
      </c>
      <c r="I99" s="1">
        <v>1.25</v>
      </c>
      <c r="J99" s="1">
        <v>2.25</v>
      </c>
      <c r="K99">
        <v>2.25</v>
      </c>
      <c r="L99">
        <f t="shared" si="5"/>
        <v>1</v>
      </c>
      <c r="M99">
        <f t="shared" si="6"/>
        <v>1</v>
      </c>
      <c r="N99">
        <f t="shared" si="7"/>
        <v>6</v>
      </c>
      <c r="O99">
        <f t="shared" si="8"/>
        <v>4</v>
      </c>
      <c r="P99">
        <f t="shared" si="9"/>
        <v>1</v>
      </c>
      <c r="AL99" s="113"/>
      <c r="AM99" s="114" t="s">
        <v>831</v>
      </c>
      <c r="AN99" s="115">
        <v>7</v>
      </c>
      <c r="AO99" s="116">
        <v>194.21428571428572</v>
      </c>
      <c r="AP99" s="105"/>
    </row>
    <row r="100" spans="1:42" x14ac:dyDescent="0.25">
      <c r="A100" s="1" t="s">
        <v>37</v>
      </c>
      <c r="B100" s="1" t="s">
        <v>46</v>
      </c>
      <c r="C100" s="1" t="s">
        <v>83</v>
      </c>
      <c r="D100" s="1" t="s">
        <v>40</v>
      </c>
      <c r="E100" s="1" t="s">
        <v>41</v>
      </c>
      <c r="F100" s="1">
        <v>5</v>
      </c>
      <c r="G100" s="1">
        <v>5</v>
      </c>
      <c r="H100" s="1">
        <v>5</v>
      </c>
      <c r="I100" s="1">
        <v>5</v>
      </c>
      <c r="J100" s="1">
        <v>5</v>
      </c>
      <c r="K100">
        <v>5</v>
      </c>
      <c r="L100">
        <f t="shared" si="5"/>
        <v>1</v>
      </c>
      <c r="M100">
        <f t="shared" si="6"/>
        <v>3</v>
      </c>
      <c r="N100">
        <f t="shared" si="7"/>
        <v>6</v>
      </c>
      <c r="O100">
        <f t="shared" si="8"/>
        <v>1</v>
      </c>
      <c r="P100">
        <f t="shared" si="9"/>
        <v>1</v>
      </c>
      <c r="AL100" s="113"/>
      <c r="AM100" s="114" t="s">
        <v>832</v>
      </c>
      <c r="AN100" s="115">
        <v>4</v>
      </c>
      <c r="AO100" s="116">
        <v>183.625</v>
      </c>
      <c r="AP100" s="105"/>
    </row>
    <row r="101" spans="1:42" x14ac:dyDescent="0.25">
      <c r="A101" s="1" t="s">
        <v>37</v>
      </c>
      <c r="B101" s="1" t="s">
        <v>38</v>
      </c>
      <c r="C101" s="1" t="s">
        <v>91</v>
      </c>
      <c r="D101" s="1" t="s">
        <v>40</v>
      </c>
      <c r="E101" s="1" t="s">
        <v>41</v>
      </c>
      <c r="F101" s="1">
        <v>3</v>
      </c>
      <c r="G101" s="1">
        <v>3</v>
      </c>
      <c r="H101" s="1">
        <v>3</v>
      </c>
      <c r="I101" s="1">
        <v>3</v>
      </c>
      <c r="J101" s="1">
        <v>3</v>
      </c>
      <c r="K101">
        <v>3</v>
      </c>
      <c r="L101">
        <f t="shared" si="5"/>
        <v>1</v>
      </c>
      <c r="M101">
        <f t="shared" si="6"/>
        <v>1</v>
      </c>
      <c r="N101">
        <f t="shared" si="7"/>
        <v>8</v>
      </c>
      <c r="O101">
        <f t="shared" si="8"/>
        <v>1</v>
      </c>
      <c r="P101">
        <f t="shared" si="9"/>
        <v>1</v>
      </c>
      <c r="AL101" s="113"/>
      <c r="AM101" s="114" t="s">
        <v>833</v>
      </c>
      <c r="AN101" s="115">
        <v>7</v>
      </c>
      <c r="AO101" s="116">
        <v>204</v>
      </c>
      <c r="AP101" s="105"/>
    </row>
    <row r="102" spans="1:42" x14ac:dyDescent="0.25">
      <c r="A102" s="1" t="s">
        <v>56</v>
      </c>
      <c r="B102" s="1" t="s">
        <v>57</v>
      </c>
      <c r="C102" s="1" t="s">
        <v>154</v>
      </c>
      <c r="D102" s="1" t="s">
        <v>58</v>
      </c>
      <c r="E102" s="1" t="s">
        <v>59</v>
      </c>
      <c r="F102" s="1">
        <v>4</v>
      </c>
      <c r="G102" s="1">
        <v>4</v>
      </c>
      <c r="H102" s="1">
        <v>4</v>
      </c>
      <c r="I102" s="1">
        <v>4</v>
      </c>
      <c r="J102" s="1">
        <v>4</v>
      </c>
      <c r="K102">
        <v>4.25</v>
      </c>
      <c r="L102">
        <f t="shared" si="5"/>
        <v>2</v>
      </c>
      <c r="M102">
        <f t="shared" si="6"/>
        <v>4</v>
      </c>
      <c r="N102">
        <f t="shared" si="7"/>
        <v>17</v>
      </c>
      <c r="O102">
        <f t="shared" si="8"/>
        <v>4</v>
      </c>
      <c r="P102">
        <f t="shared" si="9"/>
        <v>2</v>
      </c>
      <c r="AL102" s="117"/>
      <c r="AM102" s="117" t="s">
        <v>633</v>
      </c>
      <c r="AN102" s="118">
        <v>310</v>
      </c>
      <c r="AO102" s="119"/>
      <c r="AP102" s="105"/>
    </row>
    <row r="103" spans="1:42" x14ac:dyDescent="0.25">
      <c r="A103" s="1" t="s">
        <v>37</v>
      </c>
      <c r="B103" s="1" t="s">
        <v>46</v>
      </c>
      <c r="C103" s="1" t="s">
        <v>83</v>
      </c>
      <c r="D103" s="1" t="s">
        <v>99</v>
      </c>
      <c r="E103" s="1" t="s">
        <v>41</v>
      </c>
      <c r="F103" s="1">
        <v>3.5</v>
      </c>
      <c r="G103" s="1">
        <v>2.75</v>
      </c>
      <c r="H103" s="1">
        <v>4</v>
      </c>
      <c r="I103" s="1">
        <v>4</v>
      </c>
      <c r="J103" s="1">
        <v>2.75</v>
      </c>
      <c r="K103">
        <v>4</v>
      </c>
      <c r="L103">
        <f t="shared" si="5"/>
        <v>1</v>
      </c>
      <c r="M103">
        <f t="shared" si="6"/>
        <v>3</v>
      </c>
      <c r="N103">
        <f t="shared" si="7"/>
        <v>6</v>
      </c>
      <c r="O103">
        <f t="shared" si="8"/>
        <v>2</v>
      </c>
      <c r="P103">
        <f t="shared" si="9"/>
        <v>1</v>
      </c>
      <c r="AL103" s="117" t="s">
        <v>782</v>
      </c>
      <c r="AM103" s="114" t="s">
        <v>808</v>
      </c>
      <c r="AN103" s="115">
        <v>14</v>
      </c>
      <c r="AO103" s="116">
        <v>187.35714285714286</v>
      </c>
      <c r="AP103" s="105"/>
    </row>
    <row r="104" spans="1:42" x14ac:dyDescent="0.25">
      <c r="A104" s="1" t="s">
        <v>37</v>
      </c>
      <c r="B104" s="1" t="s">
        <v>46</v>
      </c>
      <c r="C104" s="1" t="s">
        <v>83</v>
      </c>
      <c r="D104" s="1" t="s">
        <v>40</v>
      </c>
      <c r="E104" s="1" t="s">
        <v>41</v>
      </c>
      <c r="F104" s="1">
        <v>2.5</v>
      </c>
      <c r="G104" s="1">
        <v>2</v>
      </c>
      <c r="H104" s="1">
        <v>2.6666666666666665</v>
      </c>
      <c r="I104" s="1">
        <v>4</v>
      </c>
      <c r="J104" s="1">
        <v>4</v>
      </c>
      <c r="K104">
        <v>4</v>
      </c>
      <c r="L104">
        <f t="shared" si="5"/>
        <v>1</v>
      </c>
      <c r="M104">
        <f t="shared" si="6"/>
        <v>3</v>
      </c>
      <c r="N104">
        <f t="shared" si="7"/>
        <v>6</v>
      </c>
      <c r="O104">
        <f t="shared" si="8"/>
        <v>1</v>
      </c>
      <c r="P104">
        <f t="shared" si="9"/>
        <v>1</v>
      </c>
      <c r="AL104" s="113"/>
      <c r="AM104" s="114" t="s">
        <v>809</v>
      </c>
      <c r="AN104" s="115">
        <v>21</v>
      </c>
      <c r="AO104" s="116">
        <v>179.95238095238096</v>
      </c>
      <c r="AP104" s="105"/>
    </row>
    <row r="105" spans="1:42" x14ac:dyDescent="0.25">
      <c r="A105" s="1" t="s">
        <v>37</v>
      </c>
      <c r="B105" s="1" t="s">
        <v>38</v>
      </c>
      <c r="C105" s="1" t="s">
        <v>83</v>
      </c>
      <c r="D105" s="1" t="s">
        <v>40</v>
      </c>
      <c r="E105" s="1" t="s">
        <v>41</v>
      </c>
      <c r="F105" s="1">
        <v>2.25</v>
      </c>
      <c r="G105" s="1">
        <v>3.5</v>
      </c>
      <c r="H105" s="1">
        <v>5</v>
      </c>
      <c r="I105" s="1">
        <v>5</v>
      </c>
      <c r="J105" s="1">
        <v>5</v>
      </c>
      <c r="K105">
        <v>5</v>
      </c>
      <c r="L105">
        <f t="shared" si="5"/>
        <v>1</v>
      </c>
      <c r="M105">
        <f t="shared" si="6"/>
        <v>1</v>
      </c>
      <c r="N105">
        <f t="shared" si="7"/>
        <v>6</v>
      </c>
      <c r="O105">
        <f t="shared" si="8"/>
        <v>1</v>
      </c>
      <c r="P105">
        <f t="shared" si="9"/>
        <v>1</v>
      </c>
      <c r="AL105" s="113"/>
      <c r="AM105" s="114" t="s">
        <v>810</v>
      </c>
      <c r="AN105" s="115">
        <v>26</v>
      </c>
      <c r="AO105" s="116">
        <v>169.25</v>
      </c>
      <c r="AP105" s="105"/>
    </row>
    <row r="106" spans="1:42" x14ac:dyDescent="0.25">
      <c r="A106" s="1" t="s">
        <v>37</v>
      </c>
      <c r="B106" s="1" t="s">
        <v>46</v>
      </c>
      <c r="C106" s="1" t="s">
        <v>62</v>
      </c>
      <c r="D106" s="1" t="s">
        <v>40</v>
      </c>
      <c r="E106" s="1" t="s">
        <v>41</v>
      </c>
      <c r="F106" s="1">
        <v>1.25</v>
      </c>
      <c r="G106" s="1">
        <v>1</v>
      </c>
      <c r="H106" s="1">
        <v>1</v>
      </c>
      <c r="I106" s="1">
        <v>1</v>
      </c>
      <c r="J106" s="1">
        <v>1</v>
      </c>
      <c r="K106">
        <v>1</v>
      </c>
      <c r="L106">
        <f t="shared" si="5"/>
        <v>1</v>
      </c>
      <c r="M106">
        <f t="shared" si="6"/>
        <v>3</v>
      </c>
      <c r="N106">
        <f t="shared" si="7"/>
        <v>3</v>
      </c>
      <c r="O106">
        <f t="shared" si="8"/>
        <v>1</v>
      </c>
      <c r="P106">
        <f t="shared" si="9"/>
        <v>1</v>
      </c>
      <c r="AL106" s="113"/>
      <c r="AM106" s="114" t="s">
        <v>811</v>
      </c>
      <c r="AN106" s="115">
        <v>4</v>
      </c>
      <c r="AO106" s="116">
        <v>130.625</v>
      </c>
      <c r="AP106" s="105"/>
    </row>
    <row r="107" spans="1:42" x14ac:dyDescent="0.25">
      <c r="A107" s="1" t="s">
        <v>37</v>
      </c>
      <c r="B107" s="1" t="s">
        <v>46</v>
      </c>
      <c r="C107" s="1" t="s">
        <v>83</v>
      </c>
      <c r="D107" s="1" t="s">
        <v>58</v>
      </c>
      <c r="E107" s="1" t="s">
        <v>59</v>
      </c>
      <c r="F107" s="1">
        <v>3.5</v>
      </c>
      <c r="G107" s="1">
        <v>3.5</v>
      </c>
      <c r="H107" s="1">
        <v>3.3333333333333335</v>
      </c>
      <c r="I107" s="1">
        <v>4</v>
      </c>
      <c r="J107" s="1">
        <v>3.5</v>
      </c>
      <c r="K107">
        <v>3</v>
      </c>
      <c r="L107">
        <f t="shared" si="5"/>
        <v>1</v>
      </c>
      <c r="M107">
        <f t="shared" si="6"/>
        <v>3</v>
      </c>
      <c r="N107">
        <f t="shared" si="7"/>
        <v>6</v>
      </c>
      <c r="O107">
        <f t="shared" si="8"/>
        <v>4</v>
      </c>
      <c r="P107">
        <f t="shared" si="9"/>
        <v>2</v>
      </c>
      <c r="AL107" s="113"/>
      <c r="AM107" s="114" t="s">
        <v>812</v>
      </c>
      <c r="AN107" s="115">
        <v>22</v>
      </c>
      <c r="AO107" s="116">
        <v>184.11363636363637</v>
      </c>
      <c r="AP107" s="105"/>
    </row>
    <row r="108" spans="1:42" x14ac:dyDescent="0.25">
      <c r="A108" s="1" t="s">
        <v>37</v>
      </c>
      <c r="B108" s="1" t="s">
        <v>46</v>
      </c>
      <c r="C108" s="1" t="s">
        <v>91</v>
      </c>
      <c r="D108" s="1" t="s">
        <v>99</v>
      </c>
      <c r="E108" s="1" t="s">
        <v>41</v>
      </c>
      <c r="F108" s="1">
        <v>4.75</v>
      </c>
      <c r="G108" s="1">
        <v>4</v>
      </c>
      <c r="H108" s="1">
        <v>5</v>
      </c>
      <c r="I108" s="1">
        <v>4</v>
      </c>
      <c r="J108" s="1">
        <v>4.25</v>
      </c>
      <c r="K108">
        <v>3.5</v>
      </c>
      <c r="L108">
        <f t="shared" si="5"/>
        <v>1</v>
      </c>
      <c r="M108">
        <f t="shared" si="6"/>
        <v>3</v>
      </c>
      <c r="N108">
        <f t="shared" si="7"/>
        <v>8</v>
      </c>
      <c r="O108">
        <f t="shared" si="8"/>
        <v>2</v>
      </c>
      <c r="P108">
        <f t="shared" si="9"/>
        <v>1</v>
      </c>
      <c r="AL108" s="113"/>
      <c r="AM108" s="114" t="s">
        <v>813</v>
      </c>
      <c r="AN108" s="115">
        <v>60</v>
      </c>
      <c r="AO108" s="116">
        <v>131.31666666666666</v>
      </c>
      <c r="AP108" s="105"/>
    </row>
    <row r="109" spans="1:42" x14ac:dyDescent="0.25">
      <c r="A109" s="1" t="s">
        <v>56</v>
      </c>
      <c r="B109" s="1" t="s">
        <v>38</v>
      </c>
      <c r="C109" s="1" t="s">
        <v>109</v>
      </c>
      <c r="D109" s="1" t="s">
        <v>40</v>
      </c>
      <c r="E109" s="1" t="s">
        <v>41</v>
      </c>
      <c r="F109" s="1">
        <v>3</v>
      </c>
      <c r="G109" s="1">
        <v>3</v>
      </c>
      <c r="H109" s="1">
        <v>3</v>
      </c>
      <c r="I109" s="1">
        <v>3</v>
      </c>
      <c r="J109" s="1">
        <v>3</v>
      </c>
      <c r="K109">
        <v>3</v>
      </c>
      <c r="L109">
        <f t="shared" si="5"/>
        <v>2</v>
      </c>
      <c r="M109">
        <f t="shared" si="6"/>
        <v>1</v>
      </c>
      <c r="N109">
        <f t="shared" si="7"/>
        <v>11</v>
      </c>
      <c r="O109">
        <f t="shared" si="8"/>
        <v>1</v>
      </c>
      <c r="P109">
        <f t="shared" si="9"/>
        <v>1</v>
      </c>
      <c r="AL109" s="113"/>
      <c r="AM109" s="114" t="s">
        <v>821</v>
      </c>
      <c r="AN109" s="115">
        <v>22</v>
      </c>
      <c r="AO109" s="116">
        <v>151.38636363636363</v>
      </c>
      <c r="AP109" s="105"/>
    </row>
    <row r="110" spans="1:42" x14ac:dyDescent="0.25">
      <c r="A110" s="1" t="s">
        <v>37</v>
      </c>
      <c r="B110" s="1" t="s">
        <v>38</v>
      </c>
      <c r="C110" s="1" t="s">
        <v>109</v>
      </c>
      <c r="D110" s="1" t="s">
        <v>40</v>
      </c>
      <c r="E110" s="1" t="s">
        <v>41</v>
      </c>
      <c r="F110" s="1">
        <v>1.75</v>
      </c>
      <c r="G110" s="1">
        <v>2.5</v>
      </c>
      <c r="H110" s="1">
        <v>3</v>
      </c>
      <c r="I110" s="1">
        <v>2.75</v>
      </c>
      <c r="J110" s="1">
        <v>2</v>
      </c>
      <c r="K110">
        <v>3</v>
      </c>
      <c r="L110">
        <f t="shared" si="5"/>
        <v>1</v>
      </c>
      <c r="M110">
        <f t="shared" si="6"/>
        <v>1</v>
      </c>
      <c r="N110">
        <f t="shared" si="7"/>
        <v>11</v>
      </c>
      <c r="O110">
        <f t="shared" si="8"/>
        <v>1</v>
      </c>
      <c r="P110">
        <f t="shared" si="9"/>
        <v>1</v>
      </c>
      <c r="AL110" s="113"/>
      <c r="AM110" s="114" t="s">
        <v>822</v>
      </c>
      <c r="AN110" s="115">
        <v>22</v>
      </c>
      <c r="AO110" s="116">
        <v>161.65909090909091</v>
      </c>
      <c r="AP110" s="105"/>
    </row>
    <row r="111" spans="1:42" x14ac:dyDescent="0.25">
      <c r="A111" s="1" t="s">
        <v>56</v>
      </c>
      <c r="B111" s="1" t="s">
        <v>38</v>
      </c>
      <c r="C111" s="1" t="s">
        <v>83</v>
      </c>
      <c r="D111" s="1" t="s">
        <v>40</v>
      </c>
      <c r="E111" s="1" t="s">
        <v>41</v>
      </c>
      <c r="F111" s="1">
        <v>1</v>
      </c>
      <c r="G111" s="1">
        <v>1</v>
      </c>
      <c r="H111" s="1">
        <v>1</v>
      </c>
      <c r="I111" s="1">
        <v>1</v>
      </c>
      <c r="J111" s="1">
        <v>1</v>
      </c>
      <c r="K111">
        <v>1.5</v>
      </c>
      <c r="L111">
        <f t="shared" si="5"/>
        <v>2</v>
      </c>
      <c r="M111">
        <f t="shared" si="6"/>
        <v>1</v>
      </c>
      <c r="N111">
        <f t="shared" si="7"/>
        <v>6</v>
      </c>
      <c r="O111">
        <f t="shared" si="8"/>
        <v>1</v>
      </c>
      <c r="P111">
        <f t="shared" si="9"/>
        <v>1</v>
      </c>
      <c r="AL111" s="113"/>
      <c r="AM111" s="114" t="s">
        <v>823</v>
      </c>
      <c r="AN111" s="115">
        <v>21</v>
      </c>
      <c r="AO111" s="116">
        <v>154.14285714285714</v>
      </c>
      <c r="AP111" s="105"/>
    </row>
    <row r="112" spans="1:42" x14ac:dyDescent="0.25">
      <c r="A112" s="1" t="s">
        <v>37</v>
      </c>
      <c r="B112" s="1" t="s">
        <v>38</v>
      </c>
      <c r="C112" s="1" t="s">
        <v>83</v>
      </c>
      <c r="D112" s="1" t="s">
        <v>58</v>
      </c>
      <c r="E112" s="1" t="s">
        <v>41</v>
      </c>
      <c r="F112" s="1">
        <v>2.75</v>
      </c>
      <c r="G112" s="1">
        <v>2.75</v>
      </c>
      <c r="H112" s="1">
        <v>4.666666666666667</v>
      </c>
      <c r="I112" s="1">
        <v>4.25</v>
      </c>
      <c r="J112" s="1">
        <v>3.75</v>
      </c>
      <c r="K112">
        <v>4.25</v>
      </c>
      <c r="L112">
        <f t="shared" si="5"/>
        <v>1</v>
      </c>
      <c r="M112">
        <f t="shared" si="6"/>
        <v>1</v>
      </c>
      <c r="N112">
        <f t="shared" si="7"/>
        <v>6</v>
      </c>
      <c r="O112">
        <f t="shared" si="8"/>
        <v>4</v>
      </c>
      <c r="P112">
        <f t="shared" si="9"/>
        <v>1</v>
      </c>
      <c r="AL112" s="113"/>
      <c r="AM112" s="114" t="s">
        <v>824</v>
      </c>
      <c r="AN112" s="115">
        <v>9</v>
      </c>
      <c r="AO112" s="116">
        <v>127.44444444444444</v>
      </c>
      <c r="AP112" s="105"/>
    </row>
    <row r="113" spans="1:45" x14ac:dyDescent="0.25">
      <c r="A113" s="1" t="s">
        <v>56</v>
      </c>
      <c r="B113" s="1" t="s">
        <v>46</v>
      </c>
      <c r="C113" s="1" t="s">
        <v>83</v>
      </c>
      <c r="D113" s="1" t="s">
        <v>40</v>
      </c>
      <c r="E113" s="1" t="s">
        <v>41</v>
      </c>
      <c r="F113" s="1">
        <v>4</v>
      </c>
      <c r="G113" s="1">
        <v>3.5</v>
      </c>
      <c r="H113" s="1">
        <v>3</v>
      </c>
      <c r="I113" s="1">
        <v>3.5</v>
      </c>
      <c r="J113" s="1">
        <v>3</v>
      </c>
      <c r="K113">
        <v>4</v>
      </c>
      <c r="L113">
        <f t="shared" si="5"/>
        <v>2</v>
      </c>
      <c r="M113">
        <f t="shared" si="6"/>
        <v>3</v>
      </c>
      <c r="N113">
        <f t="shared" si="7"/>
        <v>6</v>
      </c>
      <c r="O113">
        <f t="shared" si="8"/>
        <v>1</v>
      </c>
      <c r="P113">
        <f t="shared" si="9"/>
        <v>1</v>
      </c>
      <c r="AL113" s="113"/>
      <c r="AM113" s="114" t="s">
        <v>825</v>
      </c>
      <c r="AN113" s="115">
        <v>11</v>
      </c>
      <c r="AO113" s="116">
        <v>155.36363636363637</v>
      </c>
      <c r="AP113" s="105"/>
    </row>
    <row r="114" spans="1:45" x14ac:dyDescent="0.25">
      <c r="A114" s="1" t="s">
        <v>37</v>
      </c>
      <c r="B114" s="1" t="s">
        <v>38</v>
      </c>
      <c r="C114" s="1" t="s">
        <v>88</v>
      </c>
      <c r="D114" s="1" t="s">
        <v>40</v>
      </c>
      <c r="E114" s="1" t="s">
        <v>41</v>
      </c>
      <c r="F114" s="1">
        <v>4</v>
      </c>
      <c r="G114" s="1">
        <v>4</v>
      </c>
      <c r="H114" s="1">
        <v>4</v>
      </c>
      <c r="I114" s="1">
        <v>4</v>
      </c>
      <c r="J114" s="1">
        <v>4</v>
      </c>
      <c r="K114">
        <v>4</v>
      </c>
      <c r="L114">
        <f t="shared" si="5"/>
        <v>1</v>
      </c>
      <c r="M114">
        <f t="shared" si="6"/>
        <v>1</v>
      </c>
      <c r="N114">
        <f t="shared" si="7"/>
        <v>7</v>
      </c>
      <c r="O114">
        <f t="shared" si="8"/>
        <v>1</v>
      </c>
      <c r="P114">
        <f t="shared" si="9"/>
        <v>1</v>
      </c>
      <c r="AL114" s="113"/>
      <c r="AM114" s="114" t="s">
        <v>826</v>
      </c>
      <c r="AN114" s="115">
        <v>6</v>
      </c>
      <c r="AO114" s="116">
        <v>173</v>
      </c>
      <c r="AP114" s="105"/>
    </row>
    <row r="115" spans="1:45" x14ac:dyDescent="0.25">
      <c r="A115" s="1" t="s">
        <v>37</v>
      </c>
      <c r="B115" s="1" t="s">
        <v>46</v>
      </c>
      <c r="C115" s="1" t="s">
        <v>83</v>
      </c>
      <c r="D115" s="1" t="s">
        <v>40</v>
      </c>
      <c r="E115" s="1" t="s">
        <v>41</v>
      </c>
      <c r="F115" s="1">
        <v>4</v>
      </c>
      <c r="G115" s="1">
        <v>3</v>
      </c>
      <c r="H115" s="1">
        <v>3.6666666666666665</v>
      </c>
      <c r="I115" s="1">
        <v>3.75</v>
      </c>
      <c r="J115" s="1">
        <v>3.5</v>
      </c>
      <c r="K115">
        <v>4</v>
      </c>
      <c r="L115">
        <f t="shared" si="5"/>
        <v>1</v>
      </c>
      <c r="M115">
        <f t="shared" si="6"/>
        <v>3</v>
      </c>
      <c r="N115">
        <f t="shared" si="7"/>
        <v>6</v>
      </c>
      <c r="O115">
        <f t="shared" si="8"/>
        <v>1</v>
      </c>
      <c r="P115">
        <f t="shared" si="9"/>
        <v>1</v>
      </c>
      <c r="AL115" s="113"/>
      <c r="AM115" s="114" t="s">
        <v>827</v>
      </c>
      <c r="AN115" s="115">
        <v>15</v>
      </c>
      <c r="AO115" s="116">
        <v>146.13333333333333</v>
      </c>
      <c r="AP115" s="105"/>
    </row>
    <row r="116" spans="1:45" x14ac:dyDescent="0.25">
      <c r="A116" s="1" t="s">
        <v>37</v>
      </c>
      <c r="B116" s="1" t="s">
        <v>38</v>
      </c>
      <c r="C116" s="1" t="s">
        <v>79</v>
      </c>
      <c r="D116" s="1" t="s">
        <v>40</v>
      </c>
      <c r="E116" s="1" t="s">
        <v>41</v>
      </c>
      <c r="F116" s="1">
        <v>4</v>
      </c>
      <c r="G116" s="1">
        <v>3.5</v>
      </c>
      <c r="H116" s="1">
        <v>5</v>
      </c>
      <c r="I116" s="1">
        <v>2</v>
      </c>
      <c r="J116" s="1">
        <v>5</v>
      </c>
      <c r="K116">
        <v>5</v>
      </c>
      <c r="L116">
        <f t="shared" si="5"/>
        <v>1</v>
      </c>
      <c r="M116">
        <f t="shared" si="6"/>
        <v>1</v>
      </c>
      <c r="N116">
        <f t="shared" si="7"/>
        <v>5</v>
      </c>
      <c r="O116">
        <f t="shared" si="8"/>
        <v>1</v>
      </c>
      <c r="P116">
        <f t="shared" si="9"/>
        <v>1</v>
      </c>
      <c r="AL116" s="113"/>
      <c r="AM116" s="114" t="s">
        <v>828</v>
      </c>
      <c r="AN116" s="115">
        <v>20</v>
      </c>
      <c r="AO116" s="116">
        <v>123.875</v>
      </c>
      <c r="AP116" s="105"/>
    </row>
    <row r="117" spans="1:45" x14ac:dyDescent="0.25">
      <c r="A117" s="1" t="s">
        <v>37</v>
      </c>
      <c r="B117" s="1" t="s">
        <v>46</v>
      </c>
      <c r="C117" s="1" t="s">
        <v>79</v>
      </c>
      <c r="D117" s="1" t="s">
        <v>40</v>
      </c>
      <c r="E117" s="1" t="s">
        <v>41</v>
      </c>
      <c r="F117" s="1">
        <v>3.25</v>
      </c>
      <c r="G117" s="1">
        <v>4</v>
      </c>
      <c r="H117" s="1">
        <v>4.666666666666667</v>
      </c>
      <c r="I117" s="1">
        <v>4.5</v>
      </c>
      <c r="J117" s="1">
        <v>4.5</v>
      </c>
      <c r="K117">
        <v>5</v>
      </c>
      <c r="L117">
        <f t="shared" si="5"/>
        <v>1</v>
      </c>
      <c r="M117">
        <f t="shared" si="6"/>
        <v>3</v>
      </c>
      <c r="N117">
        <f t="shared" si="7"/>
        <v>5</v>
      </c>
      <c r="O117">
        <f t="shared" si="8"/>
        <v>1</v>
      </c>
      <c r="P117">
        <f t="shared" si="9"/>
        <v>1</v>
      </c>
      <c r="AL117" s="113"/>
      <c r="AM117" s="114" t="s">
        <v>829</v>
      </c>
      <c r="AN117" s="115">
        <v>8</v>
      </c>
      <c r="AO117" s="116">
        <v>132.4375</v>
      </c>
      <c r="AP117" s="105"/>
    </row>
    <row r="118" spans="1:45" x14ac:dyDescent="0.25">
      <c r="A118" s="1" t="s">
        <v>37</v>
      </c>
      <c r="B118" s="1" t="s">
        <v>38</v>
      </c>
      <c r="C118" s="1" t="s">
        <v>83</v>
      </c>
      <c r="D118" s="1" t="s">
        <v>40</v>
      </c>
      <c r="E118" s="1" t="s">
        <v>41</v>
      </c>
      <c r="F118" s="1">
        <v>2.25</v>
      </c>
      <c r="G118" s="1">
        <v>1</v>
      </c>
      <c r="H118" s="1">
        <v>1.6666666666666667</v>
      </c>
      <c r="I118" s="1">
        <v>2</v>
      </c>
      <c r="J118" s="1">
        <v>2</v>
      </c>
      <c r="K118">
        <v>1.75</v>
      </c>
      <c r="L118">
        <f t="shared" si="5"/>
        <v>1</v>
      </c>
      <c r="M118">
        <f t="shared" si="6"/>
        <v>1</v>
      </c>
      <c r="N118">
        <f t="shared" si="7"/>
        <v>6</v>
      </c>
      <c r="O118">
        <f t="shared" si="8"/>
        <v>1</v>
      </c>
      <c r="P118">
        <f t="shared" si="9"/>
        <v>1</v>
      </c>
      <c r="AL118" s="113"/>
      <c r="AM118" s="114" t="s">
        <v>830</v>
      </c>
      <c r="AN118" s="115">
        <v>11</v>
      </c>
      <c r="AO118" s="116">
        <v>183.81818181818181</v>
      </c>
      <c r="AP118" s="105"/>
    </row>
    <row r="119" spans="1:45" x14ac:dyDescent="0.25">
      <c r="A119" s="1" t="s">
        <v>37</v>
      </c>
      <c r="B119" s="1" t="s">
        <v>46</v>
      </c>
      <c r="C119" s="1" t="s">
        <v>83</v>
      </c>
      <c r="D119" s="1" t="s">
        <v>40</v>
      </c>
      <c r="E119" s="1" t="s">
        <v>41</v>
      </c>
      <c r="F119" s="1">
        <v>3</v>
      </c>
      <c r="G119" s="1">
        <v>4.75</v>
      </c>
      <c r="H119" s="1">
        <v>5</v>
      </c>
      <c r="I119" s="1">
        <v>4</v>
      </c>
      <c r="J119" s="1">
        <v>3</v>
      </c>
      <c r="K119">
        <v>5</v>
      </c>
      <c r="L119">
        <f t="shared" si="5"/>
        <v>1</v>
      </c>
      <c r="M119">
        <f t="shared" si="6"/>
        <v>3</v>
      </c>
      <c r="N119">
        <f t="shared" si="7"/>
        <v>6</v>
      </c>
      <c r="O119">
        <f t="shared" si="8"/>
        <v>1</v>
      </c>
      <c r="P119">
        <f t="shared" si="9"/>
        <v>1</v>
      </c>
      <c r="AL119" s="113"/>
      <c r="AM119" s="114" t="s">
        <v>831</v>
      </c>
      <c r="AN119" s="115">
        <v>7</v>
      </c>
      <c r="AO119" s="116">
        <v>159.5</v>
      </c>
      <c r="AP119" s="105"/>
    </row>
    <row r="120" spans="1:45" x14ac:dyDescent="0.25">
      <c r="A120" s="1" t="s">
        <v>56</v>
      </c>
      <c r="B120" s="1" t="s">
        <v>38</v>
      </c>
      <c r="C120" s="1" t="s">
        <v>172</v>
      </c>
      <c r="D120" s="1" t="s">
        <v>40</v>
      </c>
      <c r="E120" s="1" t="s">
        <v>41</v>
      </c>
      <c r="F120" s="1">
        <v>2.75</v>
      </c>
      <c r="G120" s="1">
        <v>3.5</v>
      </c>
      <c r="H120" s="1">
        <v>5</v>
      </c>
      <c r="I120" s="1">
        <v>2.75</v>
      </c>
      <c r="J120" s="1">
        <v>3.25</v>
      </c>
      <c r="K120">
        <v>4.75</v>
      </c>
      <c r="L120">
        <f t="shared" si="5"/>
        <v>2</v>
      </c>
      <c r="M120">
        <f t="shared" si="6"/>
        <v>1</v>
      </c>
      <c r="N120">
        <f t="shared" si="7"/>
        <v>13</v>
      </c>
      <c r="O120">
        <f t="shared" si="8"/>
        <v>1</v>
      </c>
      <c r="P120">
        <f t="shared" si="9"/>
        <v>1</v>
      </c>
      <c r="AL120" s="113"/>
      <c r="AM120" s="114" t="s">
        <v>832</v>
      </c>
      <c r="AN120" s="115">
        <v>4</v>
      </c>
      <c r="AO120" s="116">
        <v>179.5</v>
      </c>
      <c r="AP120" s="105"/>
    </row>
    <row r="121" spans="1:45" x14ac:dyDescent="0.25">
      <c r="A121" s="1" t="s">
        <v>37</v>
      </c>
      <c r="B121" s="1" t="s">
        <v>46</v>
      </c>
      <c r="C121" s="1" t="s">
        <v>62</v>
      </c>
      <c r="D121" s="1" t="s">
        <v>58</v>
      </c>
      <c r="E121" s="1" t="s">
        <v>41</v>
      </c>
      <c r="F121" s="1">
        <v>4.5</v>
      </c>
      <c r="G121" s="1">
        <v>4</v>
      </c>
      <c r="H121" s="1">
        <v>4.666666666666667</v>
      </c>
      <c r="I121" s="1">
        <v>4</v>
      </c>
      <c r="J121" s="1">
        <v>5</v>
      </c>
      <c r="K121">
        <v>4</v>
      </c>
      <c r="L121">
        <f t="shared" si="5"/>
        <v>1</v>
      </c>
      <c r="M121">
        <f t="shared" si="6"/>
        <v>3</v>
      </c>
      <c r="N121">
        <f t="shared" si="7"/>
        <v>3</v>
      </c>
      <c r="O121">
        <f t="shared" si="8"/>
        <v>4</v>
      </c>
      <c r="P121">
        <f t="shared" si="9"/>
        <v>1</v>
      </c>
      <c r="AL121" s="113"/>
      <c r="AM121" s="114" t="s">
        <v>833</v>
      </c>
      <c r="AN121" s="115">
        <v>7</v>
      </c>
      <c r="AO121" s="116">
        <v>192.42857142857142</v>
      </c>
      <c r="AP121" s="105"/>
    </row>
    <row r="122" spans="1:45" x14ac:dyDescent="0.25">
      <c r="A122" s="1" t="s">
        <v>56</v>
      </c>
      <c r="B122" s="1" t="s">
        <v>46</v>
      </c>
      <c r="C122" s="1" t="s">
        <v>62</v>
      </c>
      <c r="D122" s="1" t="s">
        <v>40</v>
      </c>
      <c r="E122" s="1" t="s">
        <v>41</v>
      </c>
      <c r="F122" s="1">
        <v>2.5</v>
      </c>
      <c r="G122" s="1">
        <v>2.5</v>
      </c>
      <c r="H122" s="1">
        <v>3</v>
      </c>
      <c r="I122" s="1">
        <v>2.5</v>
      </c>
      <c r="J122" s="1">
        <v>4</v>
      </c>
      <c r="K122">
        <v>4</v>
      </c>
      <c r="L122">
        <f t="shared" si="5"/>
        <v>2</v>
      </c>
      <c r="M122">
        <f t="shared" si="6"/>
        <v>3</v>
      </c>
      <c r="N122">
        <f t="shared" si="7"/>
        <v>3</v>
      </c>
      <c r="O122">
        <f t="shared" si="8"/>
        <v>1</v>
      </c>
      <c r="P122">
        <f t="shared" si="9"/>
        <v>1</v>
      </c>
      <c r="AL122" s="120"/>
      <c r="AM122" s="120" t="s">
        <v>633</v>
      </c>
      <c r="AN122" s="121">
        <v>310</v>
      </c>
      <c r="AO122" s="122"/>
      <c r="AP122" s="105"/>
    </row>
    <row r="123" spans="1:45" x14ac:dyDescent="0.25">
      <c r="A123" s="1" t="s">
        <v>37</v>
      </c>
      <c r="B123" s="1" t="s">
        <v>38</v>
      </c>
      <c r="C123" s="1" t="s">
        <v>91</v>
      </c>
      <c r="D123" s="1" t="s">
        <v>99</v>
      </c>
      <c r="E123" s="1" t="s">
        <v>41</v>
      </c>
      <c r="F123" s="1">
        <v>4.25</v>
      </c>
      <c r="G123" s="1">
        <v>3.5</v>
      </c>
      <c r="H123" s="1">
        <v>3.6666666666666665</v>
      </c>
      <c r="I123" s="1">
        <v>3.75</v>
      </c>
      <c r="J123" s="1">
        <v>4</v>
      </c>
      <c r="K123">
        <v>2.75</v>
      </c>
      <c r="L123">
        <f t="shared" si="5"/>
        <v>1</v>
      </c>
      <c r="M123">
        <f t="shared" si="6"/>
        <v>1</v>
      </c>
      <c r="N123">
        <f t="shared" si="7"/>
        <v>8</v>
      </c>
      <c r="O123">
        <f t="shared" si="8"/>
        <v>2</v>
      </c>
      <c r="P123">
        <f t="shared" si="9"/>
        <v>1</v>
      </c>
    </row>
    <row r="124" spans="1:45" ht="13.8" x14ac:dyDescent="0.25">
      <c r="A124" s="1" t="s">
        <v>37</v>
      </c>
      <c r="B124" s="1" t="s">
        <v>38</v>
      </c>
      <c r="C124" s="1" t="s">
        <v>62</v>
      </c>
      <c r="D124" s="1" t="s">
        <v>40</v>
      </c>
      <c r="E124" s="1" t="s">
        <v>41</v>
      </c>
      <c r="F124" s="1">
        <v>1.75</v>
      </c>
      <c r="G124" s="1">
        <v>1.75</v>
      </c>
      <c r="H124" s="1">
        <v>1.6666666666666667</v>
      </c>
      <c r="I124" s="1">
        <v>1.75</v>
      </c>
      <c r="J124" s="1">
        <v>2</v>
      </c>
      <c r="K124">
        <v>1.5</v>
      </c>
      <c r="L124">
        <f t="shared" si="5"/>
        <v>1</v>
      </c>
      <c r="M124">
        <f t="shared" si="6"/>
        <v>1</v>
      </c>
      <c r="N124">
        <f t="shared" si="7"/>
        <v>3</v>
      </c>
      <c r="O124">
        <f t="shared" si="8"/>
        <v>1</v>
      </c>
      <c r="P124">
        <f t="shared" si="9"/>
        <v>1</v>
      </c>
      <c r="AL124" s="137" t="s">
        <v>818</v>
      </c>
      <c r="AM124" s="137"/>
      <c r="AN124" s="137"/>
      <c r="AO124" s="137"/>
      <c r="AP124" s="137"/>
      <c r="AQ124" s="137"/>
      <c r="AR124" s="137"/>
      <c r="AS124" s="105"/>
    </row>
    <row r="125" spans="1:45" x14ac:dyDescent="0.25">
      <c r="A125" s="1" t="s">
        <v>56</v>
      </c>
      <c r="B125" s="1" t="s">
        <v>46</v>
      </c>
      <c r="C125" s="1" t="s">
        <v>62</v>
      </c>
      <c r="D125" s="1" t="s">
        <v>40</v>
      </c>
      <c r="E125" s="1" t="s">
        <v>41</v>
      </c>
      <c r="F125" s="1">
        <v>4.5</v>
      </c>
      <c r="G125" s="1">
        <v>4.5</v>
      </c>
      <c r="H125" s="1">
        <v>4.333333333333333</v>
      </c>
      <c r="I125" s="1">
        <v>4.5</v>
      </c>
      <c r="J125" s="1">
        <v>4.5</v>
      </c>
      <c r="K125">
        <v>4.5</v>
      </c>
      <c r="L125">
        <f t="shared" si="5"/>
        <v>2</v>
      </c>
      <c r="M125">
        <f t="shared" si="6"/>
        <v>3</v>
      </c>
      <c r="N125">
        <f t="shared" si="7"/>
        <v>3</v>
      </c>
      <c r="O125">
        <f t="shared" si="8"/>
        <v>1</v>
      </c>
      <c r="P125">
        <f t="shared" si="9"/>
        <v>1</v>
      </c>
      <c r="AL125" s="106" t="s">
        <v>716</v>
      </c>
      <c r="AM125" s="107" t="s">
        <v>777</v>
      </c>
      <c r="AN125" s="123" t="s">
        <v>778</v>
      </c>
      <c r="AO125" s="123" t="s">
        <v>779</v>
      </c>
      <c r="AP125" s="123" t="s">
        <v>780</v>
      </c>
      <c r="AQ125" s="123" t="s">
        <v>781</v>
      </c>
      <c r="AR125" s="108" t="s">
        <v>782</v>
      </c>
      <c r="AS125" s="105"/>
    </row>
    <row r="126" spans="1:45" ht="22.8" x14ac:dyDescent="0.25">
      <c r="A126" s="1" t="s">
        <v>56</v>
      </c>
      <c r="B126" s="1" t="s">
        <v>46</v>
      </c>
      <c r="C126" s="1" t="s">
        <v>83</v>
      </c>
      <c r="D126" s="1" t="s">
        <v>40</v>
      </c>
      <c r="E126" s="1" t="s">
        <v>41</v>
      </c>
      <c r="F126" s="1">
        <v>4.5</v>
      </c>
      <c r="G126" s="1">
        <v>4.5</v>
      </c>
      <c r="H126" s="1">
        <v>4.666666666666667</v>
      </c>
      <c r="I126" s="1">
        <v>4.75</v>
      </c>
      <c r="J126" s="1">
        <v>4.25</v>
      </c>
      <c r="K126">
        <v>4.5</v>
      </c>
      <c r="L126">
        <f t="shared" si="5"/>
        <v>2</v>
      </c>
      <c r="M126">
        <f t="shared" si="6"/>
        <v>3</v>
      </c>
      <c r="N126">
        <f t="shared" si="7"/>
        <v>6</v>
      </c>
      <c r="O126">
        <f t="shared" si="8"/>
        <v>1</v>
      </c>
      <c r="P126">
        <f t="shared" si="9"/>
        <v>1</v>
      </c>
      <c r="AL126" s="124" t="s">
        <v>814</v>
      </c>
      <c r="AM126" s="125">
        <v>42.933580273369813</v>
      </c>
      <c r="AN126" s="126">
        <v>27.495354508159799</v>
      </c>
      <c r="AO126" s="126">
        <v>27.77626824439653</v>
      </c>
      <c r="AP126" s="126">
        <v>16.74981967410513</v>
      </c>
      <c r="AQ126" s="126">
        <v>31.102744946140014</v>
      </c>
      <c r="AR126" s="127">
        <v>18.186795527146639</v>
      </c>
      <c r="AS126" s="105"/>
    </row>
    <row r="127" spans="1:45" x14ac:dyDescent="0.25">
      <c r="A127" s="1" t="s">
        <v>163</v>
      </c>
      <c r="B127" s="1" t="s">
        <v>46</v>
      </c>
      <c r="C127" s="1" t="s">
        <v>62</v>
      </c>
      <c r="D127" s="1" t="s">
        <v>99</v>
      </c>
      <c r="E127" s="1" t="s">
        <v>164</v>
      </c>
      <c r="F127" s="1">
        <v>4.5</v>
      </c>
      <c r="G127" s="1">
        <v>4.5</v>
      </c>
      <c r="H127" s="1">
        <v>4.333333333333333</v>
      </c>
      <c r="I127" s="1">
        <v>4.5</v>
      </c>
      <c r="J127" s="1">
        <v>4.5</v>
      </c>
      <c r="K127">
        <v>4.75</v>
      </c>
      <c r="L127">
        <f t="shared" si="5"/>
        <v>3</v>
      </c>
      <c r="M127">
        <f t="shared" si="6"/>
        <v>3</v>
      </c>
      <c r="N127">
        <f t="shared" si="7"/>
        <v>3</v>
      </c>
      <c r="O127">
        <f t="shared" si="8"/>
        <v>2</v>
      </c>
      <c r="P127">
        <f t="shared" si="9"/>
        <v>3</v>
      </c>
      <c r="AL127" s="113" t="s">
        <v>728</v>
      </c>
      <c r="AM127" s="115">
        <v>18</v>
      </c>
      <c r="AN127" s="128">
        <v>18</v>
      </c>
      <c r="AO127" s="128">
        <v>18</v>
      </c>
      <c r="AP127" s="128">
        <v>18</v>
      </c>
      <c r="AQ127" s="128">
        <v>18</v>
      </c>
      <c r="AR127" s="129">
        <v>18</v>
      </c>
      <c r="AS127" s="105"/>
    </row>
    <row r="128" spans="1:45" ht="22.8" x14ac:dyDescent="0.25">
      <c r="A128" s="1" t="s">
        <v>56</v>
      </c>
      <c r="B128" s="1" t="s">
        <v>38</v>
      </c>
      <c r="C128" s="1" t="s">
        <v>200</v>
      </c>
      <c r="D128" s="1" t="s">
        <v>40</v>
      </c>
      <c r="E128" s="1" t="s">
        <v>59</v>
      </c>
      <c r="F128" s="1">
        <v>4.5</v>
      </c>
      <c r="G128" s="1">
        <v>4.5</v>
      </c>
      <c r="H128" s="1">
        <v>4.666666666666667</v>
      </c>
      <c r="I128" s="1">
        <v>4.5</v>
      </c>
      <c r="J128" s="1">
        <v>4.5</v>
      </c>
      <c r="K128">
        <v>4.5</v>
      </c>
      <c r="L128">
        <f t="shared" si="5"/>
        <v>2</v>
      </c>
      <c r="M128">
        <f t="shared" si="6"/>
        <v>1</v>
      </c>
      <c r="N128">
        <f t="shared" si="7"/>
        <v>14</v>
      </c>
      <c r="O128">
        <f t="shared" si="8"/>
        <v>1</v>
      </c>
      <c r="P128">
        <f t="shared" si="9"/>
        <v>2</v>
      </c>
      <c r="AL128" s="120" t="s">
        <v>815</v>
      </c>
      <c r="AM128" s="130">
        <v>8.1770841289107875E-4</v>
      </c>
      <c r="AN128" s="131">
        <v>7.0161744832709233E-2</v>
      </c>
      <c r="AO128" s="131">
        <v>6.554252764744721E-2</v>
      </c>
      <c r="AP128" s="131">
        <v>0.54036434543496026</v>
      </c>
      <c r="AQ128" s="131">
        <v>2.8009313883119724E-2</v>
      </c>
      <c r="AR128" s="132">
        <v>0.44341229722155978</v>
      </c>
      <c r="AS128" s="105"/>
    </row>
    <row r="129" spans="1:45" ht="22.8" x14ac:dyDescent="0.25">
      <c r="A129" s="1" t="s">
        <v>163</v>
      </c>
      <c r="B129" s="1" t="s">
        <v>157</v>
      </c>
      <c r="C129" s="1" t="s">
        <v>53</v>
      </c>
      <c r="D129" s="1" t="s">
        <v>40</v>
      </c>
      <c r="E129" s="1" t="s">
        <v>59</v>
      </c>
      <c r="F129" s="1">
        <v>4.25</v>
      </c>
      <c r="G129" s="1">
        <v>4.75</v>
      </c>
      <c r="H129" s="1">
        <v>4.333333333333333</v>
      </c>
      <c r="I129" s="1">
        <v>4.5</v>
      </c>
      <c r="J129" s="1">
        <v>4.5</v>
      </c>
      <c r="K129">
        <v>4.5</v>
      </c>
      <c r="L129">
        <f t="shared" si="5"/>
        <v>3</v>
      </c>
      <c r="M129">
        <f t="shared" si="6"/>
        <v>2</v>
      </c>
      <c r="N129">
        <f t="shared" si="7"/>
        <v>18</v>
      </c>
      <c r="O129">
        <f t="shared" si="8"/>
        <v>1</v>
      </c>
      <c r="P129">
        <f t="shared" si="9"/>
        <v>2</v>
      </c>
      <c r="AL129" s="133" t="s">
        <v>816</v>
      </c>
      <c r="AM129" s="133"/>
      <c r="AN129" s="133"/>
      <c r="AO129" s="133"/>
      <c r="AP129" s="133"/>
      <c r="AQ129" s="133"/>
      <c r="AR129" s="133"/>
      <c r="AS129" s="105"/>
    </row>
    <row r="130" spans="1:45" ht="45.6" x14ac:dyDescent="0.25">
      <c r="A130" s="1" t="s">
        <v>37</v>
      </c>
      <c r="B130" s="1" t="s">
        <v>38</v>
      </c>
      <c r="C130" s="1" t="s">
        <v>53</v>
      </c>
      <c r="D130" s="1" t="s">
        <v>40</v>
      </c>
      <c r="E130" s="1" t="s">
        <v>41</v>
      </c>
      <c r="F130" s="1">
        <v>4.5</v>
      </c>
      <c r="G130" s="1">
        <v>4.75</v>
      </c>
      <c r="H130" s="1">
        <v>4.333333333333333</v>
      </c>
      <c r="I130" s="1">
        <v>4.25</v>
      </c>
      <c r="J130" s="1">
        <v>4.75</v>
      </c>
      <c r="K130">
        <v>4.5</v>
      </c>
      <c r="L130">
        <f t="shared" si="5"/>
        <v>1</v>
      </c>
      <c r="M130">
        <f t="shared" si="6"/>
        <v>1</v>
      </c>
      <c r="N130">
        <f t="shared" si="7"/>
        <v>18</v>
      </c>
      <c r="O130">
        <f t="shared" si="8"/>
        <v>1</v>
      </c>
      <c r="P130">
        <f t="shared" si="9"/>
        <v>1</v>
      </c>
      <c r="AL130" s="133" t="s">
        <v>834</v>
      </c>
      <c r="AM130" s="133"/>
      <c r="AN130" s="133"/>
      <c r="AO130" s="133"/>
      <c r="AP130" s="133"/>
      <c r="AQ130" s="133"/>
      <c r="AR130" s="133"/>
      <c r="AS130" s="105"/>
    </row>
    <row r="131" spans="1:45" x14ac:dyDescent="0.25">
      <c r="A131" s="1" t="s">
        <v>56</v>
      </c>
      <c r="B131" s="1" t="s">
        <v>157</v>
      </c>
      <c r="C131" s="1" t="s">
        <v>144</v>
      </c>
      <c r="D131" s="1" t="s">
        <v>40</v>
      </c>
      <c r="E131" s="1" t="s">
        <v>59</v>
      </c>
      <c r="F131" s="1">
        <v>4.5</v>
      </c>
      <c r="G131" s="1">
        <v>4.5</v>
      </c>
      <c r="H131" s="1">
        <v>4.666666666666667</v>
      </c>
      <c r="I131" s="1">
        <v>4.5</v>
      </c>
      <c r="J131" s="1">
        <v>4.5</v>
      </c>
      <c r="K131">
        <v>4.75</v>
      </c>
      <c r="L131">
        <f t="shared" ref="L131:L194" si="10">IF(A131="18-24 tahun",1,IF(A131="25-34 tahun",2,IF(A131="35-44 tahun",3,IF(A131="45-54 tahun",4,IF(A131="55-64 tahun",5,6)))))</f>
        <v>2</v>
      </c>
      <c r="M131">
        <f t="shared" ref="M131:M194" si="11">IF(B131="SMA/SMK",1,IF(B131="D1/D2/D3",2,IF(B131="S1",3,4)))</f>
        <v>2</v>
      </c>
      <c r="N131">
        <f t="shared" ref="N131:N194" si="12">VLOOKUP(C131,$S$2:$T$20,2,FALSE)</f>
        <v>16</v>
      </c>
      <c r="O131">
        <f t="shared" ref="O131:O194" si="13">IF(D131="Level Staff/Operator",1,IF(D131="Level Team Leader",2,IF(D131="Level Manager",3,4)))</f>
        <v>1</v>
      </c>
      <c r="P131">
        <f t="shared" ref="P131:P194" si="14">IF(E131="&lt;5 tahun",1,IF(E131="5-10 tahun",2,IF(E131="11-20 tahun",3,IF(E131="21-30 tahun",4,IF(E131="31-40 tahun",5,6)))))</f>
        <v>2</v>
      </c>
    </row>
    <row r="132" spans="1:45" x14ac:dyDescent="0.25">
      <c r="A132" s="1" t="s">
        <v>56</v>
      </c>
      <c r="B132" s="1" t="s">
        <v>46</v>
      </c>
      <c r="C132" s="1" t="s">
        <v>95</v>
      </c>
      <c r="D132" s="1" t="s">
        <v>40</v>
      </c>
      <c r="E132" s="1" t="s">
        <v>41</v>
      </c>
      <c r="F132" s="1">
        <v>4</v>
      </c>
      <c r="G132" s="1">
        <v>3</v>
      </c>
      <c r="H132" s="1">
        <v>4</v>
      </c>
      <c r="I132" s="1">
        <v>4</v>
      </c>
      <c r="J132" s="1">
        <v>3</v>
      </c>
      <c r="K132">
        <v>3</v>
      </c>
      <c r="L132">
        <f t="shared" si="10"/>
        <v>2</v>
      </c>
      <c r="M132">
        <f t="shared" si="11"/>
        <v>3</v>
      </c>
      <c r="N132">
        <f t="shared" si="12"/>
        <v>9</v>
      </c>
      <c r="O132">
        <f t="shared" si="13"/>
        <v>1</v>
      </c>
      <c r="P132">
        <f t="shared" si="14"/>
        <v>1</v>
      </c>
    </row>
    <row r="133" spans="1:45" x14ac:dyDescent="0.25">
      <c r="A133" s="1" t="s">
        <v>37</v>
      </c>
      <c r="B133" s="1" t="s">
        <v>38</v>
      </c>
      <c r="C133" s="1" t="s">
        <v>79</v>
      </c>
      <c r="D133" s="1" t="s">
        <v>40</v>
      </c>
      <c r="E133" s="1" t="s">
        <v>41</v>
      </c>
      <c r="F133" s="1">
        <v>4.5</v>
      </c>
      <c r="G133" s="1">
        <v>4.75</v>
      </c>
      <c r="H133" s="1">
        <v>4.666666666666667</v>
      </c>
      <c r="I133" s="1">
        <v>4.5</v>
      </c>
      <c r="J133" s="1">
        <v>4.5</v>
      </c>
      <c r="K133">
        <v>4.5</v>
      </c>
      <c r="L133">
        <f t="shared" si="10"/>
        <v>1</v>
      </c>
      <c r="M133">
        <f t="shared" si="11"/>
        <v>1</v>
      </c>
      <c r="N133">
        <f t="shared" si="12"/>
        <v>5</v>
      </c>
      <c r="O133">
        <f t="shared" si="13"/>
        <v>1</v>
      </c>
      <c r="P133">
        <f t="shared" si="14"/>
        <v>1</v>
      </c>
    </row>
    <row r="134" spans="1:45" x14ac:dyDescent="0.25">
      <c r="A134" s="1" t="s">
        <v>163</v>
      </c>
      <c r="B134" s="1" t="s">
        <v>46</v>
      </c>
      <c r="C134" s="1" t="s">
        <v>83</v>
      </c>
      <c r="D134" s="1" t="s">
        <v>96</v>
      </c>
      <c r="E134" s="1" t="s">
        <v>164</v>
      </c>
      <c r="F134" s="1">
        <v>4.5</v>
      </c>
      <c r="G134" s="1">
        <v>4.5</v>
      </c>
      <c r="H134" s="1">
        <v>4.666666666666667</v>
      </c>
      <c r="I134" s="1">
        <v>4.5</v>
      </c>
      <c r="J134" s="1">
        <v>4.5</v>
      </c>
      <c r="K134">
        <v>4.5</v>
      </c>
      <c r="L134">
        <f t="shared" si="10"/>
        <v>3</v>
      </c>
      <c r="M134">
        <f t="shared" si="11"/>
        <v>3</v>
      </c>
      <c r="N134">
        <f t="shared" si="12"/>
        <v>6</v>
      </c>
      <c r="O134">
        <f t="shared" si="13"/>
        <v>3</v>
      </c>
      <c r="P134">
        <f t="shared" si="14"/>
        <v>3</v>
      </c>
    </row>
    <row r="135" spans="1:45" x14ac:dyDescent="0.25">
      <c r="A135" s="1" t="s">
        <v>56</v>
      </c>
      <c r="B135" s="1" t="s">
        <v>46</v>
      </c>
      <c r="C135" s="1" t="s">
        <v>83</v>
      </c>
      <c r="D135" s="1" t="s">
        <v>40</v>
      </c>
      <c r="E135" s="1" t="s">
        <v>59</v>
      </c>
      <c r="F135" s="1">
        <v>4.5</v>
      </c>
      <c r="G135" s="1">
        <v>4.5</v>
      </c>
      <c r="H135" s="1">
        <v>4.666666666666667</v>
      </c>
      <c r="I135" s="1">
        <v>4.5</v>
      </c>
      <c r="J135" s="1">
        <v>4.75</v>
      </c>
      <c r="K135">
        <v>4.5</v>
      </c>
      <c r="L135">
        <f t="shared" si="10"/>
        <v>2</v>
      </c>
      <c r="M135">
        <f t="shared" si="11"/>
        <v>3</v>
      </c>
      <c r="N135">
        <f t="shared" si="12"/>
        <v>6</v>
      </c>
      <c r="O135">
        <f t="shared" si="13"/>
        <v>1</v>
      </c>
      <c r="P135">
        <f t="shared" si="14"/>
        <v>2</v>
      </c>
    </row>
    <row r="136" spans="1:45" x14ac:dyDescent="0.25">
      <c r="A136" s="1" t="s">
        <v>56</v>
      </c>
      <c r="B136" s="1" t="s">
        <v>46</v>
      </c>
      <c r="C136" s="1" t="s">
        <v>200</v>
      </c>
      <c r="D136" s="1" t="s">
        <v>40</v>
      </c>
      <c r="E136" s="1" t="s">
        <v>59</v>
      </c>
      <c r="F136" s="1">
        <v>4.25</v>
      </c>
      <c r="G136" s="1">
        <v>4</v>
      </c>
      <c r="H136" s="1">
        <v>4</v>
      </c>
      <c r="I136" s="1">
        <v>4</v>
      </c>
      <c r="J136" s="1">
        <v>4</v>
      </c>
      <c r="K136">
        <v>4.25</v>
      </c>
      <c r="L136">
        <f t="shared" si="10"/>
        <v>2</v>
      </c>
      <c r="M136">
        <f t="shared" si="11"/>
        <v>3</v>
      </c>
      <c r="N136">
        <f t="shared" si="12"/>
        <v>14</v>
      </c>
      <c r="O136">
        <f t="shared" si="13"/>
        <v>1</v>
      </c>
      <c r="P136">
        <f t="shared" si="14"/>
        <v>2</v>
      </c>
    </row>
    <row r="137" spans="1:45" x14ac:dyDescent="0.25">
      <c r="A137" s="1" t="s">
        <v>37</v>
      </c>
      <c r="B137" s="1" t="s">
        <v>46</v>
      </c>
      <c r="C137" s="1" t="s">
        <v>83</v>
      </c>
      <c r="D137" s="1" t="s">
        <v>99</v>
      </c>
      <c r="E137" s="1" t="s">
        <v>41</v>
      </c>
      <c r="F137" s="1">
        <v>4.5</v>
      </c>
      <c r="G137" s="1">
        <v>4.5</v>
      </c>
      <c r="H137" s="1">
        <v>4</v>
      </c>
      <c r="I137" s="1">
        <v>4.25</v>
      </c>
      <c r="J137" s="1">
        <v>4</v>
      </c>
      <c r="K137">
        <v>4</v>
      </c>
      <c r="L137">
        <f t="shared" si="10"/>
        <v>1</v>
      </c>
      <c r="M137">
        <f t="shared" si="11"/>
        <v>3</v>
      </c>
      <c r="N137">
        <f t="shared" si="12"/>
        <v>6</v>
      </c>
      <c r="O137">
        <f t="shared" si="13"/>
        <v>2</v>
      </c>
      <c r="P137">
        <f t="shared" si="14"/>
        <v>1</v>
      </c>
    </row>
    <row r="138" spans="1:45" x14ac:dyDescent="0.25">
      <c r="A138" s="1" t="s">
        <v>37</v>
      </c>
      <c r="B138" s="1" t="s">
        <v>46</v>
      </c>
      <c r="C138" s="1" t="s">
        <v>200</v>
      </c>
      <c r="D138" s="1" t="s">
        <v>40</v>
      </c>
      <c r="E138" s="1" t="s">
        <v>41</v>
      </c>
      <c r="F138" s="1">
        <v>3.25</v>
      </c>
      <c r="G138" s="1">
        <v>2.25</v>
      </c>
      <c r="H138" s="1">
        <v>4.333333333333333</v>
      </c>
      <c r="I138" s="1">
        <v>2.75</v>
      </c>
      <c r="J138" s="1">
        <v>4</v>
      </c>
      <c r="K138">
        <v>4.75</v>
      </c>
      <c r="L138">
        <f t="shared" si="10"/>
        <v>1</v>
      </c>
      <c r="M138">
        <f t="shared" si="11"/>
        <v>3</v>
      </c>
      <c r="N138">
        <f t="shared" si="12"/>
        <v>14</v>
      </c>
      <c r="O138">
        <f t="shared" si="13"/>
        <v>1</v>
      </c>
      <c r="P138">
        <f t="shared" si="14"/>
        <v>1</v>
      </c>
    </row>
    <row r="139" spans="1:45" x14ac:dyDescent="0.25">
      <c r="A139" s="1" t="s">
        <v>37</v>
      </c>
      <c r="B139" s="1" t="s">
        <v>157</v>
      </c>
      <c r="C139" s="1" t="s">
        <v>95</v>
      </c>
      <c r="D139" s="1" t="s">
        <v>99</v>
      </c>
      <c r="E139" s="1" t="s">
        <v>41</v>
      </c>
      <c r="F139" s="1">
        <v>1.5</v>
      </c>
      <c r="G139" s="1">
        <v>1.5</v>
      </c>
      <c r="H139" s="1">
        <v>1.6666666666666667</v>
      </c>
      <c r="I139" s="1">
        <v>1.5</v>
      </c>
      <c r="J139" s="1">
        <v>1.5</v>
      </c>
      <c r="K139">
        <v>1.75</v>
      </c>
      <c r="L139">
        <f t="shared" si="10"/>
        <v>1</v>
      </c>
      <c r="M139">
        <f t="shared" si="11"/>
        <v>2</v>
      </c>
      <c r="N139">
        <f t="shared" si="12"/>
        <v>9</v>
      </c>
      <c r="O139">
        <f t="shared" si="13"/>
        <v>2</v>
      </c>
      <c r="P139">
        <f t="shared" si="14"/>
        <v>1</v>
      </c>
    </row>
    <row r="140" spans="1:45" x14ac:dyDescent="0.25">
      <c r="A140" s="1" t="s">
        <v>37</v>
      </c>
      <c r="B140" s="1" t="s">
        <v>38</v>
      </c>
      <c r="C140" s="1" t="s">
        <v>144</v>
      </c>
      <c r="D140" s="1" t="s">
        <v>99</v>
      </c>
      <c r="E140" s="1" t="s">
        <v>41</v>
      </c>
      <c r="F140" s="1">
        <v>4.5</v>
      </c>
      <c r="G140" s="1">
        <v>4</v>
      </c>
      <c r="H140" s="1">
        <v>4.333333333333333</v>
      </c>
      <c r="I140" s="1">
        <v>4.5</v>
      </c>
      <c r="J140" s="1">
        <v>4.25</v>
      </c>
      <c r="K140">
        <v>4.75</v>
      </c>
      <c r="L140">
        <f t="shared" si="10"/>
        <v>1</v>
      </c>
      <c r="M140">
        <f t="shared" si="11"/>
        <v>1</v>
      </c>
      <c r="N140">
        <f t="shared" si="12"/>
        <v>16</v>
      </c>
      <c r="O140">
        <f t="shared" si="13"/>
        <v>2</v>
      </c>
      <c r="P140">
        <f t="shared" si="14"/>
        <v>1</v>
      </c>
    </row>
    <row r="141" spans="1:45" x14ac:dyDescent="0.25">
      <c r="A141" s="1" t="s">
        <v>37</v>
      </c>
      <c r="B141" s="1" t="s">
        <v>46</v>
      </c>
      <c r="C141" s="1" t="s">
        <v>83</v>
      </c>
      <c r="D141" s="1" t="s">
        <v>40</v>
      </c>
      <c r="E141" s="1" t="s">
        <v>41</v>
      </c>
      <c r="F141" s="1">
        <v>2.5</v>
      </c>
      <c r="G141" s="1">
        <v>2.75</v>
      </c>
      <c r="H141" s="1">
        <v>2.6666666666666665</v>
      </c>
      <c r="I141" s="1">
        <v>2.5</v>
      </c>
      <c r="J141" s="1">
        <v>3</v>
      </c>
      <c r="K141">
        <v>4</v>
      </c>
      <c r="L141">
        <f t="shared" si="10"/>
        <v>1</v>
      </c>
      <c r="M141">
        <f t="shared" si="11"/>
        <v>3</v>
      </c>
      <c r="N141">
        <f t="shared" si="12"/>
        <v>6</v>
      </c>
      <c r="O141">
        <f t="shared" si="13"/>
        <v>1</v>
      </c>
      <c r="P141">
        <f t="shared" si="14"/>
        <v>1</v>
      </c>
    </row>
    <row r="142" spans="1:45" x14ac:dyDescent="0.25">
      <c r="A142" s="1" t="s">
        <v>37</v>
      </c>
      <c r="B142" s="1" t="s">
        <v>38</v>
      </c>
      <c r="C142" s="1" t="s">
        <v>83</v>
      </c>
      <c r="D142" s="1" t="s">
        <v>40</v>
      </c>
      <c r="E142" s="1" t="s">
        <v>41</v>
      </c>
      <c r="F142" s="1">
        <v>3.25</v>
      </c>
      <c r="G142" s="1">
        <v>2.75</v>
      </c>
      <c r="H142" s="1">
        <v>5</v>
      </c>
      <c r="I142" s="1">
        <v>4.5</v>
      </c>
      <c r="J142" s="1">
        <v>4</v>
      </c>
      <c r="K142">
        <v>4.25</v>
      </c>
      <c r="L142">
        <f t="shared" si="10"/>
        <v>1</v>
      </c>
      <c r="M142">
        <f t="shared" si="11"/>
        <v>1</v>
      </c>
      <c r="N142">
        <f t="shared" si="12"/>
        <v>6</v>
      </c>
      <c r="O142">
        <f t="shared" si="13"/>
        <v>1</v>
      </c>
      <c r="P142">
        <f t="shared" si="14"/>
        <v>1</v>
      </c>
    </row>
    <row r="143" spans="1:45" x14ac:dyDescent="0.25">
      <c r="A143" s="1" t="s">
        <v>37</v>
      </c>
      <c r="B143" s="1" t="s">
        <v>38</v>
      </c>
      <c r="C143" s="1" t="s">
        <v>62</v>
      </c>
      <c r="D143" s="1" t="s">
        <v>40</v>
      </c>
      <c r="E143" s="1" t="s">
        <v>41</v>
      </c>
      <c r="F143" s="1">
        <v>4</v>
      </c>
      <c r="G143" s="1">
        <v>4</v>
      </c>
      <c r="H143" s="1">
        <v>5</v>
      </c>
      <c r="I143" s="1">
        <v>4</v>
      </c>
      <c r="J143" s="1">
        <v>4</v>
      </c>
      <c r="K143">
        <v>4</v>
      </c>
      <c r="L143">
        <f t="shared" si="10"/>
        <v>1</v>
      </c>
      <c r="M143">
        <f t="shared" si="11"/>
        <v>1</v>
      </c>
      <c r="N143">
        <f t="shared" si="12"/>
        <v>3</v>
      </c>
      <c r="O143">
        <f t="shared" si="13"/>
        <v>1</v>
      </c>
      <c r="P143">
        <f t="shared" si="14"/>
        <v>1</v>
      </c>
    </row>
    <row r="144" spans="1:45" x14ac:dyDescent="0.25">
      <c r="A144" s="1" t="s">
        <v>37</v>
      </c>
      <c r="B144" s="1" t="s">
        <v>38</v>
      </c>
      <c r="C144" s="1" t="s">
        <v>83</v>
      </c>
      <c r="D144" s="1" t="s">
        <v>96</v>
      </c>
      <c r="E144" s="1" t="s">
        <v>41</v>
      </c>
      <c r="F144" s="1">
        <v>3</v>
      </c>
      <c r="G144" s="1">
        <v>3.25</v>
      </c>
      <c r="H144" s="1">
        <v>3</v>
      </c>
      <c r="I144" s="1">
        <v>3.25</v>
      </c>
      <c r="J144" s="1">
        <v>3</v>
      </c>
      <c r="K144">
        <v>3</v>
      </c>
      <c r="L144">
        <f t="shared" si="10"/>
        <v>1</v>
      </c>
      <c r="M144">
        <f t="shared" si="11"/>
        <v>1</v>
      </c>
      <c r="N144">
        <f t="shared" si="12"/>
        <v>6</v>
      </c>
      <c r="O144">
        <f t="shared" si="13"/>
        <v>3</v>
      </c>
      <c r="P144">
        <f t="shared" si="14"/>
        <v>1</v>
      </c>
    </row>
    <row r="145" spans="1:16" x14ac:dyDescent="0.25">
      <c r="A145" s="1" t="s">
        <v>56</v>
      </c>
      <c r="B145" s="1" t="s">
        <v>46</v>
      </c>
      <c r="C145" s="1" t="s">
        <v>105</v>
      </c>
      <c r="D145" s="1" t="s">
        <v>99</v>
      </c>
      <c r="E145" s="1" t="s">
        <v>59</v>
      </c>
      <c r="F145" s="1">
        <v>4</v>
      </c>
      <c r="G145" s="1">
        <v>4.5</v>
      </c>
      <c r="H145" s="1">
        <v>2.6666666666666665</v>
      </c>
      <c r="I145" s="1">
        <v>4</v>
      </c>
      <c r="J145" s="1">
        <v>4</v>
      </c>
      <c r="K145">
        <v>4.25</v>
      </c>
      <c r="L145">
        <f t="shared" si="10"/>
        <v>2</v>
      </c>
      <c r="M145">
        <f t="shared" si="11"/>
        <v>3</v>
      </c>
      <c r="N145">
        <f t="shared" si="12"/>
        <v>10</v>
      </c>
      <c r="O145">
        <f t="shared" si="13"/>
        <v>2</v>
      </c>
      <c r="P145">
        <f t="shared" si="14"/>
        <v>2</v>
      </c>
    </row>
    <row r="146" spans="1:16" x14ac:dyDescent="0.25">
      <c r="A146" s="1" t="s">
        <v>56</v>
      </c>
      <c r="B146" s="1" t="s">
        <v>46</v>
      </c>
      <c r="C146" s="1" t="s">
        <v>105</v>
      </c>
      <c r="D146" s="1" t="s">
        <v>99</v>
      </c>
      <c r="E146" s="1" t="s">
        <v>59</v>
      </c>
      <c r="F146" s="1">
        <v>3.25</v>
      </c>
      <c r="G146" s="1">
        <v>3.75</v>
      </c>
      <c r="H146" s="1">
        <v>3.6666666666666665</v>
      </c>
      <c r="I146" s="1">
        <v>4</v>
      </c>
      <c r="J146" s="1">
        <v>4</v>
      </c>
      <c r="K146">
        <v>4</v>
      </c>
      <c r="L146">
        <f t="shared" si="10"/>
        <v>2</v>
      </c>
      <c r="M146">
        <f t="shared" si="11"/>
        <v>3</v>
      </c>
      <c r="N146">
        <f t="shared" si="12"/>
        <v>10</v>
      </c>
      <c r="O146">
        <f t="shared" si="13"/>
        <v>2</v>
      </c>
      <c r="P146">
        <f t="shared" si="14"/>
        <v>2</v>
      </c>
    </row>
    <row r="147" spans="1:16" x14ac:dyDescent="0.25">
      <c r="A147" s="1" t="s">
        <v>163</v>
      </c>
      <c r="B147" s="1" t="s">
        <v>157</v>
      </c>
      <c r="C147" s="1" t="s">
        <v>39</v>
      </c>
      <c r="D147" s="1" t="s">
        <v>96</v>
      </c>
      <c r="E147" s="1" t="s">
        <v>164</v>
      </c>
      <c r="F147" s="1">
        <v>3.5</v>
      </c>
      <c r="G147" s="1">
        <v>4</v>
      </c>
      <c r="H147" s="1">
        <v>2</v>
      </c>
      <c r="I147" s="1">
        <v>2.5</v>
      </c>
      <c r="J147" s="1">
        <v>4</v>
      </c>
      <c r="K147">
        <v>4</v>
      </c>
      <c r="L147">
        <f t="shared" si="10"/>
        <v>3</v>
      </c>
      <c r="M147">
        <f t="shared" si="11"/>
        <v>2</v>
      </c>
      <c r="N147">
        <f t="shared" si="12"/>
        <v>1</v>
      </c>
      <c r="O147">
        <f t="shared" si="13"/>
        <v>3</v>
      </c>
      <c r="P147">
        <f t="shared" si="14"/>
        <v>3</v>
      </c>
    </row>
    <row r="148" spans="1:16" x14ac:dyDescent="0.25">
      <c r="A148" s="1" t="s">
        <v>56</v>
      </c>
      <c r="B148" s="1" t="s">
        <v>46</v>
      </c>
      <c r="C148" s="1" t="s">
        <v>88</v>
      </c>
      <c r="D148" s="1" t="s">
        <v>99</v>
      </c>
      <c r="E148" s="1" t="s">
        <v>164</v>
      </c>
      <c r="F148" s="1">
        <v>4</v>
      </c>
      <c r="G148" s="1">
        <v>4</v>
      </c>
      <c r="H148" s="1">
        <v>4</v>
      </c>
      <c r="I148" s="1">
        <v>4</v>
      </c>
      <c r="J148" s="1">
        <v>4</v>
      </c>
      <c r="K148">
        <v>3.25</v>
      </c>
      <c r="L148">
        <f t="shared" si="10"/>
        <v>2</v>
      </c>
      <c r="M148">
        <f t="shared" si="11"/>
        <v>3</v>
      </c>
      <c r="N148">
        <f t="shared" si="12"/>
        <v>7</v>
      </c>
      <c r="O148">
        <f t="shared" si="13"/>
        <v>2</v>
      </c>
      <c r="P148">
        <f t="shared" si="14"/>
        <v>3</v>
      </c>
    </row>
    <row r="149" spans="1:16" x14ac:dyDescent="0.25">
      <c r="A149" s="1" t="s">
        <v>56</v>
      </c>
      <c r="B149" s="1" t="s">
        <v>46</v>
      </c>
      <c r="C149" s="1" t="s">
        <v>144</v>
      </c>
      <c r="D149" s="1" t="s">
        <v>99</v>
      </c>
      <c r="E149" s="1" t="s">
        <v>164</v>
      </c>
      <c r="F149" s="1">
        <v>4</v>
      </c>
      <c r="G149" s="1">
        <v>3.75</v>
      </c>
      <c r="H149" s="1">
        <v>4.333333333333333</v>
      </c>
      <c r="I149" s="1">
        <v>3.75</v>
      </c>
      <c r="J149" s="1">
        <v>3.75</v>
      </c>
      <c r="K149">
        <v>3.75</v>
      </c>
      <c r="L149">
        <f t="shared" si="10"/>
        <v>2</v>
      </c>
      <c r="M149">
        <f t="shared" si="11"/>
        <v>3</v>
      </c>
      <c r="N149">
        <f t="shared" si="12"/>
        <v>16</v>
      </c>
      <c r="O149">
        <f t="shared" si="13"/>
        <v>2</v>
      </c>
      <c r="P149">
        <f t="shared" si="14"/>
        <v>3</v>
      </c>
    </row>
    <row r="150" spans="1:16" x14ac:dyDescent="0.25">
      <c r="A150" s="1" t="s">
        <v>56</v>
      </c>
      <c r="B150" s="1" t="s">
        <v>46</v>
      </c>
      <c r="C150" s="1" t="s">
        <v>95</v>
      </c>
      <c r="D150" s="1" t="s">
        <v>40</v>
      </c>
      <c r="E150" s="1" t="s">
        <v>41</v>
      </c>
      <c r="F150" s="1">
        <v>4.75</v>
      </c>
      <c r="G150" s="1">
        <v>3.25</v>
      </c>
      <c r="H150" s="1">
        <v>5</v>
      </c>
      <c r="I150" s="1">
        <v>4.5</v>
      </c>
      <c r="J150" s="1">
        <v>5</v>
      </c>
      <c r="K150">
        <v>5</v>
      </c>
      <c r="L150">
        <f t="shared" si="10"/>
        <v>2</v>
      </c>
      <c r="M150">
        <f t="shared" si="11"/>
        <v>3</v>
      </c>
      <c r="N150">
        <f t="shared" si="12"/>
        <v>9</v>
      </c>
      <c r="O150">
        <f t="shared" si="13"/>
        <v>1</v>
      </c>
      <c r="P150">
        <f t="shared" si="14"/>
        <v>1</v>
      </c>
    </row>
    <row r="151" spans="1:16" x14ac:dyDescent="0.25">
      <c r="A151" s="1" t="s">
        <v>56</v>
      </c>
      <c r="B151" s="1" t="s">
        <v>46</v>
      </c>
      <c r="C151" s="1" t="s">
        <v>88</v>
      </c>
      <c r="D151" s="1" t="s">
        <v>96</v>
      </c>
      <c r="E151" s="1" t="s">
        <v>59</v>
      </c>
      <c r="F151" s="1">
        <v>4</v>
      </c>
      <c r="G151" s="1">
        <v>3.5</v>
      </c>
      <c r="H151" s="1">
        <v>4</v>
      </c>
      <c r="I151" s="1">
        <v>4</v>
      </c>
      <c r="J151" s="1">
        <v>4</v>
      </c>
      <c r="K151">
        <v>4.25</v>
      </c>
      <c r="L151">
        <f t="shared" si="10"/>
        <v>2</v>
      </c>
      <c r="M151">
        <f t="shared" si="11"/>
        <v>3</v>
      </c>
      <c r="N151">
        <f t="shared" si="12"/>
        <v>7</v>
      </c>
      <c r="O151">
        <f t="shared" si="13"/>
        <v>3</v>
      </c>
      <c r="P151">
        <f t="shared" si="14"/>
        <v>2</v>
      </c>
    </row>
    <row r="152" spans="1:16" x14ac:dyDescent="0.25">
      <c r="A152" s="1" t="s">
        <v>56</v>
      </c>
      <c r="B152" s="1" t="s">
        <v>46</v>
      </c>
      <c r="C152" s="1" t="s">
        <v>88</v>
      </c>
      <c r="D152" s="1" t="s">
        <v>96</v>
      </c>
      <c r="E152" s="1" t="s">
        <v>59</v>
      </c>
      <c r="F152" s="1">
        <v>4</v>
      </c>
      <c r="G152" s="1">
        <v>4</v>
      </c>
      <c r="H152" s="1">
        <v>4.333333333333333</v>
      </c>
      <c r="I152" s="1">
        <v>4</v>
      </c>
      <c r="J152" s="1">
        <v>4</v>
      </c>
      <c r="K152">
        <v>4.25</v>
      </c>
      <c r="L152">
        <f t="shared" si="10"/>
        <v>2</v>
      </c>
      <c r="M152">
        <f t="shared" si="11"/>
        <v>3</v>
      </c>
      <c r="N152">
        <f t="shared" si="12"/>
        <v>7</v>
      </c>
      <c r="O152">
        <f t="shared" si="13"/>
        <v>3</v>
      </c>
      <c r="P152">
        <f t="shared" si="14"/>
        <v>2</v>
      </c>
    </row>
    <row r="153" spans="1:16" x14ac:dyDescent="0.25">
      <c r="A153" s="1" t="s">
        <v>37</v>
      </c>
      <c r="B153" s="1" t="s">
        <v>46</v>
      </c>
      <c r="C153" s="1" t="s">
        <v>83</v>
      </c>
      <c r="D153" s="1" t="s">
        <v>40</v>
      </c>
      <c r="E153" s="1" t="s">
        <v>41</v>
      </c>
      <c r="F153" s="1">
        <v>4</v>
      </c>
      <c r="G153" s="1">
        <v>4</v>
      </c>
      <c r="H153" s="1">
        <v>4</v>
      </c>
      <c r="I153" s="1">
        <v>4</v>
      </c>
      <c r="J153" s="1">
        <v>4</v>
      </c>
      <c r="K153">
        <v>4</v>
      </c>
      <c r="L153">
        <f t="shared" si="10"/>
        <v>1</v>
      </c>
      <c r="M153">
        <f t="shared" si="11"/>
        <v>3</v>
      </c>
      <c r="N153">
        <f t="shared" si="12"/>
        <v>6</v>
      </c>
      <c r="O153">
        <f t="shared" si="13"/>
        <v>1</v>
      </c>
      <c r="P153">
        <f t="shared" si="14"/>
        <v>1</v>
      </c>
    </row>
    <row r="154" spans="1:16" x14ac:dyDescent="0.25">
      <c r="A154" s="1" t="s">
        <v>56</v>
      </c>
      <c r="B154" s="1" t="s">
        <v>38</v>
      </c>
      <c r="C154" s="1" t="s">
        <v>116</v>
      </c>
      <c r="D154" s="1" t="s">
        <v>40</v>
      </c>
      <c r="E154" s="1" t="s">
        <v>41</v>
      </c>
      <c r="F154" s="1">
        <v>3.5</v>
      </c>
      <c r="G154" s="1">
        <v>4</v>
      </c>
      <c r="H154" s="1">
        <v>4</v>
      </c>
      <c r="I154" s="1">
        <v>4.25</v>
      </c>
      <c r="J154" s="1">
        <v>4</v>
      </c>
      <c r="K154">
        <v>4</v>
      </c>
      <c r="L154">
        <f t="shared" si="10"/>
        <v>2</v>
      </c>
      <c r="M154">
        <f t="shared" si="11"/>
        <v>1</v>
      </c>
      <c r="N154">
        <f t="shared" si="12"/>
        <v>12</v>
      </c>
      <c r="O154">
        <f t="shared" si="13"/>
        <v>1</v>
      </c>
      <c r="P154">
        <f t="shared" si="14"/>
        <v>1</v>
      </c>
    </row>
    <row r="155" spans="1:16" x14ac:dyDescent="0.25">
      <c r="A155" s="1" t="s">
        <v>56</v>
      </c>
      <c r="B155" s="1" t="s">
        <v>38</v>
      </c>
      <c r="C155" s="1" t="s">
        <v>47</v>
      </c>
      <c r="D155" s="1" t="s">
        <v>40</v>
      </c>
      <c r="E155" s="1" t="s">
        <v>41</v>
      </c>
      <c r="F155" s="1">
        <v>3.75</v>
      </c>
      <c r="G155" s="1">
        <v>3.5</v>
      </c>
      <c r="H155" s="1">
        <v>3.6666666666666665</v>
      </c>
      <c r="I155" s="1">
        <v>4</v>
      </c>
      <c r="J155" s="1">
        <v>4.5</v>
      </c>
      <c r="K155">
        <v>4.25</v>
      </c>
      <c r="L155">
        <f t="shared" si="10"/>
        <v>2</v>
      </c>
      <c r="M155">
        <f t="shared" si="11"/>
        <v>1</v>
      </c>
      <c r="N155">
        <f t="shared" si="12"/>
        <v>2</v>
      </c>
      <c r="O155">
        <f t="shared" si="13"/>
        <v>1</v>
      </c>
      <c r="P155">
        <f t="shared" si="14"/>
        <v>1</v>
      </c>
    </row>
    <row r="156" spans="1:16" x14ac:dyDescent="0.25">
      <c r="A156" s="1" t="s">
        <v>163</v>
      </c>
      <c r="B156" s="1" t="s">
        <v>38</v>
      </c>
      <c r="C156" s="1" t="s">
        <v>144</v>
      </c>
      <c r="D156" s="1" t="s">
        <v>40</v>
      </c>
      <c r="E156" s="1" t="s">
        <v>59</v>
      </c>
      <c r="F156" s="1">
        <v>3.75</v>
      </c>
      <c r="G156" s="1">
        <v>4</v>
      </c>
      <c r="H156" s="1">
        <v>4</v>
      </c>
      <c r="I156" s="1">
        <v>3.75</v>
      </c>
      <c r="J156" s="1">
        <v>4.25</v>
      </c>
      <c r="K156">
        <v>3.75</v>
      </c>
      <c r="L156">
        <f t="shared" si="10"/>
        <v>3</v>
      </c>
      <c r="M156">
        <f t="shared" si="11"/>
        <v>1</v>
      </c>
      <c r="N156">
        <f t="shared" si="12"/>
        <v>16</v>
      </c>
      <c r="O156">
        <f t="shared" si="13"/>
        <v>1</v>
      </c>
      <c r="P156">
        <f t="shared" si="14"/>
        <v>2</v>
      </c>
    </row>
    <row r="157" spans="1:16" x14ac:dyDescent="0.25">
      <c r="A157" s="1" t="s">
        <v>163</v>
      </c>
      <c r="B157" s="1" t="s">
        <v>38</v>
      </c>
      <c r="C157" s="1" t="s">
        <v>47</v>
      </c>
      <c r="D157" s="1" t="s">
        <v>40</v>
      </c>
      <c r="E157" s="1" t="s">
        <v>59</v>
      </c>
      <c r="F157" s="1">
        <v>4.25</v>
      </c>
      <c r="G157" s="1">
        <v>3.75</v>
      </c>
      <c r="H157" s="1">
        <v>3.6666666666666665</v>
      </c>
      <c r="I157" s="1">
        <v>4</v>
      </c>
      <c r="J157" s="1">
        <v>4</v>
      </c>
      <c r="K157">
        <v>4.25</v>
      </c>
      <c r="L157">
        <f t="shared" si="10"/>
        <v>3</v>
      </c>
      <c r="M157">
        <f t="shared" si="11"/>
        <v>1</v>
      </c>
      <c r="N157">
        <f t="shared" si="12"/>
        <v>2</v>
      </c>
      <c r="O157">
        <f t="shared" si="13"/>
        <v>1</v>
      </c>
      <c r="P157">
        <f t="shared" si="14"/>
        <v>2</v>
      </c>
    </row>
    <row r="158" spans="1:16" x14ac:dyDescent="0.25">
      <c r="A158" s="1" t="s">
        <v>163</v>
      </c>
      <c r="B158" s="1" t="s">
        <v>38</v>
      </c>
      <c r="C158" s="1" t="s">
        <v>109</v>
      </c>
      <c r="D158" s="1" t="s">
        <v>40</v>
      </c>
      <c r="E158" s="1" t="s">
        <v>59</v>
      </c>
      <c r="F158" s="1">
        <v>4.25</v>
      </c>
      <c r="G158" s="1">
        <v>3.75</v>
      </c>
      <c r="H158" s="1">
        <v>4</v>
      </c>
      <c r="I158" s="1">
        <v>4</v>
      </c>
      <c r="J158" s="1">
        <v>4</v>
      </c>
      <c r="K158">
        <v>4</v>
      </c>
      <c r="L158">
        <f t="shared" si="10"/>
        <v>3</v>
      </c>
      <c r="M158">
        <f t="shared" si="11"/>
        <v>1</v>
      </c>
      <c r="N158">
        <f t="shared" si="12"/>
        <v>11</v>
      </c>
      <c r="O158">
        <f t="shared" si="13"/>
        <v>1</v>
      </c>
      <c r="P158">
        <f t="shared" si="14"/>
        <v>2</v>
      </c>
    </row>
    <row r="159" spans="1:16" x14ac:dyDescent="0.25">
      <c r="A159" s="1" t="s">
        <v>56</v>
      </c>
      <c r="B159" s="1" t="s">
        <v>157</v>
      </c>
      <c r="C159" s="1" t="s">
        <v>88</v>
      </c>
      <c r="D159" s="1" t="s">
        <v>58</v>
      </c>
      <c r="E159" s="1" t="s">
        <v>41</v>
      </c>
      <c r="F159" s="1">
        <v>4.25</v>
      </c>
      <c r="G159" s="1">
        <v>4.25</v>
      </c>
      <c r="H159" s="1">
        <v>4.333333333333333</v>
      </c>
      <c r="I159" s="1">
        <v>4.5</v>
      </c>
      <c r="J159" s="1">
        <v>3.75</v>
      </c>
      <c r="K159">
        <v>4</v>
      </c>
      <c r="L159">
        <f t="shared" si="10"/>
        <v>2</v>
      </c>
      <c r="M159">
        <f t="shared" si="11"/>
        <v>2</v>
      </c>
      <c r="N159">
        <f t="shared" si="12"/>
        <v>7</v>
      </c>
      <c r="O159">
        <f t="shared" si="13"/>
        <v>4</v>
      </c>
      <c r="P159">
        <f t="shared" si="14"/>
        <v>1</v>
      </c>
    </row>
    <row r="160" spans="1:16" x14ac:dyDescent="0.25">
      <c r="A160" s="1" t="s">
        <v>56</v>
      </c>
      <c r="B160" s="1" t="s">
        <v>46</v>
      </c>
      <c r="C160" s="1" t="s">
        <v>47</v>
      </c>
      <c r="D160" s="1" t="s">
        <v>99</v>
      </c>
      <c r="E160" s="1" t="s">
        <v>59</v>
      </c>
      <c r="F160" s="1">
        <v>3.75</v>
      </c>
      <c r="G160" s="1">
        <v>4.25</v>
      </c>
      <c r="H160" s="1">
        <v>4.333333333333333</v>
      </c>
      <c r="I160" s="1">
        <v>4</v>
      </c>
      <c r="J160" s="1">
        <v>4</v>
      </c>
      <c r="K160">
        <v>4.25</v>
      </c>
      <c r="L160">
        <f t="shared" si="10"/>
        <v>2</v>
      </c>
      <c r="M160">
        <f t="shared" si="11"/>
        <v>3</v>
      </c>
      <c r="N160">
        <f t="shared" si="12"/>
        <v>2</v>
      </c>
      <c r="O160">
        <f t="shared" si="13"/>
        <v>2</v>
      </c>
      <c r="P160">
        <f t="shared" si="14"/>
        <v>2</v>
      </c>
    </row>
    <row r="161" spans="1:16" x14ac:dyDescent="0.25">
      <c r="A161" s="1" t="s">
        <v>37</v>
      </c>
      <c r="B161" s="1" t="s">
        <v>38</v>
      </c>
      <c r="C161" s="1" t="s">
        <v>95</v>
      </c>
      <c r="D161" s="1" t="s">
        <v>40</v>
      </c>
      <c r="E161" s="1" t="s">
        <v>41</v>
      </c>
      <c r="F161" s="1">
        <v>4.25</v>
      </c>
      <c r="G161" s="1">
        <v>4.25</v>
      </c>
      <c r="H161" s="1">
        <v>4</v>
      </c>
      <c r="I161" s="1">
        <v>3.75</v>
      </c>
      <c r="J161" s="1">
        <v>4.25</v>
      </c>
      <c r="K161">
        <v>3.75</v>
      </c>
      <c r="L161">
        <f t="shared" si="10"/>
        <v>1</v>
      </c>
      <c r="M161">
        <f t="shared" si="11"/>
        <v>1</v>
      </c>
      <c r="N161">
        <f t="shared" si="12"/>
        <v>9</v>
      </c>
      <c r="O161">
        <f t="shared" si="13"/>
        <v>1</v>
      </c>
      <c r="P161">
        <f t="shared" si="14"/>
        <v>1</v>
      </c>
    </row>
    <row r="162" spans="1:16" x14ac:dyDescent="0.25">
      <c r="A162" s="1" t="s">
        <v>37</v>
      </c>
      <c r="B162" s="1" t="s">
        <v>157</v>
      </c>
      <c r="C162" s="1" t="s">
        <v>409</v>
      </c>
      <c r="D162" s="1" t="s">
        <v>40</v>
      </c>
      <c r="E162" s="1" t="s">
        <v>41</v>
      </c>
      <c r="F162" s="1">
        <v>4.25</v>
      </c>
      <c r="G162" s="1">
        <v>3.75</v>
      </c>
      <c r="H162" s="1">
        <v>4.333333333333333</v>
      </c>
      <c r="I162" s="1">
        <v>4</v>
      </c>
      <c r="J162" s="1">
        <v>4.25</v>
      </c>
      <c r="K162">
        <v>4</v>
      </c>
      <c r="L162">
        <f t="shared" si="10"/>
        <v>1</v>
      </c>
      <c r="M162">
        <f t="shared" si="11"/>
        <v>2</v>
      </c>
      <c r="N162">
        <f t="shared" si="12"/>
        <v>19</v>
      </c>
      <c r="O162">
        <f t="shared" si="13"/>
        <v>1</v>
      </c>
      <c r="P162">
        <f t="shared" si="14"/>
        <v>1</v>
      </c>
    </row>
    <row r="163" spans="1:16" x14ac:dyDescent="0.25">
      <c r="A163" s="1" t="s">
        <v>163</v>
      </c>
      <c r="B163" s="1" t="s">
        <v>46</v>
      </c>
      <c r="C163" s="1" t="s">
        <v>47</v>
      </c>
      <c r="D163" s="1" t="s">
        <v>96</v>
      </c>
      <c r="E163" s="1" t="s">
        <v>59</v>
      </c>
      <c r="F163" s="1">
        <v>4.25</v>
      </c>
      <c r="G163" s="1">
        <v>4</v>
      </c>
      <c r="H163" s="1">
        <v>4</v>
      </c>
      <c r="I163" s="1">
        <v>4</v>
      </c>
      <c r="J163" s="1">
        <v>4.75</v>
      </c>
      <c r="K163">
        <v>4.5</v>
      </c>
      <c r="L163">
        <f t="shared" si="10"/>
        <v>3</v>
      </c>
      <c r="M163">
        <f t="shared" si="11"/>
        <v>3</v>
      </c>
      <c r="N163">
        <f t="shared" si="12"/>
        <v>2</v>
      </c>
      <c r="O163">
        <f t="shared" si="13"/>
        <v>3</v>
      </c>
      <c r="P163">
        <f t="shared" si="14"/>
        <v>2</v>
      </c>
    </row>
    <row r="164" spans="1:16" x14ac:dyDescent="0.25">
      <c r="A164" s="1" t="s">
        <v>56</v>
      </c>
      <c r="B164" s="1" t="s">
        <v>157</v>
      </c>
      <c r="C164" s="1" t="s">
        <v>200</v>
      </c>
      <c r="D164" s="1" t="s">
        <v>40</v>
      </c>
      <c r="E164" s="1" t="s">
        <v>59</v>
      </c>
      <c r="F164" s="1">
        <v>3.5</v>
      </c>
      <c r="G164" s="1">
        <v>3.5</v>
      </c>
      <c r="H164" s="1">
        <v>4</v>
      </c>
      <c r="I164" s="1">
        <v>3.75</v>
      </c>
      <c r="J164" s="1">
        <v>3.5</v>
      </c>
      <c r="K164">
        <v>4</v>
      </c>
      <c r="L164">
        <f t="shared" si="10"/>
        <v>2</v>
      </c>
      <c r="M164">
        <f t="shared" si="11"/>
        <v>2</v>
      </c>
      <c r="N164">
        <f t="shared" si="12"/>
        <v>14</v>
      </c>
      <c r="O164">
        <f t="shared" si="13"/>
        <v>1</v>
      </c>
      <c r="P164">
        <f t="shared" si="14"/>
        <v>2</v>
      </c>
    </row>
    <row r="165" spans="1:16" x14ac:dyDescent="0.25">
      <c r="A165" s="1" t="s">
        <v>56</v>
      </c>
      <c r="B165" s="1" t="s">
        <v>38</v>
      </c>
      <c r="C165" s="1" t="s">
        <v>200</v>
      </c>
      <c r="D165" s="1" t="s">
        <v>40</v>
      </c>
      <c r="E165" s="1" t="s">
        <v>59</v>
      </c>
      <c r="F165" s="1">
        <v>4.5</v>
      </c>
      <c r="G165" s="1">
        <v>3.5</v>
      </c>
      <c r="H165" s="1">
        <v>4.666666666666667</v>
      </c>
      <c r="I165" s="1">
        <v>3.5</v>
      </c>
      <c r="J165" s="1">
        <v>3</v>
      </c>
      <c r="K165">
        <v>3.5</v>
      </c>
      <c r="L165">
        <f t="shared" si="10"/>
        <v>2</v>
      </c>
      <c r="M165">
        <f t="shared" si="11"/>
        <v>1</v>
      </c>
      <c r="N165">
        <f t="shared" si="12"/>
        <v>14</v>
      </c>
      <c r="O165">
        <f t="shared" si="13"/>
        <v>1</v>
      </c>
      <c r="P165">
        <f t="shared" si="14"/>
        <v>2</v>
      </c>
    </row>
    <row r="166" spans="1:16" x14ac:dyDescent="0.25">
      <c r="A166" s="1" t="s">
        <v>163</v>
      </c>
      <c r="B166" s="1" t="s">
        <v>46</v>
      </c>
      <c r="C166" s="1" t="s">
        <v>88</v>
      </c>
      <c r="D166" s="1" t="s">
        <v>40</v>
      </c>
      <c r="E166" s="1" t="s">
        <v>59</v>
      </c>
      <c r="F166" s="1">
        <v>4.5</v>
      </c>
      <c r="G166" s="1">
        <v>4.5</v>
      </c>
      <c r="H166" s="1">
        <v>4.333333333333333</v>
      </c>
      <c r="I166" s="1">
        <v>3.5</v>
      </c>
      <c r="J166" s="1">
        <v>3.5</v>
      </c>
      <c r="K166">
        <v>3.75</v>
      </c>
      <c r="L166">
        <f t="shared" si="10"/>
        <v>3</v>
      </c>
      <c r="M166">
        <f t="shared" si="11"/>
        <v>3</v>
      </c>
      <c r="N166">
        <f t="shared" si="12"/>
        <v>7</v>
      </c>
      <c r="O166">
        <f t="shared" si="13"/>
        <v>1</v>
      </c>
      <c r="P166">
        <f t="shared" si="14"/>
        <v>2</v>
      </c>
    </row>
    <row r="167" spans="1:16" x14ac:dyDescent="0.25">
      <c r="A167" s="1" t="s">
        <v>163</v>
      </c>
      <c r="B167" s="1" t="s">
        <v>157</v>
      </c>
      <c r="C167" s="1" t="s">
        <v>62</v>
      </c>
      <c r="D167" s="1" t="s">
        <v>40</v>
      </c>
      <c r="E167" s="1" t="s">
        <v>59</v>
      </c>
      <c r="F167" s="1">
        <v>4.5</v>
      </c>
      <c r="G167" s="1">
        <v>4.25</v>
      </c>
      <c r="H167" s="1">
        <v>4</v>
      </c>
      <c r="I167" s="1">
        <v>3.5</v>
      </c>
      <c r="J167" s="1">
        <v>3.5</v>
      </c>
      <c r="K167">
        <v>4.75</v>
      </c>
      <c r="L167">
        <f t="shared" si="10"/>
        <v>3</v>
      </c>
      <c r="M167">
        <f t="shared" si="11"/>
        <v>2</v>
      </c>
      <c r="N167">
        <f t="shared" si="12"/>
        <v>3</v>
      </c>
      <c r="O167">
        <f t="shared" si="13"/>
        <v>1</v>
      </c>
      <c r="P167">
        <f t="shared" si="14"/>
        <v>2</v>
      </c>
    </row>
    <row r="168" spans="1:16" x14ac:dyDescent="0.25">
      <c r="A168" s="1" t="s">
        <v>163</v>
      </c>
      <c r="B168" s="1" t="s">
        <v>46</v>
      </c>
      <c r="C168" s="1" t="s">
        <v>66</v>
      </c>
      <c r="D168" s="1" t="s">
        <v>40</v>
      </c>
      <c r="E168" s="1" t="s">
        <v>164</v>
      </c>
      <c r="F168" s="1">
        <v>4</v>
      </c>
      <c r="G168" s="1">
        <v>5</v>
      </c>
      <c r="H168" s="1">
        <v>4</v>
      </c>
      <c r="I168" s="1">
        <v>3.5</v>
      </c>
      <c r="J168" s="1">
        <v>3.75</v>
      </c>
      <c r="K168">
        <v>4</v>
      </c>
      <c r="L168">
        <f t="shared" si="10"/>
        <v>3</v>
      </c>
      <c r="M168">
        <f t="shared" si="11"/>
        <v>3</v>
      </c>
      <c r="N168">
        <f t="shared" si="12"/>
        <v>4</v>
      </c>
      <c r="O168">
        <f t="shared" si="13"/>
        <v>1</v>
      </c>
      <c r="P168">
        <f t="shared" si="14"/>
        <v>3</v>
      </c>
    </row>
    <row r="169" spans="1:16" x14ac:dyDescent="0.25">
      <c r="A169" s="1" t="s">
        <v>108</v>
      </c>
      <c r="B169" s="1" t="s">
        <v>57</v>
      </c>
      <c r="C169" s="1" t="s">
        <v>88</v>
      </c>
      <c r="D169" s="1" t="s">
        <v>40</v>
      </c>
      <c r="E169" s="1" t="s">
        <v>422</v>
      </c>
      <c r="F169" s="1">
        <v>3.5</v>
      </c>
      <c r="G169" s="1">
        <v>4.25</v>
      </c>
      <c r="H169" s="1">
        <v>4.333333333333333</v>
      </c>
      <c r="I169" s="1">
        <v>4</v>
      </c>
      <c r="J169" s="1">
        <v>4.5</v>
      </c>
      <c r="K169">
        <v>4</v>
      </c>
      <c r="L169">
        <f t="shared" si="10"/>
        <v>4</v>
      </c>
      <c r="M169">
        <f t="shared" si="11"/>
        <v>4</v>
      </c>
      <c r="N169">
        <f t="shared" si="12"/>
        <v>7</v>
      </c>
      <c r="O169">
        <f t="shared" si="13"/>
        <v>1</v>
      </c>
      <c r="P169">
        <f t="shared" si="14"/>
        <v>4</v>
      </c>
    </row>
    <row r="170" spans="1:16" x14ac:dyDescent="0.25">
      <c r="A170" s="1" t="s">
        <v>108</v>
      </c>
      <c r="B170" s="1" t="s">
        <v>57</v>
      </c>
      <c r="C170" s="1" t="s">
        <v>95</v>
      </c>
      <c r="D170" s="1" t="s">
        <v>40</v>
      </c>
      <c r="E170" s="1" t="s">
        <v>164</v>
      </c>
      <c r="F170" s="1">
        <v>4.25</v>
      </c>
      <c r="G170" s="1">
        <v>4.5</v>
      </c>
      <c r="H170" s="1">
        <v>4</v>
      </c>
      <c r="I170" s="1">
        <v>4.5</v>
      </c>
      <c r="J170" s="1">
        <v>4.25</v>
      </c>
      <c r="K170">
        <v>3.25</v>
      </c>
      <c r="L170">
        <f t="shared" si="10"/>
        <v>4</v>
      </c>
      <c r="M170">
        <f t="shared" si="11"/>
        <v>4</v>
      </c>
      <c r="N170">
        <f t="shared" si="12"/>
        <v>9</v>
      </c>
      <c r="O170">
        <f t="shared" si="13"/>
        <v>1</v>
      </c>
      <c r="P170">
        <f t="shared" si="14"/>
        <v>3</v>
      </c>
    </row>
    <row r="171" spans="1:16" x14ac:dyDescent="0.25">
      <c r="A171" s="1" t="s">
        <v>108</v>
      </c>
      <c r="B171" s="1" t="s">
        <v>157</v>
      </c>
      <c r="C171" s="1" t="s">
        <v>39</v>
      </c>
      <c r="D171" s="1" t="s">
        <v>40</v>
      </c>
      <c r="E171" s="1" t="s">
        <v>164</v>
      </c>
      <c r="F171" s="1">
        <v>5</v>
      </c>
      <c r="G171" s="1">
        <v>4.25</v>
      </c>
      <c r="H171" s="1">
        <v>4.333333333333333</v>
      </c>
      <c r="I171" s="1">
        <v>4.25</v>
      </c>
      <c r="J171" s="1">
        <v>4.5</v>
      </c>
      <c r="K171">
        <v>4.5</v>
      </c>
      <c r="L171">
        <f t="shared" si="10"/>
        <v>4</v>
      </c>
      <c r="M171">
        <f t="shared" si="11"/>
        <v>2</v>
      </c>
      <c r="N171">
        <f t="shared" si="12"/>
        <v>1</v>
      </c>
      <c r="O171">
        <f t="shared" si="13"/>
        <v>1</v>
      </c>
      <c r="P171">
        <f t="shared" si="14"/>
        <v>3</v>
      </c>
    </row>
    <row r="172" spans="1:16" x14ac:dyDescent="0.25">
      <c r="A172" s="1" t="s">
        <v>108</v>
      </c>
      <c r="B172" s="1" t="s">
        <v>157</v>
      </c>
      <c r="C172" s="1" t="s">
        <v>181</v>
      </c>
      <c r="D172" s="1" t="s">
        <v>40</v>
      </c>
      <c r="E172" s="1" t="s">
        <v>164</v>
      </c>
      <c r="F172" s="1">
        <v>4</v>
      </c>
      <c r="G172" s="1">
        <v>4.5</v>
      </c>
      <c r="H172" s="1">
        <v>5</v>
      </c>
      <c r="I172" s="1">
        <v>4.5</v>
      </c>
      <c r="J172" s="1">
        <v>4.25</v>
      </c>
      <c r="K172">
        <v>4</v>
      </c>
      <c r="L172">
        <f t="shared" si="10"/>
        <v>4</v>
      </c>
      <c r="M172">
        <f t="shared" si="11"/>
        <v>2</v>
      </c>
      <c r="N172">
        <f t="shared" si="12"/>
        <v>15</v>
      </c>
      <c r="O172">
        <f t="shared" si="13"/>
        <v>1</v>
      </c>
      <c r="P172">
        <f t="shared" si="14"/>
        <v>3</v>
      </c>
    </row>
    <row r="173" spans="1:16" x14ac:dyDescent="0.25">
      <c r="A173" s="1" t="s">
        <v>108</v>
      </c>
      <c r="B173" s="1" t="s">
        <v>46</v>
      </c>
      <c r="C173" s="1" t="s">
        <v>109</v>
      </c>
      <c r="D173" s="1" t="s">
        <v>40</v>
      </c>
      <c r="E173" s="1" t="s">
        <v>164</v>
      </c>
      <c r="F173" s="1">
        <v>5</v>
      </c>
      <c r="G173" s="1">
        <v>4.75</v>
      </c>
      <c r="H173" s="1">
        <v>4</v>
      </c>
      <c r="I173" s="1">
        <v>4.5</v>
      </c>
      <c r="J173" s="1">
        <v>3.5</v>
      </c>
      <c r="K173">
        <v>4.25</v>
      </c>
      <c r="L173">
        <f t="shared" si="10"/>
        <v>4</v>
      </c>
      <c r="M173">
        <f t="shared" si="11"/>
        <v>3</v>
      </c>
      <c r="N173">
        <f t="shared" si="12"/>
        <v>11</v>
      </c>
      <c r="O173">
        <f t="shared" si="13"/>
        <v>1</v>
      </c>
      <c r="P173">
        <f t="shared" si="14"/>
        <v>3</v>
      </c>
    </row>
    <row r="174" spans="1:16" x14ac:dyDescent="0.25">
      <c r="A174" s="1" t="s">
        <v>163</v>
      </c>
      <c r="B174" s="1" t="s">
        <v>46</v>
      </c>
      <c r="C174" s="1" t="s">
        <v>88</v>
      </c>
      <c r="D174" s="1" t="s">
        <v>96</v>
      </c>
      <c r="E174" s="1" t="s">
        <v>164</v>
      </c>
      <c r="F174" s="1">
        <v>4.5</v>
      </c>
      <c r="G174" s="1">
        <v>3.75</v>
      </c>
      <c r="H174" s="1">
        <v>4.666666666666667</v>
      </c>
      <c r="I174" s="1">
        <v>5</v>
      </c>
      <c r="J174" s="1">
        <v>4.5</v>
      </c>
      <c r="K174">
        <v>4.5</v>
      </c>
      <c r="L174">
        <f t="shared" si="10"/>
        <v>3</v>
      </c>
      <c r="M174">
        <f t="shared" si="11"/>
        <v>3</v>
      </c>
      <c r="N174">
        <f t="shared" si="12"/>
        <v>7</v>
      </c>
      <c r="O174">
        <f t="shared" si="13"/>
        <v>3</v>
      </c>
      <c r="P174">
        <f t="shared" si="14"/>
        <v>3</v>
      </c>
    </row>
    <row r="175" spans="1:16" x14ac:dyDescent="0.25">
      <c r="A175" s="1" t="s">
        <v>163</v>
      </c>
      <c r="B175" s="1" t="s">
        <v>157</v>
      </c>
      <c r="C175" s="1" t="s">
        <v>79</v>
      </c>
      <c r="D175" s="1" t="s">
        <v>40</v>
      </c>
      <c r="E175" s="1" t="s">
        <v>164</v>
      </c>
      <c r="F175" s="1">
        <v>4.5</v>
      </c>
      <c r="G175" s="1">
        <v>5</v>
      </c>
      <c r="H175" s="1">
        <v>4</v>
      </c>
      <c r="I175" s="1">
        <v>3.5</v>
      </c>
      <c r="J175" s="1">
        <v>4</v>
      </c>
      <c r="K175">
        <v>4</v>
      </c>
      <c r="L175">
        <f t="shared" si="10"/>
        <v>3</v>
      </c>
      <c r="M175">
        <f t="shared" si="11"/>
        <v>2</v>
      </c>
      <c r="N175">
        <f t="shared" si="12"/>
        <v>5</v>
      </c>
      <c r="O175">
        <f t="shared" si="13"/>
        <v>1</v>
      </c>
      <c r="P175">
        <f t="shared" si="14"/>
        <v>3</v>
      </c>
    </row>
    <row r="176" spans="1:16" x14ac:dyDescent="0.25">
      <c r="A176" s="1" t="s">
        <v>163</v>
      </c>
      <c r="B176" s="1" t="s">
        <v>157</v>
      </c>
      <c r="C176" s="1" t="s">
        <v>95</v>
      </c>
      <c r="D176" s="1" t="s">
        <v>40</v>
      </c>
      <c r="E176" s="1" t="s">
        <v>164</v>
      </c>
      <c r="F176" s="1">
        <v>5</v>
      </c>
      <c r="G176" s="1">
        <v>4.5</v>
      </c>
      <c r="H176" s="1">
        <v>4.333333333333333</v>
      </c>
      <c r="I176" s="1">
        <v>4.25</v>
      </c>
      <c r="J176" s="1">
        <v>4.5</v>
      </c>
      <c r="K176">
        <v>5</v>
      </c>
      <c r="L176">
        <f t="shared" si="10"/>
        <v>3</v>
      </c>
      <c r="M176">
        <f t="shared" si="11"/>
        <v>2</v>
      </c>
      <c r="N176">
        <f t="shared" si="12"/>
        <v>9</v>
      </c>
      <c r="O176">
        <f t="shared" si="13"/>
        <v>1</v>
      </c>
      <c r="P176">
        <f t="shared" si="14"/>
        <v>3</v>
      </c>
    </row>
    <row r="177" spans="1:16" x14ac:dyDescent="0.25">
      <c r="A177" s="1" t="s">
        <v>163</v>
      </c>
      <c r="B177" s="1" t="s">
        <v>157</v>
      </c>
      <c r="C177" s="1" t="s">
        <v>144</v>
      </c>
      <c r="D177" s="1" t="s">
        <v>40</v>
      </c>
      <c r="E177" s="1" t="s">
        <v>164</v>
      </c>
      <c r="F177" s="1">
        <v>4</v>
      </c>
      <c r="G177" s="1">
        <v>4.25</v>
      </c>
      <c r="H177" s="1">
        <v>4.666666666666667</v>
      </c>
      <c r="I177" s="1">
        <v>4.25</v>
      </c>
      <c r="J177" s="1">
        <v>4.25</v>
      </c>
      <c r="K177">
        <v>5</v>
      </c>
      <c r="L177">
        <f t="shared" si="10"/>
        <v>3</v>
      </c>
      <c r="M177">
        <f t="shared" si="11"/>
        <v>2</v>
      </c>
      <c r="N177">
        <f t="shared" si="12"/>
        <v>16</v>
      </c>
      <c r="O177">
        <f t="shared" si="13"/>
        <v>1</v>
      </c>
      <c r="P177">
        <f t="shared" si="14"/>
        <v>3</v>
      </c>
    </row>
    <row r="178" spans="1:16" x14ac:dyDescent="0.25">
      <c r="A178" s="1" t="s">
        <v>163</v>
      </c>
      <c r="B178" s="1" t="s">
        <v>157</v>
      </c>
      <c r="C178" s="1" t="s">
        <v>91</v>
      </c>
      <c r="D178" s="1" t="s">
        <v>40</v>
      </c>
      <c r="E178" s="1" t="s">
        <v>164</v>
      </c>
      <c r="F178" s="1">
        <v>5</v>
      </c>
      <c r="G178" s="1">
        <v>4.5</v>
      </c>
      <c r="H178" s="1">
        <v>4.666666666666667</v>
      </c>
      <c r="I178" s="1">
        <v>4.25</v>
      </c>
      <c r="J178" s="1">
        <v>4.25</v>
      </c>
      <c r="K178">
        <v>4.5</v>
      </c>
      <c r="L178">
        <f t="shared" si="10"/>
        <v>3</v>
      </c>
      <c r="M178">
        <f t="shared" si="11"/>
        <v>2</v>
      </c>
      <c r="N178">
        <f t="shared" si="12"/>
        <v>8</v>
      </c>
      <c r="O178">
        <f t="shared" si="13"/>
        <v>1</v>
      </c>
      <c r="P178">
        <f t="shared" si="14"/>
        <v>3</v>
      </c>
    </row>
    <row r="179" spans="1:16" x14ac:dyDescent="0.25">
      <c r="A179" s="1" t="s">
        <v>163</v>
      </c>
      <c r="B179" s="1" t="s">
        <v>46</v>
      </c>
      <c r="C179" s="1" t="s">
        <v>62</v>
      </c>
      <c r="D179" s="1" t="s">
        <v>40</v>
      </c>
      <c r="E179" s="1" t="s">
        <v>422</v>
      </c>
      <c r="F179" s="1">
        <v>4.75</v>
      </c>
      <c r="G179" s="1">
        <v>4.25</v>
      </c>
      <c r="H179" s="1">
        <v>5</v>
      </c>
      <c r="I179" s="1">
        <v>4.75</v>
      </c>
      <c r="J179" s="1">
        <v>4.5</v>
      </c>
      <c r="K179">
        <v>4.75</v>
      </c>
      <c r="L179">
        <f t="shared" si="10"/>
        <v>3</v>
      </c>
      <c r="M179">
        <f t="shared" si="11"/>
        <v>3</v>
      </c>
      <c r="N179">
        <f t="shared" si="12"/>
        <v>3</v>
      </c>
      <c r="O179">
        <f t="shared" si="13"/>
        <v>1</v>
      </c>
      <c r="P179">
        <f t="shared" si="14"/>
        <v>4</v>
      </c>
    </row>
    <row r="180" spans="1:16" x14ac:dyDescent="0.25">
      <c r="A180" s="1" t="s">
        <v>108</v>
      </c>
      <c r="B180" s="1" t="s">
        <v>157</v>
      </c>
      <c r="C180" s="1" t="s">
        <v>83</v>
      </c>
      <c r="D180" s="1" t="s">
        <v>40</v>
      </c>
      <c r="E180" s="1" t="s">
        <v>164</v>
      </c>
      <c r="F180" s="1">
        <v>4.75</v>
      </c>
      <c r="G180" s="1">
        <v>5</v>
      </c>
      <c r="H180" s="1">
        <v>4.666666666666667</v>
      </c>
      <c r="I180" s="1">
        <v>4.5</v>
      </c>
      <c r="J180" s="1">
        <v>4.5</v>
      </c>
      <c r="K180">
        <v>4.75</v>
      </c>
      <c r="L180">
        <f t="shared" si="10"/>
        <v>4</v>
      </c>
      <c r="M180">
        <f t="shared" si="11"/>
        <v>2</v>
      </c>
      <c r="N180">
        <f t="shared" si="12"/>
        <v>6</v>
      </c>
      <c r="O180">
        <f t="shared" si="13"/>
        <v>1</v>
      </c>
      <c r="P180">
        <f t="shared" si="14"/>
        <v>3</v>
      </c>
    </row>
    <row r="181" spans="1:16" x14ac:dyDescent="0.25">
      <c r="A181" s="1" t="s">
        <v>108</v>
      </c>
      <c r="B181" s="1" t="s">
        <v>46</v>
      </c>
      <c r="C181" s="1" t="s">
        <v>79</v>
      </c>
      <c r="D181" s="1" t="s">
        <v>40</v>
      </c>
      <c r="E181" s="1" t="s">
        <v>422</v>
      </c>
      <c r="F181" s="1">
        <v>4</v>
      </c>
      <c r="G181" s="1">
        <v>3.75</v>
      </c>
      <c r="H181" s="1">
        <v>4.666666666666667</v>
      </c>
      <c r="I181" s="1">
        <v>4</v>
      </c>
      <c r="J181" s="1">
        <v>4</v>
      </c>
      <c r="K181">
        <v>4.25</v>
      </c>
      <c r="L181">
        <f t="shared" si="10"/>
        <v>4</v>
      </c>
      <c r="M181">
        <f t="shared" si="11"/>
        <v>3</v>
      </c>
      <c r="N181">
        <f t="shared" si="12"/>
        <v>5</v>
      </c>
      <c r="O181">
        <f t="shared" si="13"/>
        <v>1</v>
      </c>
      <c r="P181">
        <f t="shared" si="14"/>
        <v>4</v>
      </c>
    </row>
    <row r="182" spans="1:16" x14ac:dyDescent="0.25">
      <c r="A182" s="1" t="s">
        <v>108</v>
      </c>
      <c r="B182" s="1" t="s">
        <v>157</v>
      </c>
      <c r="C182" s="1" t="s">
        <v>47</v>
      </c>
      <c r="D182" s="1" t="s">
        <v>40</v>
      </c>
      <c r="E182" s="1" t="s">
        <v>422</v>
      </c>
      <c r="F182" s="1">
        <v>4</v>
      </c>
      <c r="G182" s="1">
        <v>3.75</v>
      </c>
      <c r="H182" s="1">
        <v>4.333333333333333</v>
      </c>
      <c r="I182" s="1">
        <v>4.75</v>
      </c>
      <c r="J182" s="1">
        <v>4.5</v>
      </c>
      <c r="K182">
        <v>5</v>
      </c>
      <c r="L182">
        <f t="shared" si="10"/>
        <v>4</v>
      </c>
      <c r="M182">
        <f t="shared" si="11"/>
        <v>2</v>
      </c>
      <c r="N182">
        <f t="shared" si="12"/>
        <v>2</v>
      </c>
      <c r="O182">
        <f t="shared" si="13"/>
        <v>1</v>
      </c>
      <c r="P182">
        <f t="shared" si="14"/>
        <v>4</v>
      </c>
    </row>
    <row r="183" spans="1:16" x14ac:dyDescent="0.25">
      <c r="A183" s="1" t="s">
        <v>163</v>
      </c>
      <c r="B183" s="1" t="s">
        <v>46</v>
      </c>
      <c r="C183" s="1" t="s">
        <v>116</v>
      </c>
      <c r="D183" s="1" t="s">
        <v>40</v>
      </c>
      <c r="E183" s="1" t="s">
        <v>164</v>
      </c>
      <c r="F183" s="1">
        <v>5</v>
      </c>
      <c r="G183" s="1">
        <v>4.75</v>
      </c>
      <c r="H183" s="1">
        <v>3.6666666666666665</v>
      </c>
      <c r="I183" s="1">
        <v>4.25</v>
      </c>
      <c r="J183" s="1">
        <v>4.5</v>
      </c>
      <c r="K183">
        <v>4.25</v>
      </c>
      <c r="L183">
        <f t="shared" si="10"/>
        <v>3</v>
      </c>
      <c r="M183">
        <f t="shared" si="11"/>
        <v>3</v>
      </c>
      <c r="N183">
        <f t="shared" si="12"/>
        <v>12</v>
      </c>
      <c r="O183">
        <f t="shared" si="13"/>
        <v>1</v>
      </c>
      <c r="P183">
        <f t="shared" si="14"/>
        <v>3</v>
      </c>
    </row>
    <row r="184" spans="1:16" x14ac:dyDescent="0.25">
      <c r="A184" s="1" t="s">
        <v>108</v>
      </c>
      <c r="B184" s="1" t="s">
        <v>46</v>
      </c>
      <c r="C184" s="1" t="s">
        <v>409</v>
      </c>
      <c r="D184" s="1" t="s">
        <v>40</v>
      </c>
      <c r="E184" s="1" t="s">
        <v>422</v>
      </c>
      <c r="F184" s="1">
        <v>4.75</v>
      </c>
      <c r="G184" s="1">
        <v>4</v>
      </c>
      <c r="H184" s="1">
        <v>4.666666666666667</v>
      </c>
      <c r="I184" s="1">
        <v>4.25</v>
      </c>
      <c r="J184" s="1">
        <v>4.75</v>
      </c>
      <c r="K184">
        <v>4.25</v>
      </c>
      <c r="L184">
        <f t="shared" si="10"/>
        <v>4</v>
      </c>
      <c r="M184">
        <f t="shared" si="11"/>
        <v>3</v>
      </c>
      <c r="N184">
        <f t="shared" si="12"/>
        <v>19</v>
      </c>
      <c r="O184">
        <f t="shared" si="13"/>
        <v>1</v>
      </c>
      <c r="P184">
        <f t="shared" si="14"/>
        <v>4</v>
      </c>
    </row>
    <row r="185" spans="1:16" x14ac:dyDescent="0.25">
      <c r="A185" s="1" t="s">
        <v>56</v>
      </c>
      <c r="B185" s="1" t="s">
        <v>46</v>
      </c>
      <c r="C185" s="1" t="s">
        <v>200</v>
      </c>
      <c r="D185" s="1" t="s">
        <v>40</v>
      </c>
      <c r="E185" s="1" t="s">
        <v>59</v>
      </c>
      <c r="F185" s="1">
        <v>3.5</v>
      </c>
      <c r="G185" s="1">
        <v>4</v>
      </c>
      <c r="H185" s="1">
        <v>3.6666666666666665</v>
      </c>
      <c r="I185" s="1">
        <v>4</v>
      </c>
      <c r="J185" s="1">
        <v>4</v>
      </c>
      <c r="K185">
        <v>4</v>
      </c>
      <c r="L185">
        <f t="shared" si="10"/>
        <v>2</v>
      </c>
      <c r="M185">
        <f t="shared" si="11"/>
        <v>3</v>
      </c>
      <c r="N185">
        <f t="shared" si="12"/>
        <v>14</v>
      </c>
      <c r="O185">
        <f t="shared" si="13"/>
        <v>1</v>
      </c>
      <c r="P185">
        <f t="shared" si="14"/>
        <v>2</v>
      </c>
    </row>
    <row r="186" spans="1:16" x14ac:dyDescent="0.25">
      <c r="A186" s="1" t="s">
        <v>163</v>
      </c>
      <c r="B186" s="1" t="s">
        <v>157</v>
      </c>
      <c r="C186" s="1" t="s">
        <v>200</v>
      </c>
      <c r="D186" s="1" t="s">
        <v>40</v>
      </c>
      <c r="E186" s="1" t="s">
        <v>59</v>
      </c>
      <c r="F186" s="1">
        <v>1.75</v>
      </c>
      <c r="G186" s="1">
        <v>2</v>
      </c>
      <c r="H186" s="1">
        <v>2</v>
      </c>
      <c r="I186" s="1">
        <v>2</v>
      </c>
      <c r="J186" s="1">
        <v>2</v>
      </c>
      <c r="K186">
        <v>1.75</v>
      </c>
      <c r="L186">
        <f t="shared" si="10"/>
        <v>3</v>
      </c>
      <c r="M186">
        <f t="shared" si="11"/>
        <v>2</v>
      </c>
      <c r="N186">
        <f t="shared" si="12"/>
        <v>14</v>
      </c>
      <c r="O186">
        <f t="shared" si="13"/>
        <v>1</v>
      </c>
      <c r="P186">
        <f t="shared" si="14"/>
        <v>2</v>
      </c>
    </row>
    <row r="187" spans="1:16" x14ac:dyDescent="0.25">
      <c r="A187" s="1" t="s">
        <v>37</v>
      </c>
      <c r="B187" s="1" t="s">
        <v>46</v>
      </c>
      <c r="C187" s="1" t="s">
        <v>83</v>
      </c>
      <c r="D187" s="1" t="s">
        <v>40</v>
      </c>
      <c r="E187" s="1" t="s">
        <v>41</v>
      </c>
      <c r="F187" s="1">
        <v>3.5</v>
      </c>
      <c r="G187" s="1">
        <v>2.5</v>
      </c>
      <c r="H187" s="1">
        <v>3.6666666666666665</v>
      </c>
      <c r="I187" s="1">
        <v>4</v>
      </c>
      <c r="J187" s="1">
        <v>4.25</v>
      </c>
      <c r="K187">
        <v>4.75</v>
      </c>
      <c r="L187">
        <f t="shared" si="10"/>
        <v>1</v>
      </c>
      <c r="M187">
        <f t="shared" si="11"/>
        <v>3</v>
      </c>
      <c r="N187">
        <f t="shared" si="12"/>
        <v>6</v>
      </c>
      <c r="O187">
        <f t="shared" si="13"/>
        <v>1</v>
      </c>
      <c r="P187">
        <f t="shared" si="14"/>
        <v>1</v>
      </c>
    </row>
    <row r="188" spans="1:16" x14ac:dyDescent="0.25">
      <c r="A188" s="1" t="s">
        <v>56</v>
      </c>
      <c r="B188" s="1" t="s">
        <v>38</v>
      </c>
      <c r="C188" s="1" t="s">
        <v>88</v>
      </c>
      <c r="D188" s="1" t="s">
        <v>40</v>
      </c>
      <c r="E188" s="1" t="s">
        <v>59</v>
      </c>
      <c r="F188" s="1">
        <v>4.5</v>
      </c>
      <c r="G188" s="1">
        <v>4.25</v>
      </c>
      <c r="H188" s="1">
        <v>4</v>
      </c>
      <c r="I188" s="1">
        <v>4.5</v>
      </c>
      <c r="J188" s="1">
        <v>4.5</v>
      </c>
      <c r="K188">
        <v>4.5</v>
      </c>
      <c r="L188">
        <f t="shared" si="10"/>
        <v>2</v>
      </c>
      <c r="M188">
        <f t="shared" si="11"/>
        <v>1</v>
      </c>
      <c r="N188">
        <f t="shared" si="12"/>
        <v>7</v>
      </c>
      <c r="O188">
        <f t="shared" si="13"/>
        <v>1</v>
      </c>
      <c r="P188">
        <f t="shared" si="14"/>
        <v>2</v>
      </c>
    </row>
    <row r="189" spans="1:16" x14ac:dyDescent="0.25">
      <c r="A189" s="1" t="s">
        <v>56</v>
      </c>
      <c r="B189" s="1" t="s">
        <v>38</v>
      </c>
      <c r="C189" s="1" t="s">
        <v>105</v>
      </c>
      <c r="D189" s="1" t="s">
        <v>40</v>
      </c>
      <c r="E189" s="1" t="s">
        <v>41</v>
      </c>
      <c r="F189" s="1">
        <v>3.75</v>
      </c>
      <c r="G189" s="1">
        <v>4.25</v>
      </c>
      <c r="H189" s="1">
        <v>4</v>
      </c>
      <c r="I189" s="1">
        <v>5</v>
      </c>
      <c r="J189" s="1">
        <v>4.25</v>
      </c>
      <c r="K189">
        <v>4.5</v>
      </c>
      <c r="L189">
        <f t="shared" si="10"/>
        <v>2</v>
      </c>
      <c r="M189">
        <f t="shared" si="11"/>
        <v>1</v>
      </c>
      <c r="N189">
        <f t="shared" si="12"/>
        <v>10</v>
      </c>
      <c r="O189">
        <f t="shared" si="13"/>
        <v>1</v>
      </c>
      <c r="P189">
        <f t="shared" si="14"/>
        <v>1</v>
      </c>
    </row>
    <row r="190" spans="1:16" x14ac:dyDescent="0.25">
      <c r="A190" s="1" t="s">
        <v>56</v>
      </c>
      <c r="B190" s="1" t="s">
        <v>38</v>
      </c>
      <c r="C190" s="1" t="s">
        <v>144</v>
      </c>
      <c r="D190" s="1" t="s">
        <v>40</v>
      </c>
      <c r="E190" s="1" t="s">
        <v>59</v>
      </c>
      <c r="F190" s="1">
        <v>4</v>
      </c>
      <c r="G190" s="1">
        <v>4.5</v>
      </c>
      <c r="H190" s="1">
        <v>4.333333333333333</v>
      </c>
      <c r="I190" s="1">
        <v>4.25</v>
      </c>
      <c r="J190" s="1">
        <v>4</v>
      </c>
      <c r="K190">
        <v>4.25</v>
      </c>
      <c r="L190">
        <f t="shared" si="10"/>
        <v>2</v>
      </c>
      <c r="M190">
        <f t="shared" si="11"/>
        <v>1</v>
      </c>
      <c r="N190">
        <f t="shared" si="12"/>
        <v>16</v>
      </c>
      <c r="O190">
        <f t="shared" si="13"/>
        <v>1</v>
      </c>
      <c r="P190">
        <f t="shared" si="14"/>
        <v>2</v>
      </c>
    </row>
    <row r="191" spans="1:16" x14ac:dyDescent="0.25">
      <c r="A191" s="1" t="s">
        <v>37</v>
      </c>
      <c r="B191" s="1" t="s">
        <v>46</v>
      </c>
      <c r="C191" s="1" t="s">
        <v>83</v>
      </c>
      <c r="D191" s="1" t="s">
        <v>40</v>
      </c>
      <c r="E191" s="1" t="s">
        <v>41</v>
      </c>
      <c r="F191" s="1">
        <v>3.25</v>
      </c>
      <c r="G191" s="1">
        <v>3.75</v>
      </c>
      <c r="H191" s="1">
        <v>4</v>
      </c>
      <c r="I191" s="1">
        <v>4</v>
      </c>
      <c r="J191" s="1">
        <v>4</v>
      </c>
      <c r="K191">
        <v>3.75</v>
      </c>
      <c r="L191">
        <f t="shared" si="10"/>
        <v>1</v>
      </c>
      <c r="M191">
        <f t="shared" si="11"/>
        <v>3</v>
      </c>
      <c r="N191">
        <f t="shared" si="12"/>
        <v>6</v>
      </c>
      <c r="O191">
        <f t="shared" si="13"/>
        <v>1</v>
      </c>
      <c r="P191">
        <f t="shared" si="14"/>
        <v>1</v>
      </c>
    </row>
    <row r="192" spans="1:16" x14ac:dyDescent="0.25">
      <c r="A192" s="1" t="s">
        <v>56</v>
      </c>
      <c r="B192" s="1" t="s">
        <v>38</v>
      </c>
      <c r="C192" s="1" t="s">
        <v>79</v>
      </c>
      <c r="D192" s="1" t="s">
        <v>40</v>
      </c>
      <c r="E192" s="1" t="s">
        <v>59</v>
      </c>
      <c r="F192" s="1">
        <v>4.5</v>
      </c>
      <c r="G192" s="1">
        <v>4.25</v>
      </c>
      <c r="H192" s="1">
        <v>4.666666666666667</v>
      </c>
      <c r="I192" s="1">
        <v>4.25</v>
      </c>
      <c r="J192" s="1">
        <v>4.5</v>
      </c>
      <c r="K192">
        <v>4.25</v>
      </c>
      <c r="L192">
        <f t="shared" si="10"/>
        <v>2</v>
      </c>
      <c r="M192">
        <f t="shared" si="11"/>
        <v>1</v>
      </c>
      <c r="N192">
        <f t="shared" si="12"/>
        <v>5</v>
      </c>
      <c r="O192">
        <f t="shared" si="13"/>
        <v>1</v>
      </c>
      <c r="P192">
        <f t="shared" si="14"/>
        <v>2</v>
      </c>
    </row>
    <row r="193" spans="1:16" x14ac:dyDescent="0.25">
      <c r="A193" s="1" t="s">
        <v>56</v>
      </c>
      <c r="B193" s="1" t="s">
        <v>38</v>
      </c>
      <c r="C193" s="1" t="s">
        <v>62</v>
      </c>
      <c r="D193" s="1" t="s">
        <v>40</v>
      </c>
      <c r="E193" s="1" t="s">
        <v>59</v>
      </c>
      <c r="F193" s="1">
        <v>4</v>
      </c>
      <c r="G193" s="1">
        <v>4</v>
      </c>
      <c r="H193" s="1">
        <v>4</v>
      </c>
      <c r="I193" s="1">
        <v>3.75</v>
      </c>
      <c r="J193" s="1">
        <v>3.75</v>
      </c>
      <c r="K193">
        <v>3.5</v>
      </c>
      <c r="L193">
        <f t="shared" si="10"/>
        <v>2</v>
      </c>
      <c r="M193">
        <f t="shared" si="11"/>
        <v>1</v>
      </c>
      <c r="N193">
        <f t="shared" si="12"/>
        <v>3</v>
      </c>
      <c r="O193">
        <f t="shared" si="13"/>
        <v>1</v>
      </c>
      <c r="P193">
        <f t="shared" si="14"/>
        <v>2</v>
      </c>
    </row>
    <row r="194" spans="1:16" x14ac:dyDescent="0.25">
      <c r="A194" s="1" t="s">
        <v>56</v>
      </c>
      <c r="B194" s="1" t="s">
        <v>38</v>
      </c>
      <c r="C194" s="1" t="s">
        <v>39</v>
      </c>
      <c r="D194" s="1" t="s">
        <v>40</v>
      </c>
      <c r="E194" s="1" t="s">
        <v>59</v>
      </c>
      <c r="F194" s="1">
        <v>4.25</v>
      </c>
      <c r="G194" s="1">
        <v>4.5</v>
      </c>
      <c r="H194" s="1">
        <v>4.333333333333333</v>
      </c>
      <c r="I194" s="1">
        <v>4.25</v>
      </c>
      <c r="J194" s="1">
        <v>4.5</v>
      </c>
      <c r="K194">
        <v>4.25</v>
      </c>
      <c r="L194">
        <f t="shared" si="10"/>
        <v>2</v>
      </c>
      <c r="M194">
        <f t="shared" si="11"/>
        <v>1</v>
      </c>
      <c r="N194">
        <f t="shared" si="12"/>
        <v>1</v>
      </c>
      <c r="O194">
        <f t="shared" si="13"/>
        <v>1</v>
      </c>
      <c r="P194">
        <f t="shared" si="14"/>
        <v>2</v>
      </c>
    </row>
    <row r="195" spans="1:16" x14ac:dyDescent="0.25">
      <c r="A195" s="1" t="s">
        <v>56</v>
      </c>
      <c r="B195" s="1" t="s">
        <v>38</v>
      </c>
      <c r="C195" s="1" t="s">
        <v>66</v>
      </c>
      <c r="D195" s="1" t="s">
        <v>40</v>
      </c>
      <c r="E195" s="1" t="s">
        <v>59</v>
      </c>
      <c r="F195" s="1">
        <v>4.25</v>
      </c>
      <c r="G195" s="1">
        <v>4.25</v>
      </c>
      <c r="H195" s="1">
        <v>4.333333333333333</v>
      </c>
      <c r="I195" s="1">
        <v>4.25</v>
      </c>
      <c r="J195" s="1">
        <v>4</v>
      </c>
      <c r="K195">
        <v>4.5</v>
      </c>
      <c r="L195">
        <f t="shared" ref="L195:L258" si="15">IF(A195="18-24 tahun",1,IF(A195="25-34 tahun",2,IF(A195="35-44 tahun",3,IF(A195="45-54 tahun",4,IF(A195="55-64 tahun",5,6)))))</f>
        <v>2</v>
      </c>
      <c r="M195">
        <f t="shared" ref="M195:M258" si="16">IF(B195="SMA/SMK",1,IF(B195="D1/D2/D3",2,IF(B195="S1",3,4)))</f>
        <v>1</v>
      </c>
      <c r="N195">
        <f t="shared" ref="N195:N258" si="17">VLOOKUP(C195,$S$2:$T$20,2,FALSE)</f>
        <v>4</v>
      </c>
      <c r="O195">
        <f t="shared" ref="O195:O258" si="18">IF(D195="Level Staff/Operator",1,IF(D195="Level Team Leader",2,IF(D195="Level Manager",3,4)))</f>
        <v>1</v>
      </c>
      <c r="P195">
        <f t="shared" ref="P195:P258" si="19">IF(E195="&lt;5 tahun",1,IF(E195="5-10 tahun",2,IF(E195="11-20 tahun",3,IF(E195="21-30 tahun",4,IF(E195="31-40 tahun",5,6)))))</f>
        <v>2</v>
      </c>
    </row>
    <row r="196" spans="1:16" x14ac:dyDescent="0.25">
      <c r="A196" s="1" t="s">
        <v>56</v>
      </c>
      <c r="B196" s="1" t="s">
        <v>46</v>
      </c>
      <c r="C196" s="1" t="s">
        <v>200</v>
      </c>
      <c r="D196" s="1" t="s">
        <v>99</v>
      </c>
      <c r="E196" s="1" t="s">
        <v>41</v>
      </c>
      <c r="F196" s="1">
        <v>4</v>
      </c>
      <c r="G196" s="1">
        <v>4</v>
      </c>
      <c r="H196" s="1">
        <v>5</v>
      </c>
      <c r="I196" s="1">
        <v>5</v>
      </c>
      <c r="J196" s="1">
        <v>4.5</v>
      </c>
      <c r="K196">
        <v>2</v>
      </c>
      <c r="L196">
        <f t="shared" si="15"/>
        <v>2</v>
      </c>
      <c r="M196">
        <f t="shared" si="16"/>
        <v>3</v>
      </c>
      <c r="N196">
        <f t="shared" si="17"/>
        <v>14</v>
      </c>
      <c r="O196">
        <f t="shared" si="18"/>
        <v>2</v>
      </c>
      <c r="P196">
        <f t="shared" si="19"/>
        <v>1</v>
      </c>
    </row>
    <row r="197" spans="1:16" x14ac:dyDescent="0.25">
      <c r="A197" s="1" t="s">
        <v>56</v>
      </c>
      <c r="B197" s="1" t="s">
        <v>38</v>
      </c>
      <c r="C197" s="1" t="s">
        <v>88</v>
      </c>
      <c r="D197" s="1" t="s">
        <v>40</v>
      </c>
      <c r="E197" s="1" t="s">
        <v>164</v>
      </c>
      <c r="F197" s="1">
        <v>4.5</v>
      </c>
      <c r="G197" s="1">
        <v>3.75</v>
      </c>
      <c r="H197" s="1">
        <v>4.333333333333333</v>
      </c>
      <c r="I197" s="1">
        <v>4.25</v>
      </c>
      <c r="J197" s="1">
        <v>4.5</v>
      </c>
      <c r="K197">
        <v>4.25</v>
      </c>
      <c r="L197">
        <f t="shared" si="15"/>
        <v>2</v>
      </c>
      <c r="M197">
        <f t="shared" si="16"/>
        <v>1</v>
      </c>
      <c r="N197">
        <f t="shared" si="17"/>
        <v>7</v>
      </c>
      <c r="O197">
        <f t="shared" si="18"/>
        <v>1</v>
      </c>
      <c r="P197">
        <f t="shared" si="19"/>
        <v>3</v>
      </c>
    </row>
    <row r="198" spans="1:16" x14ac:dyDescent="0.25">
      <c r="A198" s="1" t="s">
        <v>56</v>
      </c>
      <c r="B198" s="1" t="s">
        <v>38</v>
      </c>
      <c r="C198" s="1" t="s">
        <v>79</v>
      </c>
      <c r="D198" s="1" t="s">
        <v>40</v>
      </c>
      <c r="E198" s="1" t="s">
        <v>41</v>
      </c>
      <c r="F198" s="1">
        <v>4.5</v>
      </c>
      <c r="G198" s="1">
        <v>4</v>
      </c>
      <c r="H198" s="1">
        <v>4.333333333333333</v>
      </c>
      <c r="I198" s="1">
        <v>3.75</v>
      </c>
      <c r="J198" s="1">
        <v>4</v>
      </c>
      <c r="K198">
        <v>4</v>
      </c>
      <c r="L198">
        <f t="shared" si="15"/>
        <v>2</v>
      </c>
      <c r="M198">
        <f t="shared" si="16"/>
        <v>1</v>
      </c>
      <c r="N198">
        <f t="shared" si="17"/>
        <v>5</v>
      </c>
      <c r="O198">
        <f t="shared" si="18"/>
        <v>1</v>
      </c>
      <c r="P198">
        <f t="shared" si="19"/>
        <v>1</v>
      </c>
    </row>
    <row r="199" spans="1:16" x14ac:dyDescent="0.25">
      <c r="A199" s="1" t="s">
        <v>56</v>
      </c>
      <c r="B199" s="1" t="s">
        <v>38</v>
      </c>
      <c r="C199" s="1" t="s">
        <v>144</v>
      </c>
      <c r="D199" s="1" t="s">
        <v>40</v>
      </c>
      <c r="E199" s="1" t="s">
        <v>59</v>
      </c>
      <c r="F199" s="1">
        <v>4</v>
      </c>
      <c r="G199" s="1">
        <v>4</v>
      </c>
      <c r="H199" s="1">
        <v>4</v>
      </c>
      <c r="I199" s="1">
        <v>4</v>
      </c>
      <c r="J199" s="1">
        <v>4</v>
      </c>
      <c r="K199">
        <v>4.5</v>
      </c>
      <c r="L199">
        <f t="shared" si="15"/>
        <v>2</v>
      </c>
      <c r="M199">
        <f t="shared" si="16"/>
        <v>1</v>
      </c>
      <c r="N199">
        <f t="shared" si="17"/>
        <v>16</v>
      </c>
      <c r="O199">
        <f t="shared" si="18"/>
        <v>1</v>
      </c>
      <c r="P199">
        <f t="shared" si="19"/>
        <v>2</v>
      </c>
    </row>
    <row r="200" spans="1:16" x14ac:dyDescent="0.25">
      <c r="A200" s="1" t="s">
        <v>37</v>
      </c>
      <c r="B200" s="1" t="s">
        <v>38</v>
      </c>
      <c r="C200" s="1" t="s">
        <v>181</v>
      </c>
      <c r="D200" s="1" t="s">
        <v>40</v>
      </c>
      <c r="E200" s="1" t="s">
        <v>41</v>
      </c>
      <c r="F200" s="1">
        <v>4</v>
      </c>
      <c r="G200" s="1">
        <v>3.25</v>
      </c>
      <c r="H200" s="1">
        <v>5</v>
      </c>
      <c r="I200" s="1">
        <v>5</v>
      </c>
      <c r="J200" s="1">
        <v>5</v>
      </c>
      <c r="K200">
        <v>4.5</v>
      </c>
      <c r="L200">
        <f t="shared" si="15"/>
        <v>1</v>
      </c>
      <c r="M200">
        <f t="shared" si="16"/>
        <v>1</v>
      </c>
      <c r="N200">
        <f t="shared" si="17"/>
        <v>15</v>
      </c>
      <c r="O200">
        <f t="shared" si="18"/>
        <v>1</v>
      </c>
      <c r="P200">
        <f t="shared" si="19"/>
        <v>1</v>
      </c>
    </row>
    <row r="201" spans="1:16" x14ac:dyDescent="0.25">
      <c r="A201" s="1" t="s">
        <v>163</v>
      </c>
      <c r="B201" s="1" t="s">
        <v>46</v>
      </c>
      <c r="C201" s="1" t="s">
        <v>95</v>
      </c>
      <c r="D201" s="1" t="s">
        <v>40</v>
      </c>
      <c r="E201" s="1" t="s">
        <v>59</v>
      </c>
      <c r="F201" s="1">
        <v>4.25</v>
      </c>
      <c r="G201" s="1">
        <v>3.75</v>
      </c>
      <c r="H201" s="1">
        <v>4.333333333333333</v>
      </c>
      <c r="I201" s="1">
        <v>4.5</v>
      </c>
      <c r="J201" s="1">
        <v>4.25</v>
      </c>
      <c r="K201">
        <v>4.25</v>
      </c>
      <c r="L201">
        <f t="shared" si="15"/>
        <v>3</v>
      </c>
      <c r="M201">
        <f t="shared" si="16"/>
        <v>3</v>
      </c>
      <c r="N201">
        <f t="shared" si="17"/>
        <v>9</v>
      </c>
      <c r="O201">
        <f t="shared" si="18"/>
        <v>1</v>
      </c>
      <c r="P201">
        <f t="shared" si="19"/>
        <v>2</v>
      </c>
    </row>
    <row r="202" spans="1:16" x14ac:dyDescent="0.25">
      <c r="A202" s="1" t="s">
        <v>163</v>
      </c>
      <c r="B202" s="1" t="s">
        <v>46</v>
      </c>
      <c r="C202" s="1" t="s">
        <v>39</v>
      </c>
      <c r="D202" s="1" t="s">
        <v>40</v>
      </c>
      <c r="E202" s="1" t="s">
        <v>59</v>
      </c>
      <c r="F202" s="1">
        <v>4.25</v>
      </c>
      <c r="G202" s="1">
        <v>4.5</v>
      </c>
      <c r="H202" s="1">
        <v>4.666666666666667</v>
      </c>
      <c r="I202" s="1">
        <v>4</v>
      </c>
      <c r="J202" s="1">
        <v>4.75</v>
      </c>
      <c r="K202">
        <v>4.25</v>
      </c>
      <c r="L202">
        <f t="shared" si="15"/>
        <v>3</v>
      </c>
      <c r="M202">
        <f t="shared" si="16"/>
        <v>3</v>
      </c>
      <c r="N202">
        <f t="shared" si="17"/>
        <v>1</v>
      </c>
      <c r="O202">
        <f t="shared" si="18"/>
        <v>1</v>
      </c>
      <c r="P202">
        <f t="shared" si="19"/>
        <v>2</v>
      </c>
    </row>
    <row r="203" spans="1:16" x14ac:dyDescent="0.25">
      <c r="A203" s="1" t="s">
        <v>163</v>
      </c>
      <c r="B203" s="1" t="s">
        <v>157</v>
      </c>
      <c r="C203" s="1" t="s">
        <v>53</v>
      </c>
      <c r="D203" s="1" t="s">
        <v>40</v>
      </c>
      <c r="E203" s="1" t="s">
        <v>59</v>
      </c>
      <c r="F203" s="1">
        <v>4</v>
      </c>
      <c r="G203" s="1">
        <v>4.25</v>
      </c>
      <c r="H203" s="1">
        <v>4.333333333333333</v>
      </c>
      <c r="I203" s="1">
        <v>4.5</v>
      </c>
      <c r="J203" s="1">
        <v>4.25</v>
      </c>
      <c r="K203">
        <v>4.5</v>
      </c>
      <c r="L203">
        <f t="shared" si="15"/>
        <v>3</v>
      </c>
      <c r="M203">
        <f t="shared" si="16"/>
        <v>2</v>
      </c>
      <c r="N203">
        <f t="shared" si="17"/>
        <v>18</v>
      </c>
      <c r="O203">
        <f t="shared" si="18"/>
        <v>1</v>
      </c>
      <c r="P203">
        <f t="shared" si="19"/>
        <v>2</v>
      </c>
    </row>
    <row r="204" spans="1:16" x14ac:dyDescent="0.25">
      <c r="A204" s="1" t="s">
        <v>108</v>
      </c>
      <c r="B204" s="1" t="s">
        <v>157</v>
      </c>
      <c r="C204" s="1" t="s">
        <v>172</v>
      </c>
      <c r="D204" s="1" t="s">
        <v>40</v>
      </c>
      <c r="E204" s="1" t="s">
        <v>164</v>
      </c>
      <c r="F204" s="1">
        <v>4.5</v>
      </c>
      <c r="G204" s="1">
        <v>4.25</v>
      </c>
      <c r="H204" s="1">
        <v>4.333333333333333</v>
      </c>
      <c r="I204" s="1">
        <v>4.25</v>
      </c>
      <c r="J204" s="1">
        <v>4.25</v>
      </c>
      <c r="K204">
        <v>4.25</v>
      </c>
      <c r="L204">
        <f t="shared" si="15"/>
        <v>4</v>
      </c>
      <c r="M204">
        <f t="shared" si="16"/>
        <v>2</v>
      </c>
      <c r="N204">
        <f t="shared" si="17"/>
        <v>13</v>
      </c>
      <c r="O204">
        <f t="shared" si="18"/>
        <v>1</v>
      </c>
      <c r="P204">
        <f t="shared" si="19"/>
        <v>3</v>
      </c>
    </row>
    <row r="205" spans="1:16" x14ac:dyDescent="0.25">
      <c r="A205" s="1" t="s">
        <v>163</v>
      </c>
      <c r="B205" s="1" t="s">
        <v>46</v>
      </c>
      <c r="C205" s="1" t="s">
        <v>79</v>
      </c>
      <c r="D205" s="1" t="s">
        <v>40</v>
      </c>
      <c r="E205" s="1" t="s">
        <v>164</v>
      </c>
      <c r="F205" s="1">
        <v>4.25</v>
      </c>
      <c r="G205" s="1">
        <v>4.5</v>
      </c>
      <c r="H205" s="1">
        <v>3.6666666666666665</v>
      </c>
      <c r="I205" s="1">
        <v>4.25</v>
      </c>
      <c r="J205" s="1">
        <v>4.25</v>
      </c>
      <c r="K205">
        <v>4.75</v>
      </c>
      <c r="L205">
        <f t="shared" si="15"/>
        <v>3</v>
      </c>
      <c r="M205">
        <f t="shared" si="16"/>
        <v>3</v>
      </c>
      <c r="N205">
        <f t="shared" si="17"/>
        <v>5</v>
      </c>
      <c r="O205">
        <f t="shared" si="18"/>
        <v>1</v>
      </c>
      <c r="P205">
        <f t="shared" si="19"/>
        <v>3</v>
      </c>
    </row>
    <row r="206" spans="1:16" x14ac:dyDescent="0.25">
      <c r="A206" s="1" t="s">
        <v>108</v>
      </c>
      <c r="B206" s="1" t="s">
        <v>46</v>
      </c>
      <c r="C206" s="1" t="s">
        <v>181</v>
      </c>
      <c r="D206" s="1" t="s">
        <v>40</v>
      </c>
      <c r="E206" s="1" t="s">
        <v>164</v>
      </c>
      <c r="F206" s="1">
        <v>4.5</v>
      </c>
      <c r="G206" s="1">
        <v>4.5</v>
      </c>
      <c r="H206" s="1">
        <v>4</v>
      </c>
      <c r="I206" s="1">
        <v>4.25</v>
      </c>
      <c r="J206" s="1">
        <v>4.25</v>
      </c>
      <c r="K206">
        <v>4.25</v>
      </c>
      <c r="L206">
        <f t="shared" si="15"/>
        <v>4</v>
      </c>
      <c r="M206">
        <f t="shared" si="16"/>
        <v>3</v>
      </c>
      <c r="N206">
        <f t="shared" si="17"/>
        <v>15</v>
      </c>
      <c r="O206">
        <f t="shared" si="18"/>
        <v>1</v>
      </c>
      <c r="P206">
        <f t="shared" si="19"/>
        <v>3</v>
      </c>
    </row>
    <row r="207" spans="1:16" x14ac:dyDescent="0.25">
      <c r="A207" s="1" t="s">
        <v>56</v>
      </c>
      <c r="B207" s="1" t="s">
        <v>38</v>
      </c>
      <c r="C207" s="1" t="s">
        <v>181</v>
      </c>
      <c r="D207" s="1" t="s">
        <v>40</v>
      </c>
      <c r="E207" s="1" t="s">
        <v>59</v>
      </c>
      <c r="F207" s="1">
        <v>4</v>
      </c>
      <c r="G207" s="1">
        <v>4.25</v>
      </c>
      <c r="H207" s="1">
        <v>4</v>
      </c>
      <c r="I207" s="1">
        <v>4.5</v>
      </c>
      <c r="J207" s="1">
        <v>4.25</v>
      </c>
      <c r="K207">
        <v>4.25</v>
      </c>
      <c r="L207">
        <f t="shared" si="15"/>
        <v>2</v>
      </c>
      <c r="M207">
        <f t="shared" si="16"/>
        <v>1</v>
      </c>
      <c r="N207">
        <f t="shared" si="17"/>
        <v>15</v>
      </c>
      <c r="O207">
        <f t="shared" si="18"/>
        <v>1</v>
      </c>
      <c r="P207">
        <f t="shared" si="19"/>
        <v>2</v>
      </c>
    </row>
    <row r="208" spans="1:16" x14ac:dyDescent="0.25">
      <c r="A208" s="1" t="s">
        <v>108</v>
      </c>
      <c r="B208" s="1" t="s">
        <v>157</v>
      </c>
      <c r="C208" s="1" t="s">
        <v>172</v>
      </c>
      <c r="D208" s="1" t="s">
        <v>40</v>
      </c>
      <c r="E208" s="1" t="s">
        <v>164</v>
      </c>
      <c r="F208" s="1">
        <v>4.75</v>
      </c>
      <c r="G208" s="1">
        <v>3.75</v>
      </c>
      <c r="H208" s="1">
        <v>4.333333333333333</v>
      </c>
      <c r="I208" s="1">
        <v>4.25</v>
      </c>
      <c r="J208" s="1">
        <v>4.5</v>
      </c>
      <c r="K208">
        <v>4</v>
      </c>
      <c r="L208">
        <f t="shared" si="15"/>
        <v>4</v>
      </c>
      <c r="M208">
        <f t="shared" si="16"/>
        <v>2</v>
      </c>
      <c r="N208">
        <f t="shared" si="17"/>
        <v>13</v>
      </c>
      <c r="O208">
        <f t="shared" si="18"/>
        <v>1</v>
      </c>
      <c r="P208">
        <f t="shared" si="19"/>
        <v>3</v>
      </c>
    </row>
    <row r="209" spans="1:16" x14ac:dyDescent="0.25">
      <c r="A209" s="1" t="s">
        <v>163</v>
      </c>
      <c r="B209" s="1" t="s">
        <v>157</v>
      </c>
      <c r="C209" s="1" t="s">
        <v>144</v>
      </c>
      <c r="D209" s="1" t="s">
        <v>40</v>
      </c>
      <c r="E209" s="1" t="s">
        <v>41</v>
      </c>
      <c r="F209" s="1">
        <v>4.5</v>
      </c>
      <c r="G209" s="1">
        <v>4.75</v>
      </c>
      <c r="H209" s="1">
        <v>4.666666666666667</v>
      </c>
      <c r="I209" s="1">
        <v>3.75</v>
      </c>
      <c r="J209" s="1">
        <v>4.25</v>
      </c>
      <c r="K209">
        <v>4.25</v>
      </c>
      <c r="L209">
        <f t="shared" si="15"/>
        <v>3</v>
      </c>
      <c r="M209">
        <f t="shared" si="16"/>
        <v>2</v>
      </c>
      <c r="N209">
        <f t="shared" si="17"/>
        <v>16</v>
      </c>
      <c r="O209">
        <f t="shared" si="18"/>
        <v>1</v>
      </c>
      <c r="P209">
        <f t="shared" si="19"/>
        <v>1</v>
      </c>
    </row>
    <row r="210" spans="1:16" x14ac:dyDescent="0.25">
      <c r="A210" s="1" t="s">
        <v>163</v>
      </c>
      <c r="B210" s="1" t="s">
        <v>46</v>
      </c>
      <c r="C210" s="1" t="s">
        <v>200</v>
      </c>
      <c r="D210" s="1" t="s">
        <v>40</v>
      </c>
      <c r="E210" s="1" t="s">
        <v>59</v>
      </c>
      <c r="F210" s="1">
        <v>4.75</v>
      </c>
      <c r="G210" s="1">
        <v>4.5</v>
      </c>
      <c r="H210" s="1">
        <v>4.333333333333333</v>
      </c>
      <c r="I210" s="1">
        <v>4.25</v>
      </c>
      <c r="J210" s="1">
        <v>4.25</v>
      </c>
      <c r="K210">
        <v>4.5</v>
      </c>
      <c r="L210">
        <f t="shared" si="15"/>
        <v>3</v>
      </c>
      <c r="M210">
        <f t="shared" si="16"/>
        <v>3</v>
      </c>
      <c r="N210">
        <f t="shared" si="17"/>
        <v>14</v>
      </c>
      <c r="O210">
        <f t="shared" si="18"/>
        <v>1</v>
      </c>
      <c r="P210">
        <f t="shared" si="19"/>
        <v>2</v>
      </c>
    </row>
    <row r="211" spans="1:16" x14ac:dyDescent="0.25">
      <c r="A211" s="1" t="s">
        <v>37</v>
      </c>
      <c r="B211" s="1" t="s">
        <v>38</v>
      </c>
      <c r="C211" s="1" t="s">
        <v>83</v>
      </c>
      <c r="D211" s="1" t="s">
        <v>40</v>
      </c>
      <c r="E211" s="1" t="s">
        <v>41</v>
      </c>
      <c r="F211" s="1">
        <v>3.25</v>
      </c>
      <c r="G211" s="1">
        <v>3.25</v>
      </c>
      <c r="H211" s="1">
        <v>3.6666666666666665</v>
      </c>
      <c r="I211" s="1">
        <v>3.5</v>
      </c>
      <c r="J211" s="1">
        <v>3.25</v>
      </c>
      <c r="K211">
        <v>3.25</v>
      </c>
      <c r="L211">
        <f t="shared" si="15"/>
        <v>1</v>
      </c>
      <c r="M211">
        <f t="shared" si="16"/>
        <v>1</v>
      </c>
      <c r="N211">
        <f t="shared" si="17"/>
        <v>6</v>
      </c>
      <c r="O211">
        <f t="shared" si="18"/>
        <v>1</v>
      </c>
      <c r="P211">
        <f t="shared" si="19"/>
        <v>1</v>
      </c>
    </row>
    <row r="212" spans="1:16" x14ac:dyDescent="0.25">
      <c r="A212" s="1" t="s">
        <v>56</v>
      </c>
      <c r="B212" s="1" t="s">
        <v>38</v>
      </c>
      <c r="C212" s="1" t="s">
        <v>95</v>
      </c>
      <c r="D212" s="1" t="s">
        <v>40</v>
      </c>
      <c r="E212" s="1" t="s">
        <v>41</v>
      </c>
      <c r="F212" s="1">
        <v>4.5</v>
      </c>
      <c r="G212" s="1">
        <v>4.25</v>
      </c>
      <c r="H212" s="1">
        <v>4</v>
      </c>
      <c r="I212" s="1">
        <v>4.25</v>
      </c>
      <c r="J212" s="1">
        <v>4</v>
      </c>
      <c r="K212">
        <v>4.25</v>
      </c>
      <c r="L212">
        <f t="shared" si="15"/>
        <v>2</v>
      </c>
      <c r="M212">
        <f t="shared" si="16"/>
        <v>1</v>
      </c>
      <c r="N212">
        <f t="shared" si="17"/>
        <v>9</v>
      </c>
      <c r="O212">
        <f t="shared" si="18"/>
        <v>1</v>
      </c>
      <c r="P212">
        <f t="shared" si="19"/>
        <v>1</v>
      </c>
    </row>
    <row r="213" spans="1:16" x14ac:dyDescent="0.25">
      <c r="A213" s="1" t="s">
        <v>56</v>
      </c>
      <c r="B213" s="1" t="s">
        <v>38</v>
      </c>
      <c r="C213" s="1" t="s">
        <v>88</v>
      </c>
      <c r="D213" s="1" t="s">
        <v>40</v>
      </c>
      <c r="E213" s="1" t="s">
        <v>41</v>
      </c>
      <c r="F213" s="1">
        <v>4.75</v>
      </c>
      <c r="G213" s="1">
        <v>4</v>
      </c>
      <c r="H213" s="1">
        <v>4.333333333333333</v>
      </c>
      <c r="I213" s="1">
        <v>4.25</v>
      </c>
      <c r="J213" s="1">
        <v>4.25</v>
      </c>
      <c r="K213">
        <v>4.25</v>
      </c>
      <c r="L213">
        <f t="shared" si="15"/>
        <v>2</v>
      </c>
      <c r="M213">
        <f t="shared" si="16"/>
        <v>1</v>
      </c>
      <c r="N213">
        <f t="shared" si="17"/>
        <v>7</v>
      </c>
      <c r="O213">
        <f t="shared" si="18"/>
        <v>1</v>
      </c>
      <c r="P213">
        <f t="shared" si="19"/>
        <v>1</v>
      </c>
    </row>
    <row r="214" spans="1:16" x14ac:dyDescent="0.25">
      <c r="A214" s="1" t="s">
        <v>56</v>
      </c>
      <c r="B214" s="1" t="s">
        <v>38</v>
      </c>
      <c r="C214" s="1" t="s">
        <v>409</v>
      </c>
      <c r="D214" s="1" t="s">
        <v>40</v>
      </c>
      <c r="E214" s="1" t="s">
        <v>59</v>
      </c>
      <c r="F214" s="1">
        <v>4.75</v>
      </c>
      <c r="G214" s="1">
        <v>4</v>
      </c>
      <c r="H214" s="1">
        <v>4.333333333333333</v>
      </c>
      <c r="I214" s="1">
        <v>4.5</v>
      </c>
      <c r="J214" s="1">
        <v>4.25</v>
      </c>
      <c r="K214">
        <v>3.75</v>
      </c>
      <c r="L214">
        <f t="shared" si="15"/>
        <v>2</v>
      </c>
      <c r="M214">
        <f t="shared" si="16"/>
        <v>1</v>
      </c>
      <c r="N214">
        <f t="shared" si="17"/>
        <v>19</v>
      </c>
      <c r="O214">
        <f t="shared" si="18"/>
        <v>1</v>
      </c>
      <c r="P214">
        <f t="shared" si="19"/>
        <v>2</v>
      </c>
    </row>
    <row r="215" spans="1:16" x14ac:dyDescent="0.25">
      <c r="A215" s="1" t="s">
        <v>37</v>
      </c>
      <c r="B215" s="1" t="s">
        <v>38</v>
      </c>
      <c r="C215" s="1" t="s">
        <v>79</v>
      </c>
      <c r="D215" s="1" t="s">
        <v>40</v>
      </c>
      <c r="E215" s="1" t="s">
        <v>41</v>
      </c>
      <c r="F215" s="1">
        <v>4</v>
      </c>
      <c r="G215" s="1">
        <v>4.25</v>
      </c>
      <c r="H215" s="1">
        <v>4.666666666666667</v>
      </c>
      <c r="I215" s="1">
        <v>3.75</v>
      </c>
      <c r="J215" s="1">
        <v>4.5</v>
      </c>
      <c r="K215">
        <v>4.75</v>
      </c>
      <c r="L215">
        <f t="shared" si="15"/>
        <v>1</v>
      </c>
      <c r="M215">
        <f t="shared" si="16"/>
        <v>1</v>
      </c>
      <c r="N215">
        <f t="shared" si="17"/>
        <v>5</v>
      </c>
      <c r="O215">
        <f t="shared" si="18"/>
        <v>1</v>
      </c>
      <c r="P215">
        <f t="shared" si="19"/>
        <v>1</v>
      </c>
    </row>
    <row r="216" spans="1:16" x14ac:dyDescent="0.25">
      <c r="A216" s="1" t="s">
        <v>56</v>
      </c>
      <c r="B216" s="1" t="s">
        <v>38</v>
      </c>
      <c r="C216" s="1" t="s">
        <v>200</v>
      </c>
      <c r="D216" s="1" t="s">
        <v>40</v>
      </c>
      <c r="E216" s="1" t="s">
        <v>41</v>
      </c>
      <c r="F216" s="1">
        <v>4.75</v>
      </c>
      <c r="G216" s="1">
        <v>3.5</v>
      </c>
      <c r="H216" s="1">
        <v>4.333333333333333</v>
      </c>
      <c r="I216" s="1">
        <v>4.75</v>
      </c>
      <c r="J216" s="1">
        <v>4.25</v>
      </c>
      <c r="K216">
        <v>4</v>
      </c>
      <c r="L216">
        <f t="shared" si="15"/>
        <v>2</v>
      </c>
      <c r="M216">
        <f t="shared" si="16"/>
        <v>1</v>
      </c>
      <c r="N216">
        <f t="shared" si="17"/>
        <v>14</v>
      </c>
      <c r="O216">
        <f t="shared" si="18"/>
        <v>1</v>
      </c>
      <c r="P216">
        <f t="shared" si="19"/>
        <v>1</v>
      </c>
    </row>
    <row r="217" spans="1:16" x14ac:dyDescent="0.25">
      <c r="A217" s="1" t="s">
        <v>56</v>
      </c>
      <c r="B217" s="1" t="s">
        <v>38</v>
      </c>
      <c r="C217" s="1" t="s">
        <v>172</v>
      </c>
      <c r="D217" s="1" t="s">
        <v>40</v>
      </c>
      <c r="E217" s="1" t="s">
        <v>41</v>
      </c>
      <c r="F217" s="1">
        <v>4.75</v>
      </c>
      <c r="G217" s="1">
        <v>4.25</v>
      </c>
      <c r="H217" s="1">
        <v>4</v>
      </c>
      <c r="I217" s="1">
        <v>4.75</v>
      </c>
      <c r="J217" s="1">
        <v>4.25</v>
      </c>
      <c r="K217">
        <v>4.25</v>
      </c>
      <c r="L217">
        <f t="shared" si="15"/>
        <v>2</v>
      </c>
      <c r="M217">
        <f t="shared" si="16"/>
        <v>1</v>
      </c>
      <c r="N217">
        <f t="shared" si="17"/>
        <v>13</v>
      </c>
      <c r="O217">
        <f t="shared" si="18"/>
        <v>1</v>
      </c>
      <c r="P217">
        <f t="shared" si="19"/>
        <v>1</v>
      </c>
    </row>
    <row r="218" spans="1:16" x14ac:dyDescent="0.25">
      <c r="A218" s="1" t="s">
        <v>56</v>
      </c>
      <c r="B218" s="1" t="s">
        <v>38</v>
      </c>
      <c r="C218" s="1" t="s">
        <v>105</v>
      </c>
      <c r="D218" s="1" t="s">
        <v>40</v>
      </c>
      <c r="E218" s="1" t="s">
        <v>59</v>
      </c>
      <c r="F218" s="1">
        <v>4</v>
      </c>
      <c r="G218" s="1">
        <v>4.75</v>
      </c>
      <c r="H218" s="1">
        <v>4</v>
      </c>
      <c r="I218" s="1">
        <v>4.75</v>
      </c>
      <c r="J218" s="1">
        <v>4.5</v>
      </c>
      <c r="K218">
        <v>4.5</v>
      </c>
      <c r="L218">
        <f t="shared" si="15"/>
        <v>2</v>
      </c>
      <c r="M218">
        <f t="shared" si="16"/>
        <v>1</v>
      </c>
      <c r="N218">
        <f t="shared" si="17"/>
        <v>10</v>
      </c>
      <c r="O218">
        <f t="shared" si="18"/>
        <v>1</v>
      </c>
      <c r="P218">
        <f t="shared" si="19"/>
        <v>2</v>
      </c>
    </row>
    <row r="219" spans="1:16" x14ac:dyDescent="0.25">
      <c r="A219" s="1" t="s">
        <v>37</v>
      </c>
      <c r="B219" s="1" t="s">
        <v>38</v>
      </c>
      <c r="C219" s="1" t="s">
        <v>144</v>
      </c>
      <c r="D219" s="1" t="s">
        <v>40</v>
      </c>
      <c r="E219" s="1" t="s">
        <v>41</v>
      </c>
      <c r="F219" s="1">
        <v>4.25</v>
      </c>
      <c r="G219" s="1">
        <v>4</v>
      </c>
      <c r="H219" s="1">
        <v>4.333333333333333</v>
      </c>
      <c r="I219" s="1">
        <v>4</v>
      </c>
      <c r="J219" s="1">
        <v>4</v>
      </c>
      <c r="K219">
        <v>4.25</v>
      </c>
      <c r="L219">
        <f t="shared" si="15"/>
        <v>1</v>
      </c>
      <c r="M219">
        <f t="shared" si="16"/>
        <v>1</v>
      </c>
      <c r="N219">
        <f t="shared" si="17"/>
        <v>16</v>
      </c>
      <c r="O219">
        <f t="shared" si="18"/>
        <v>1</v>
      </c>
      <c r="P219">
        <f t="shared" si="19"/>
        <v>1</v>
      </c>
    </row>
    <row r="220" spans="1:16" x14ac:dyDescent="0.25">
      <c r="A220" s="1" t="s">
        <v>56</v>
      </c>
      <c r="B220" s="1" t="s">
        <v>38</v>
      </c>
      <c r="C220" s="1" t="s">
        <v>95</v>
      </c>
      <c r="D220" s="1" t="s">
        <v>40</v>
      </c>
      <c r="E220" s="1" t="s">
        <v>59</v>
      </c>
      <c r="F220" s="1">
        <v>4.5</v>
      </c>
      <c r="G220" s="1">
        <v>4.25</v>
      </c>
      <c r="H220" s="1">
        <v>4.333333333333333</v>
      </c>
      <c r="I220" s="1">
        <v>4.5</v>
      </c>
      <c r="J220" s="1">
        <v>4.5</v>
      </c>
      <c r="K220">
        <v>4.5</v>
      </c>
      <c r="L220">
        <f t="shared" si="15"/>
        <v>2</v>
      </c>
      <c r="M220">
        <f t="shared" si="16"/>
        <v>1</v>
      </c>
      <c r="N220">
        <f t="shared" si="17"/>
        <v>9</v>
      </c>
      <c r="O220">
        <f t="shared" si="18"/>
        <v>1</v>
      </c>
      <c r="P220">
        <f t="shared" si="19"/>
        <v>2</v>
      </c>
    </row>
    <row r="221" spans="1:16" x14ac:dyDescent="0.25">
      <c r="A221" s="1" t="s">
        <v>56</v>
      </c>
      <c r="B221" s="1" t="s">
        <v>38</v>
      </c>
      <c r="C221" s="1" t="s">
        <v>47</v>
      </c>
      <c r="D221" s="1" t="s">
        <v>40</v>
      </c>
      <c r="E221" s="1" t="s">
        <v>59</v>
      </c>
      <c r="F221" s="1">
        <v>4.25</v>
      </c>
      <c r="G221" s="1">
        <v>4</v>
      </c>
      <c r="H221" s="1">
        <v>5</v>
      </c>
      <c r="I221" s="1">
        <v>4</v>
      </c>
      <c r="J221" s="1">
        <v>4.75</v>
      </c>
      <c r="K221">
        <v>4.5</v>
      </c>
      <c r="L221">
        <f t="shared" si="15"/>
        <v>2</v>
      </c>
      <c r="M221">
        <f t="shared" si="16"/>
        <v>1</v>
      </c>
      <c r="N221">
        <f t="shared" si="17"/>
        <v>2</v>
      </c>
      <c r="O221">
        <f t="shared" si="18"/>
        <v>1</v>
      </c>
      <c r="P221">
        <f t="shared" si="19"/>
        <v>2</v>
      </c>
    </row>
    <row r="222" spans="1:16" x14ac:dyDescent="0.25">
      <c r="A222" s="1" t="s">
        <v>56</v>
      </c>
      <c r="B222" s="1" t="s">
        <v>46</v>
      </c>
      <c r="C222" s="1" t="s">
        <v>91</v>
      </c>
      <c r="D222" s="1" t="s">
        <v>40</v>
      </c>
      <c r="E222" s="1" t="s">
        <v>41</v>
      </c>
      <c r="F222" s="1">
        <v>3.75</v>
      </c>
      <c r="G222" s="1">
        <v>4.25</v>
      </c>
      <c r="H222" s="1">
        <v>5</v>
      </c>
      <c r="I222" s="1">
        <v>4.25</v>
      </c>
      <c r="J222" s="1">
        <v>4.5</v>
      </c>
      <c r="K222">
        <v>4.25</v>
      </c>
      <c r="L222">
        <f t="shared" si="15"/>
        <v>2</v>
      </c>
      <c r="M222">
        <f t="shared" si="16"/>
        <v>3</v>
      </c>
      <c r="N222">
        <f t="shared" si="17"/>
        <v>8</v>
      </c>
      <c r="O222">
        <f t="shared" si="18"/>
        <v>1</v>
      </c>
      <c r="P222">
        <f t="shared" si="19"/>
        <v>1</v>
      </c>
    </row>
    <row r="223" spans="1:16" x14ac:dyDescent="0.25">
      <c r="A223" s="1" t="s">
        <v>56</v>
      </c>
      <c r="B223" s="1" t="s">
        <v>38</v>
      </c>
      <c r="C223" s="1" t="s">
        <v>88</v>
      </c>
      <c r="D223" s="1" t="s">
        <v>40</v>
      </c>
      <c r="E223" s="1" t="s">
        <v>59</v>
      </c>
      <c r="F223" s="1">
        <v>4.5</v>
      </c>
      <c r="G223" s="1">
        <v>4.25</v>
      </c>
      <c r="H223" s="1">
        <v>4</v>
      </c>
      <c r="I223" s="1">
        <v>4.5</v>
      </c>
      <c r="J223" s="1">
        <v>4</v>
      </c>
      <c r="K223">
        <v>4.5</v>
      </c>
      <c r="L223">
        <f t="shared" si="15"/>
        <v>2</v>
      </c>
      <c r="M223">
        <f t="shared" si="16"/>
        <v>1</v>
      </c>
      <c r="N223">
        <f t="shared" si="17"/>
        <v>7</v>
      </c>
      <c r="O223">
        <f t="shared" si="18"/>
        <v>1</v>
      </c>
      <c r="P223">
        <f t="shared" si="19"/>
        <v>2</v>
      </c>
    </row>
    <row r="224" spans="1:16" x14ac:dyDescent="0.25">
      <c r="A224" s="1" t="s">
        <v>37</v>
      </c>
      <c r="B224" s="1" t="s">
        <v>38</v>
      </c>
      <c r="C224" s="1" t="s">
        <v>95</v>
      </c>
      <c r="D224" s="1" t="s">
        <v>40</v>
      </c>
      <c r="E224" s="1" t="s">
        <v>41</v>
      </c>
      <c r="F224" s="1">
        <v>4.5</v>
      </c>
      <c r="G224" s="1">
        <v>3.75</v>
      </c>
      <c r="H224" s="1">
        <v>4.333333333333333</v>
      </c>
      <c r="I224" s="1">
        <v>5</v>
      </c>
      <c r="J224" s="1">
        <v>4</v>
      </c>
      <c r="K224">
        <v>4.25</v>
      </c>
      <c r="L224">
        <f t="shared" si="15"/>
        <v>1</v>
      </c>
      <c r="M224">
        <f t="shared" si="16"/>
        <v>1</v>
      </c>
      <c r="N224">
        <f t="shared" si="17"/>
        <v>9</v>
      </c>
      <c r="O224">
        <f t="shared" si="18"/>
        <v>1</v>
      </c>
      <c r="P224">
        <f t="shared" si="19"/>
        <v>1</v>
      </c>
    </row>
    <row r="225" spans="1:16" x14ac:dyDescent="0.25">
      <c r="A225" s="1" t="s">
        <v>37</v>
      </c>
      <c r="B225" s="1" t="s">
        <v>38</v>
      </c>
      <c r="C225" s="1" t="s">
        <v>79</v>
      </c>
      <c r="D225" s="1" t="s">
        <v>40</v>
      </c>
      <c r="E225" s="1" t="s">
        <v>41</v>
      </c>
      <c r="F225" s="1">
        <v>4</v>
      </c>
      <c r="G225" s="1">
        <v>4.75</v>
      </c>
      <c r="H225" s="1">
        <v>3.6666666666666665</v>
      </c>
      <c r="I225" s="1">
        <v>4.5</v>
      </c>
      <c r="J225" s="1">
        <v>4.75</v>
      </c>
      <c r="K225">
        <v>4.5</v>
      </c>
      <c r="L225">
        <f t="shared" si="15"/>
        <v>1</v>
      </c>
      <c r="M225">
        <f t="shared" si="16"/>
        <v>1</v>
      </c>
      <c r="N225">
        <f t="shared" si="17"/>
        <v>5</v>
      </c>
      <c r="O225">
        <f t="shared" si="18"/>
        <v>1</v>
      </c>
      <c r="P225">
        <f t="shared" si="19"/>
        <v>1</v>
      </c>
    </row>
    <row r="226" spans="1:16" x14ac:dyDescent="0.25">
      <c r="A226" s="1" t="s">
        <v>56</v>
      </c>
      <c r="B226" s="1" t="s">
        <v>38</v>
      </c>
      <c r="C226" s="1" t="s">
        <v>409</v>
      </c>
      <c r="D226" s="1" t="s">
        <v>40</v>
      </c>
      <c r="E226" s="1" t="s">
        <v>59</v>
      </c>
      <c r="F226" s="1">
        <v>4.5</v>
      </c>
      <c r="G226" s="1">
        <v>4</v>
      </c>
      <c r="H226" s="1">
        <v>4.666666666666667</v>
      </c>
      <c r="I226" s="1">
        <v>4.25</v>
      </c>
      <c r="J226" s="1">
        <v>4</v>
      </c>
      <c r="K226">
        <v>4.75</v>
      </c>
      <c r="L226">
        <f t="shared" si="15"/>
        <v>2</v>
      </c>
      <c r="M226">
        <f t="shared" si="16"/>
        <v>1</v>
      </c>
      <c r="N226">
        <f t="shared" si="17"/>
        <v>19</v>
      </c>
      <c r="O226">
        <f t="shared" si="18"/>
        <v>1</v>
      </c>
      <c r="P226">
        <f t="shared" si="19"/>
        <v>2</v>
      </c>
    </row>
    <row r="227" spans="1:16" x14ac:dyDescent="0.25">
      <c r="A227" s="1" t="s">
        <v>56</v>
      </c>
      <c r="B227" s="1" t="s">
        <v>38</v>
      </c>
      <c r="C227" s="1" t="s">
        <v>91</v>
      </c>
      <c r="D227" s="1" t="s">
        <v>40</v>
      </c>
      <c r="E227" s="1" t="s">
        <v>41</v>
      </c>
      <c r="F227" s="1">
        <v>4.5</v>
      </c>
      <c r="G227" s="1">
        <v>5</v>
      </c>
      <c r="H227" s="1">
        <v>3.6666666666666665</v>
      </c>
      <c r="I227" s="1">
        <v>4</v>
      </c>
      <c r="J227" s="1">
        <v>4.25</v>
      </c>
      <c r="K227">
        <v>4.75</v>
      </c>
      <c r="L227">
        <f t="shared" si="15"/>
        <v>2</v>
      </c>
      <c r="M227">
        <f t="shared" si="16"/>
        <v>1</v>
      </c>
      <c r="N227">
        <f t="shared" si="17"/>
        <v>8</v>
      </c>
      <c r="O227">
        <f t="shared" si="18"/>
        <v>1</v>
      </c>
      <c r="P227">
        <f t="shared" si="19"/>
        <v>1</v>
      </c>
    </row>
    <row r="228" spans="1:16" x14ac:dyDescent="0.25">
      <c r="A228" s="1" t="s">
        <v>56</v>
      </c>
      <c r="B228" s="1" t="s">
        <v>157</v>
      </c>
      <c r="C228" s="1" t="s">
        <v>88</v>
      </c>
      <c r="D228" s="1" t="s">
        <v>40</v>
      </c>
      <c r="E228" s="1" t="s">
        <v>59</v>
      </c>
      <c r="F228" s="1">
        <v>4.75</v>
      </c>
      <c r="G228" s="1">
        <v>4</v>
      </c>
      <c r="H228" s="1">
        <v>4.333333333333333</v>
      </c>
      <c r="I228" s="1">
        <v>4</v>
      </c>
      <c r="J228" s="1">
        <v>4.25</v>
      </c>
      <c r="K228">
        <v>4.75</v>
      </c>
      <c r="L228">
        <f t="shared" si="15"/>
        <v>2</v>
      </c>
      <c r="M228">
        <f t="shared" si="16"/>
        <v>2</v>
      </c>
      <c r="N228">
        <f t="shared" si="17"/>
        <v>7</v>
      </c>
      <c r="O228">
        <f t="shared" si="18"/>
        <v>1</v>
      </c>
      <c r="P228">
        <f t="shared" si="19"/>
        <v>2</v>
      </c>
    </row>
    <row r="229" spans="1:16" x14ac:dyDescent="0.25">
      <c r="A229" s="1" t="s">
        <v>56</v>
      </c>
      <c r="B229" s="1" t="s">
        <v>46</v>
      </c>
      <c r="C229" s="1" t="s">
        <v>95</v>
      </c>
      <c r="D229" s="1" t="s">
        <v>40</v>
      </c>
      <c r="E229" s="1" t="s">
        <v>59</v>
      </c>
      <c r="F229" s="1">
        <v>4.5</v>
      </c>
      <c r="G229" s="1">
        <v>3.75</v>
      </c>
      <c r="H229" s="1">
        <v>4.666666666666667</v>
      </c>
      <c r="I229" s="1">
        <v>4.5</v>
      </c>
      <c r="J229" s="1">
        <v>4</v>
      </c>
      <c r="K229">
        <v>4.25</v>
      </c>
      <c r="L229">
        <f t="shared" si="15"/>
        <v>2</v>
      </c>
      <c r="M229">
        <f t="shared" si="16"/>
        <v>3</v>
      </c>
      <c r="N229">
        <f t="shared" si="17"/>
        <v>9</v>
      </c>
      <c r="O229">
        <f t="shared" si="18"/>
        <v>1</v>
      </c>
      <c r="P229">
        <f t="shared" si="19"/>
        <v>2</v>
      </c>
    </row>
    <row r="230" spans="1:16" x14ac:dyDescent="0.25">
      <c r="A230" s="1" t="s">
        <v>37</v>
      </c>
      <c r="B230" s="1" t="s">
        <v>157</v>
      </c>
      <c r="C230" s="1" t="s">
        <v>79</v>
      </c>
      <c r="D230" s="1" t="s">
        <v>40</v>
      </c>
      <c r="E230" s="1" t="s">
        <v>41</v>
      </c>
      <c r="F230" s="1">
        <v>4.25</v>
      </c>
      <c r="G230" s="1">
        <v>4.5</v>
      </c>
      <c r="H230" s="1">
        <v>4.333333333333333</v>
      </c>
      <c r="I230" s="1">
        <v>4.5</v>
      </c>
      <c r="J230" s="1">
        <v>4.25</v>
      </c>
      <c r="K230">
        <v>4.5</v>
      </c>
      <c r="L230">
        <f t="shared" si="15"/>
        <v>1</v>
      </c>
      <c r="M230">
        <f t="shared" si="16"/>
        <v>2</v>
      </c>
      <c r="N230">
        <f t="shared" si="17"/>
        <v>5</v>
      </c>
      <c r="O230">
        <f t="shared" si="18"/>
        <v>1</v>
      </c>
      <c r="P230">
        <f t="shared" si="19"/>
        <v>1</v>
      </c>
    </row>
    <row r="231" spans="1:16" x14ac:dyDescent="0.25">
      <c r="A231" s="1" t="s">
        <v>56</v>
      </c>
      <c r="B231" s="1" t="s">
        <v>46</v>
      </c>
      <c r="C231" s="1" t="s">
        <v>47</v>
      </c>
      <c r="D231" s="1" t="s">
        <v>40</v>
      </c>
      <c r="E231" s="1" t="s">
        <v>59</v>
      </c>
      <c r="F231" s="1">
        <v>4.75</v>
      </c>
      <c r="G231" s="1">
        <v>4</v>
      </c>
      <c r="H231" s="1">
        <v>4.333333333333333</v>
      </c>
      <c r="I231" s="1">
        <v>4.25</v>
      </c>
      <c r="J231" s="1">
        <v>4.25</v>
      </c>
      <c r="K231">
        <v>4.25</v>
      </c>
      <c r="L231">
        <f t="shared" si="15"/>
        <v>2</v>
      </c>
      <c r="M231">
        <f t="shared" si="16"/>
        <v>3</v>
      </c>
      <c r="N231">
        <f t="shared" si="17"/>
        <v>2</v>
      </c>
      <c r="O231">
        <f t="shared" si="18"/>
        <v>1</v>
      </c>
      <c r="P231">
        <f t="shared" si="19"/>
        <v>2</v>
      </c>
    </row>
    <row r="232" spans="1:16" x14ac:dyDescent="0.25">
      <c r="A232" s="1" t="s">
        <v>56</v>
      </c>
      <c r="B232" s="1" t="s">
        <v>46</v>
      </c>
      <c r="C232" s="1" t="s">
        <v>409</v>
      </c>
      <c r="D232" s="1" t="s">
        <v>40</v>
      </c>
      <c r="E232" s="1" t="s">
        <v>59</v>
      </c>
      <c r="F232" s="1">
        <v>4.25</v>
      </c>
      <c r="G232" s="1">
        <v>4.5</v>
      </c>
      <c r="H232" s="1">
        <v>4.333333333333333</v>
      </c>
      <c r="I232" s="1">
        <v>4.5</v>
      </c>
      <c r="J232" s="1">
        <v>4</v>
      </c>
      <c r="K232">
        <v>4.5</v>
      </c>
      <c r="L232">
        <f t="shared" si="15"/>
        <v>2</v>
      </c>
      <c r="M232">
        <f t="shared" si="16"/>
        <v>3</v>
      </c>
      <c r="N232">
        <f t="shared" si="17"/>
        <v>19</v>
      </c>
      <c r="O232">
        <f t="shared" si="18"/>
        <v>1</v>
      </c>
      <c r="P232">
        <f t="shared" si="19"/>
        <v>2</v>
      </c>
    </row>
    <row r="233" spans="1:16" x14ac:dyDescent="0.25">
      <c r="A233" s="1" t="s">
        <v>163</v>
      </c>
      <c r="B233" s="1" t="s">
        <v>46</v>
      </c>
      <c r="C233" s="1" t="s">
        <v>154</v>
      </c>
      <c r="D233" s="1" t="s">
        <v>40</v>
      </c>
      <c r="E233" s="1" t="s">
        <v>59</v>
      </c>
      <c r="F233" s="1">
        <v>3.5</v>
      </c>
      <c r="G233" s="1">
        <v>4</v>
      </c>
      <c r="H233" s="1">
        <v>5</v>
      </c>
      <c r="I233" s="1">
        <v>4.75</v>
      </c>
      <c r="J233" s="1">
        <v>5</v>
      </c>
      <c r="K233">
        <v>3.25</v>
      </c>
      <c r="L233">
        <f t="shared" si="15"/>
        <v>3</v>
      </c>
      <c r="M233">
        <f t="shared" si="16"/>
        <v>3</v>
      </c>
      <c r="N233">
        <f t="shared" si="17"/>
        <v>17</v>
      </c>
      <c r="O233">
        <f t="shared" si="18"/>
        <v>1</v>
      </c>
      <c r="P233">
        <f t="shared" si="19"/>
        <v>2</v>
      </c>
    </row>
    <row r="234" spans="1:16" x14ac:dyDescent="0.25">
      <c r="A234" s="1" t="s">
        <v>56</v>
      </c>
      <c r="B234" s="1" t="s">
        <v>46</v>
      </c>
      <c r="C234" s="1" t="s">
        <v>200</v>
      </c>
      <c r="D234" s="1" t="s">
        <v>40</v>
      </c>
      <c r="E234" s="1" t="s">
        <v>59</v>
      </c>
      <c r="F234" s="1">
        <v>4.5</v>
      </c>
      <c r="G234" s="1">
        <v>4.25</v>
      </c>
      <c r="H234" s="1">
        <v>5</v>
      </c>
      <c r="I234" s="1">
        <v>4.75</v>
      </c>
      <c r="J234" s="1">
        <v>4</v>
      </c>
      <c r="K234">
        <v>4.25</v>
      </c>
      <c r="L234">
        <f t="shared" si="15"/>
        <v>2</v>
      </c>
      <c r="M234">
        <f t="shared" si="16"/>
        <v>3</v>
      </c>
      <c r="N234">
        <f t="shared" si="17"/>
        <v>14</v>
      </c>
      <c r="O234">
        <f t="shared" si="18"/>
        <v>1</v>
      </c>
      <c r="P234">
        <f t="shared" si="19"/>
        <v>2</v>
      </c>
    </row>
    <row r="235" spans="1:16" x14ac:dyDescent="0.25">
      <c r="A235" s="1" t="s">
        <v>37</v>
      </c>
      <c r="B235" s="1" t="s">
        <v>157</v>
      </c>
      <c r="C235" s="1" t="s">
        <v>409</v>
      </c>
      <c r="D235" s="1" t="s">
        <v>40</v>
      </c>
      <c r="E235" s="1" t="s">
        <v>41</v>
      </c>
      <c r="F235" s="1">
        <v>4.25</v>
      </c>
      <c r="G235" s="1">
        <v>4</v>
      </c>
      <c r="H235" s="1">
        <v>4.666666666666667</v>
      </c>
      <c r="I235" s="1">
        <v>4.25</v>
      </c>
      <c r="J235" s="1">
        <v>4.75</v>
      </c>
      <c r="K235">
        <v>4</v>
      </c>
      <c r="L235">
        <f t="shared" si="15"/>
        <v>1</v>
      </c>
      <c r="M235">
        <f t="shared" si="16"/>
        <v>2</v>
      </c>
      <c r="N235">
        <f t="shared" si="17"/>
        <v>19</v>
      </c>
      <c r="O235">
        <f t="shared" si="18"/>
        <v>1</v>
      </c>
      <c r="P235">
        <f t="shared" si="19"/>
        <v>1</v>
      </c>
    </row>
    <row r="236" spans="1:16" x14ac:dyDescent="0.25">
      <c r="A236" s="1" t="s">
        <v>56</v>
      </c>
      <c r="B236" s="1" t="s">
        <v>46</v>
      </c>
      <c r="C236" s="1" t="s">
        <v>95</v>
      </c>
      <c r="D236" s="1" t="s">
        <v>40</v>
      </c>
      <c r="E236" s="1" t="s">
        <v>59</v>
      </c>
      <c r="F236" s="1">
        <v>4.25</v>
      </c>
      <c r="G236" s="1">
        <v>4.25</v>
      </c>
      <c r="H236" s="1">
        <v>4.333333333333333</v>
      </c>
      <c r="I236" s="1">
        <v>3.75</v>
      </c>
      <c r="J236" s="1">
        <v>4</v>
      </c>
      <c r="K236">
        <v>4.25</v>
      </c>
      <c r="L236">
        <f t="shared" si="15"/>
        <v>2</v>
      </c>
      <c r="M236">
        <f t="shared" si="16"/>
        <v>3</v>
      </c>
      <c r="N236">
        <f t="shared" si="17"/>
        <v>9</v>
      </c>
      <c r="O236">
        <f t="shared" si="18"/>
        <v>1</v>
      </c>
      <c r="P236">
        <f t="shared" si="19"/>
        <v>2</v>
      </c>
    </row>
    <row r="237" spans="1:16" x14ac:dyDescent="0.25">
      <c r="A237" s="1" t="s">
        <v>56</v>
      </c>
      <c r="B237" s="1" t="s">
        <v>157</v>
      </c>
      <c r="C237" s="1" t="s">
        <v>95</v>
      </c>
      <c r="D237" s="1" t="s">
        <v>40</v>
      </c>
      <c r="E237" s="1" t="s">
        <v>41</v>
      </c>
      <c r="F237" s="1">
        <v>4.75</v>
      </c>
      <c r="G237" s="1">
        <v>4</v>
      </c>
      <c r="H237" s="1">
        <v>5</v>
      </c>
      <c r="I237" s="1">
        <v>4.5</v>
      </c>
      <c r="J237" s="1">
        <v>3.75</v>
      </c>
      <c r="K237">
        <v>4.75</v>
      </c>
      <c r="L237">
        <f t="shared" si="15"/>
        <v>2</v>
      </c>
      <c r="M237">
        <f t="shared" si="16"/>
        <v>2</v>
      </c>
      <c r="N237">
        <f t="shared" si="17"/>
        <v>9</v>
      </c>
      <c r="O237">
        <f t="shared" si="18"/>
        <v>1</v>
      </c>
      <c r="P237">
        <f t="shared" si="19"/>
        <v>1</v>
      </c>
    </row>
    <row r="238" spans="1:16" x14ac:dyDescent="0.25">
      <c r="A238" s="1" t="s">
        <v>37</v>
      </c>
      <c r="B238" s="1" t="s">
        <v>38</v>
      </c>
      <c r="C238" s="1" t="s">
        <v>39</v>
      </c>
      <c r="D238" s="1" t="s">
        <v>40</v>
      </c>
      <c r="E238" s="1" t="s">
        <v>41</v>
      </c>
      <c r="F238" s="1">
        <v>4.25</v>
      </c>
      <c r="G238" s="1">
        <v>4</v>
      </c>
      <c r="H238" s="1">
        <v>4.333333333333333</v>
      </c>
      <c r="I238" s="1">
        <v>4</v>
      </c>
      <c r="J238" s="1">
        <v>4.25</v>
      </c>
      <c r="K238">
        <v>4.5</v>
      </c>
      <c r="L238">
        <f t="shared" si="15"/>
        <v>1</v>
      </c>
      <c r="M238">
        <f t="shared" si="16"/>
        <v>1</v>
      </c>
      <c r="N238">
        <f t="shared" si="17"/>
        <v>1</v>
      </c>
      <c r="O238">
        <f t="shared" si="18"/>
        <v>1</v>
      </c>
      <c r="P238">
        <f t="shared" si="19"/>
        <v>1</v>
      </c>
    </row>
    <row r="239" spans="1:16" x14ac:dyDescent="0.25">
      <c r="A239" s="1" t="s">
        <v>163</v>
      </c>
      <c r="B239" s="1" t="s">
        <v>46</v>
      </c>
      <c r="C239" s="1" t="s">
        <v>154</v>
      </c>
      <c r="D239" s="1" t="s">
        <v>40</v>
      </c>
      <c r="E239" s="1" t="s">
        <v>59</v>
      </c>
      <c r="F239" s="1">
        <v>4</v>
      </c>
      <c r="G239" s="1">
        <v>5</v>
      </c>
      <c r="H239" s="1">
        <v>5</v>
      </c>
      <c r="I239" s="1">
        <v>5</v>
      </c>
      <c r="J239" s="1">
        <v>5</v>
      </c>
      <c r="K239">
        <v>2</v>
      </c>
      <c r="L239">
        <f t="shared" si="15"/>
        <v>3</v>
      </c>
      <c r="M239">
        <f t="shared" si="16"/>
        <v>3</v>
      </c>
      <c r="N239">
        <f t="shared" si="17"/>
        <v>17</v>
      </c>
      <c r="O239">
        <f t="shared" si="18"/>
        <v>1</v>
      </c>
      <c r="P239">
        <f t="shared" si="19"/>
        <v>2</v>
      </c>
    </row>
    <row r="240" spans="1:16" x14ac:dyDescent="0.25">
      <c r="A240" s="1" t="s">
        <v>37</v>
      </c>
      <c r="B240" s="1" t="s">
        <v>38</v>
      </c>
      <c r="C240" s="1" t="s">
        <v>66</v>
      </c>
      <c r="D240" s="1" t="s">
        <v>40</v>
      </c>
      <c r="E240" s="1" t="s">
        <v>41</v>
      </c>
      <c r="F240" s="1">
        <v>4.25</v>
      </c>
      <c r="G240" s="1">
        <v>4</v>
      </c>
      <c r="H240" s="1">
        <v>4.333333333333333</v>
      </c>
      <c r="I240" s="1">
        <v>4.25</v>
      </c>
      <c r="J240" s="1">
        <v>4.75</v>
      </c>
      <c r="K240">
        <v>4</v>
      </c>
      <c r="L240">
        <f t="shared" si="15"/>
        <v>1</v>
      </c>
      <c r="M240">
        <f t="shared" si="16"/>
        <v>1</v>
      </c>
      <c r="N240">
        <f t="shared" si="17"/>
        <v>4</v>
      </c>
      <c r="O240">
        <f t="shared" si="18"/>
        <v>1</v>
      </c>
      <c r="P240">
        <f t="shared" si="19"/>
        <v>1</v>
      </c>
    </row>
    <row r="241" spans="1:16" x14ac:dyDescent="0.25">
      <c r="A241" s="1" t="s">
        <v>37</v>
      </c>
      <c r="B241" s="1" t="s">
        <v>38</v>
      </c>
      <c r="C241" s="1" t="s">
        <v>181</v>
      </c>
      <c r="D241" s="1" t="s">
        <v>40</v>
      </c>
      <c r="E241" s="1" t="s">
        <v>41</v>
      </c>
      <c r="F241" s="1">
        <v>4.25</v>
      </c>
      <c r="G241" s="1">
        <v>4</v>
      </c>
      <c r="H241" s="1">
        <v>4</v>
      </c>
      <c r="I241" s="1">
        <v>4.25</v>
      </c>
      <c r="J241" s="1">
        <v>4</v>
      </c>
      <c r="K241">
        <v>4.5</v>
      </c>
      <c r="L241">
        <f t="shared" si="15"/>
        <v>1</v>
      </c>
      <c r="M241">
        <f t="shared" si="16"/>
        <v>1</v>
      </c>
      <c r="N241">
        <f t="shared" si="17"/>
        <v>15</v>
      </c>
      <c r="O241">
        <f t="shared" si="18"/>
        <v>1</v>
      </c>
      <c r="P241">
        <f t="shared" si="19"/>
        <v>1</v>
      </c>
    </row>
    <row r="242" spans="1:16" x14ac:dyDescent="0.25">
      <c r="A242" s="1" t="s">
        <v>56</v>
      </c>
      <c r="B242" s="1" t="s">
        <v>157</v>
      </c>
      <c r="C242" s="1" t="s">
        <v>47</v>
      </c>
      <c r="D242" s="1" t="s">
        <v>40</v>
      </c>
      <c r="E242" s="1" t="s">
        <v>59</v>
      </c>
      <c r="F242" s="1">
        <v>4.75</v>
      </c>
      <c r="G242" s="1">
        <v>4.25</v>
      </c>
      <c r="H242" s="1">
        <v>4.666666666666667</v>
      </c>
      <c r="I242" s="1">
        <v>4</v>
      </c>
      <c r="J242" s="1">
        <v>4.5</v>
      </c>
      <c r="K242">
        <v>4.25</v>
      </c>
      <c r="L242">
        <f t="shared" si="15"/>
        <v>2</v>
      </c>
      <c r="M242">
        <f t="shared" si="16"/>
        <v>2</v>
      </c>
      <c r="N242">
        <f t="shared" si="17"/>
        <v>2</v>
      </c>
      <c r="O242">
        <f t="shared" si="18"/>
        <v>1</v>
      </c>
      <c r="P242">
        <f t="shared" si="19"/>
        <v>2</v>
      </c>
    </row>
    <row r="243" spans="1:16" x14ac:dyDescent="0.25">
      <c r="A243" s="1" t="s">
        <v>37</v>
      </c>
      <c r="B243" s="1" t="s">
        <v>38</v>
      </c>
      <c r="C243" s="1" t="s">
        <v>172</v>
      </c>
      <c r="D243" s="1" t="s">
        <v>40</v>
      </c>
      <c r="E243" s="1" t="s">
        <v>41</v>
      </c>
      <c r="F243" s="1">
        <v>4</v>
      </c>
      <c r="G243" s="1">
        <v>4.25</v>
      </c>
      <c r="H243" s="1">
        <v>3.6666666666666665</v>
      </c>
      <c r="I243" s="1">
        <v>4.5</v>
      </c>
      <c r="J243" s="1">
        <v>4.5</v>
      </c>
      <c r="K243">
        <v>4.25</v>
      </c>
      <c r="L243">
        <f t="shared" si="15"/>
        <v>1</v>
      </c>
      <c r="M243">
        <f t="shared" si="16"/>
        <v>1</v>
      </c>
      <c r="N243">
        <f t="shared" si="17"/>
        <v>13</v>
      </c>
      <c r="O243">
        <f t="shared" si="18"/>
        <v>1</v>
      </c>
      <c r="P243">
        <f t="shared" si="19"/>
        <v>1</v>
      </c>
    </row>
    <row r="244" spans="1:16" x14ac:dyDescent="0.25">
      <c r="A244" s="1" t="s">
        <v>37</v>
      </c>
      <c r="B244" s="1" t="s">
        <v>38</v>
      </c>
      <c r="C244" s="1" t="s">
        <v>109</v>
      </c>
      <c r="D244" s="1" t="s">
        <v>40</v>
      </c>
      <c r="E244" s="1" t="s">
        <v>41</v>
      </c>
      <c r="F244" s="1">
        <v>4.5</v>
      </c>
      <c r="G244" s="1">
        <v>3.75</v>
      </c>
      <c r="H244" s="1">
        <v>4.666666666666667</v>
      </c>
      <c r="I244" s="1">
        <v>4</v>
      </c>
      <c r="J244" s="1">
        <v>4.25</v>
      </c>
      <c r="K244">
        <v>4.75</v>
      </c>
      <c r="L244">
        <f t="shared" si="15"/>
        <v>1</v>
      </c>
      <c r="M244">
        <f t="shared" si="16"/>
        <v>1</v>
      </c>
      <c r="N244">
        <f t="shared" si="17"/>
        <v>11</v>
      </c>
      <c r="O244">
        <f t="shared" si="18"/>
        <v>1</v>
      </c>
      <c r="P244">
        <f t="shared" si="19"/>
        <v>1</v>
      </c>
    </row>
    <row r="245" spans="1:16" x14ac:dyDescent="0.25">
      <c r="A245" s="1" t="s">
        <v>56</v>
      </c>
      <c r="B245" s="1" t="s">
        <v>46</v>
      </c>
      <c r="C245" s="1" t="s">
        <v>95</v>
      </c>
      <c r="D245" s="1" t="s">
        <v>40</v>
      </c>
      <c r="E245" s="1" t="s">
        <v>59</v>
      </c>
      <c r="F245" s="1">
        <v>4.5</v>
      </c>
      <c r="G245" s="1">
        <v>4.75</v>
      </c>
      <c r="H245" s="1">
        <v>3.6666666666666665</v>
      </c>
      <c r="I245" s="1">
        <v>4.75</v>
      </c>
      <c r="J245" s="1">
        <v>4</v>
      </c>
      <c r="K245">
        <v>4</v>
      </c>
      <c r="L245">
        <f t="shared" si="15"/>
        <v>2</v>
      </c>
      <c r="M245">
        <f t="shared" si="16"/>
        <v>3</v>
      </c>
      <c r="N245">
        <f t="shared" si="17"/>
        <v>9</v>
      </c>
      <c r="O245">
        <f t="shared" si="18"/>
        <v>1</v>
      </c>
      <c r="P245">
        <f t="shared" si="19"/>
        <v>2</v>
      </c>
    </row>
    <row r="246" spans="1:16" x14ac:dyDescent="0.25">
      <c r="A246" s="1" t="s">
        <v>37</v>
      </c>
      <c r="B246" s="1" t="s">
        <v>157</v>
      </c>
      <c r="C246" s="1" t="s">
        <v>88</v>
      </c>
      <c r="D246" s="1" t="s">
        <v>40</v>
      </c>
      <c r="E246" s="1" t="s">
        <v>41</v>
      </c>
      <c r="F246" s="1">
        <v>4.25</v>
      </c>
      <c r="G246" s="1">
        <v>4.25</v>
      </c>
      <c r="H246" s="1">
        <v>4.333333333333333</v>
      </c>
      <c r="I246" s="1">
        <v>4.25</v>
      </c>
      <c r="J246" s="1">
        <v>4.75</v>
      </c>
      <c r="K246">
        <v>4.5</v>
      </c>
      <c r="L246">
        <f t="shared" si="15"/>
        <v>1</v>
      </c>
      <c r="M246">
        <f t="shared" si="16"/>
        <v>2</v>
      </c>
      <c r="N246">
        <f t="shared" si="17"/>
        <v>7</v>
      </c>
      <c r="O246">
        <f t="shared" si="18"/>
        <v>1</v>
      </c>
      <c r="P246">
        <f t="shared" si="19"/>
        <v>1</v>
      </c>
    </row>
    <row r="247" spans="1:16" x14ac:dyDescent="0.25">
      <c r="A247" s="1" t="s">
        <v>56</v>
      </c>
      <c r="B247" s="1" t="s">
        <v>46</v>
      </c>
      <c r="C247" s="1" t="s">
        <v>409</v>
      </c>
      <c r="D247" s="1" t="s">
        <v>40</v>
      </c>
      <c r="E247" s="1" t="s">
        <v>59</v>
      </c>
      <c r="F247" s="1">
        <v>4.5</v>
      </c>
      <c r="G247" s="1">
        <v>4.75</v>
      </c>
      <c r="H247" s="1">
        <v>3.6666666666666665</v>
      </c>
      <c r="I247" s="1">
        <v>4.75</v>
      </c>
      <c r="J247" s="1">
        <v>4.5</v>
      </c>
      <c r="K247">
        <v>4.75</v>
      </c>
      <c r="L247">
        <f t="shared" si="15"/>
        <v>2</v>
      </c>
      <c r="M247">
        <f t="shared" si="16"/>
        <v>3</v>
      </c>
      <c r="N247">
        <f t="shared" si="17"/>
        <v>19</v>
      </c>
      <c r="O247">
        <f t="shared" si="18"/>
        <v>1</v>
      </c>
      <c r="P247">
        <f t="shared" si="19"/>
        <v>2</v>
      </c>
    </row>
    <row r="248" spans="1:16" x14ac:dyDescent="0.25">
      <c r="A248" s="1" t="s">
        <v>56</v>
      </c>
      <c r="B248" s="1" t="s">
        <v>46</v>
      </c>
      <c r="C248" s="1" t="s">
        <v>88</v>
      </c>
      <c r="D248" s="1" t="s">
        <v>40</v>
      </c>
      <c r="E248" s="1" t="s">
        <v>59</v>
      </c>
      <c r="F248" s="1">
        <v>4.5</v>
      </c>
      <c r="G248" s="1">
        <v>4</v>
      </c>
      <c r="H248" s="1">
        <v>4.666666666666667</v>
      </c>
      <c r="I248" s="1">
        <v>4</v>
      </c>
      <c r="J248" s="1">
        <v>4.5</v>
      </c>
      <c r="K248">
        <v>4.5</v>
      </c>
      <c r="L248">
        <f t="shared" si="15"/>
        <v>2</v>
      </c>
      <c r="M248">
        <f t="shared" si="16"/>
        <v>3</v>
      </c>
      <c r="N248">
        <f t="shared" si="17"/>
        <v>7</v>
      </c>
      <c r="O248">
        <f t="shared" si="18"/>
        <v>1</v>
      </c>
      <c r="P248">
        <f t="shared" si="19"/>
        <v>2</v>
      </c>
    </row>
    <row r="249" spans="1:16" x14ac:dyDescent="0.25">
      <c r="A249" s="1" t="s">
        <v>56</v>
      </c>
      <c r="B249" s="1" t="s">
        <v>46</v>
      </c>
      <c r="C249" s="1" t="s">
        <v>47</v>
      </c>
      <c r="D249" s="1" t="s">
        <v>40</v>
      </c>
      <c r="E249" s="1" t="s">
        <v>41</v>
      </c>
      <c r="F249" s="1">
        <v>4</v>
      </c>
      <c r="G249" s="1">
        <v>4.75</v>
      </c>
      <c r="H249" s="1">
        <v>3.6666666666666665</v>
      </c>
      <c r="I249" s="1">
        <v>4.25</v>
      </c>
      <c r="J249" s="1">
        <v>4.5</v>
      </c>
      <c r="K249">
        <v>4.5</v>
      </c>
      <c r="L249">
        <f t="shared" si="15"/>
        <v>2</v>
      </c>
      <c r="M249">
        <f t="shared" si="16"/>
        <v>3</v>
      </c>
      <c r="N249">
        <f t="shared" si="17"/>
        <v>2</v>
      </c>
      <c r="O249">
        <f t="shared" si="18"/>
        <v>1</v>
      </c>
      <c r="P249">
        <f t="shared" si="19"/>
        <v>1</v>
      </c>
    </row>
    <row r="250" spans="1:16" x14ac:dyDescent="0.25">
      <c r="A250" s="1" t="s">
        <v>37</v>
      </c>
      <c r="B250" s="1" t="s">
        <v>38</v>
      </c>
      <c r="C250" s="1" t="s">
        <v>47</v>
      </c>
      <c r="D250" s="1" t="s">
        <v>40</v>
      </c>
      <c r="E250" s="1" t="s">
        <v>41</v>
      </c>
      <c r="F250" s="1">
        <v>4.75</v>
      </c>
      <c r="G250" s="1">
        <v>3.75</v>
      </c>
      <c r="H250" s="1">
        <v>4.333333333333333</v>
      </c>
      <c r="I250" s="1">
        <v>4.75</v>
      </c>
      <c r="J250" s="1">
        <v>4</v>
      </c>
      <c r="K250">
        <v>4.5</v>
      </c>
      <c r="L250">
        <f t="shared" si="15"/>
        <v>1</v>
      </c>
      <c r="M250">
        <f t="shared" si="16"/>
        <v>1</v>
      </c>
      <c r="N250">
        <f t="shared" si="17"/>
        <v>2</v>
      </c>
      <c r="O250">
        <f t="shared" si="18"/>
        <v>1</v>
      </c>
      <c r="P250">
        <f t="shared" si="19"/>
        <v>1</v>
      </c>
    </row>
    <row r="251" spans="1:16" x14ac:dyDescent="0.25">
      <c r="A251" s="1" t="s">
        <v>56</v>
      </c>
      <c r="B251" s="1" t="s">
        <v>46</v>
      </c>
      <c r="C251" s="1" t="s">
        <v>83</v>
      </c>
      <c r="D251" s="1" t="s">
        <v>40</v>
      </c>
      <c r="E251" s="1" t="s">
        <v>59</v>
      </c>
      <c r="F251" s="1">
        <v>4.25</v>
      </c>
      <c r="G251" s="1">
        <v>3.75</v>
      </c>
      <c r="H251" s="1">
        <v>4.666666666666667</v>
      </c>
      <c r="I251" s="1">
        <v>4.5</v>
      </c>
      <c r="J251" s="1">
        <v>4.75</v>
      </c>
      <c r="K251">
        <v>4.25</v>
      </c>
      <c r="L251">
        <f t="shared" si="15"/>
        <v>2</v>
      </c>
      <c r="M251">
        <f t="shared" si="16"/>
        <v>3</v>
      </c>
      <c r="N251">
        <f t="shared" si="17"/>
        <v>6</v>
      </c>
      <c r="O251">
        <f t="shared" si="18"/>
        <v>1</v>
      </c>
      <c r="P251">
        <f t="shared" si="19"/>
        <v>2</v>
      </c>
    </row>
    <row r="252" spans="1:16" x14ac:dyDescent="0.25">
      <c r="A252" s="1" t="s">
        <v>37</v>
      </c>
      <c r="B252" s="1" t="s">
        <v>157</v>
      </c>
      <c r="C252" s="1" t="s">
        <v>200</v>
      </c>
      <c r="D252" s="1" t="s">
        <v>40</v>
      </c>
      <c r="E252" s="1" t="s">
        <v>41</v>
      </c>
      <c r="F252" s="1">
        <v>4.75</v>
      </c>
      <c r="G252" s="1">
        <v>3.75</v>
      </c>
      <c r="H252" s="1">
        <v>4.333333333333333</v>
      </c>
      <c r="I252" s="1">
        <v>4.5</v>
      </c>
      <c r="J252" s="1">
        <v>4.25</v>
      </c>
      <c r="K252">
        <v>4</v>
      </c>
      <c r="L252">
        <f t="shared" si="15"/>
        <v>1</v>
      </c>
      <c r="M252">
        <f t="shared" si="16"/>
        <v>2</v>
      </c>
      <c r="N252">
        <f t="shared" si="17"/>
        <v>14</v>
      </c>
      <c r="O252">
        <f t="shared" si="18"/>
        <v>1</v>
      </c>
      <c r="P252">
        <f t="shared" si="19"/>
        <v>1</v>
      </c>
    </row>
    <row r="253" spans="1:16" x14ac:dyDescent="0.25">
      <c r="A253" s="1" t="s">
        <v>37</v>
      </c>
      <c r="B253" s="1" t="s">
        <v>38</v>
      </c>
      <c r="C253" s="1" t="s">
        <v>79</v>
      </c>
      <c r="D253" s="1" t="s">
        <v>40</v>
      </c>
      <c r="E253" s="1" t="s">
        <v>41</v>
      </c>
      <c r="F253" s="1">
        <v>4.75</v>
      </c>
      <c r="G253" s="1">
        <v>3.75</v>
      </c>
      <c r="H253" s="1">
        <v>4</v>
      </c>
      <c r="I253" s="1">
        <v>4.25</v>
      </c>
      <c r="J253" s="1">
        <v>4.75</v>
      </c>
      <c r="K253">
        <v>3.75</v>
      </c>
      <c r="L253">
        <f t="shared" si="15"/>
        <v>1</v>
      </c>
      <c r="M253">
        <f t="shared" si="16"/>
        <v>1</v>
      </c>
      <c r="N253">
        <f t="shared" si="17"/>
        <v>5</v>
      </c>
      <c r="O253">
        <f t="shared" si="18"/>
        <v>1</v>
      </c>
      <c r="P253">
        <f t="shared" si="19"/>
        <v>1</v>
      </c>
    </row>
    <row r="254" spans="1:16" x14ac:dyDescent="0.25">
      <c r="A254" s="1" t="s">
        <v>56</v>
      </c>
      <c r="B254" s="1" t="s">
        <v>46</v>
      </c>
      <c r="C254" s="1" t="s">
        <v>47</v>
      </c>
      <c r="D254" s="1" t="s">
        <v>40</v>
      </c>
      <c r="E254" s="1" t="s">
        <v>59</v>
      </c>
      <c r="F254" s="1">
        <v>4.25</v>
      </c>
      <c r="G254" s="1">
        <v>4.5</v>
      </c>
      <c r="H254" s="1">
        <v>4.666666666666667</v>
      </c>
      <c r="I254" s="1">
        <v>4.25</v>
      </c>
      <c r="J254" s="1">
        <v>4.75</v>
      </c>
      <c r="K254">
        <v>4.25</v>
      </c>
      <c r="L254">
        <f t="shared" si="15"/>
        <v>2</v>
      </c>
      <c r="M254">
        <f t="shared" si="16"/>
        <v>3</v>
      </c>
      <c r="N254">
        <f t="shared" si="17"/>
        <v>2</v>
      </c>
      <c r="O254">
        <f t="shared" si="18"/>
        <v>1</v>
      </c>
      <c r="P254">
        <f t="shared" si="19"/>
        <v>2</v>
      </c>
    </row>
    <row r="255" spans="1:16" x14ac:dyDescent="0.25">
      <c r="A255" s="1" t="s">
        <v>56</v>
      </c>
      <c r="B255" s="1" t="s">
        <v>46</v>
      </c>
      <c r="C255" s="1" t="s">
        <v>88</v>
      </c>
      <c r="D255" s="1" t="s">
        <v>40</v>
      </c>
      <c r="E255" s="1" t="s">
        <v>41</v>
      </c>
      <c r="F255" s="1">
        <v>3.25</v>
      </c>
      <c r="G255" s="1">
        <v>3.25</v>
      </c>
      <c r="H255" s="1">
        <v>3.3333333333333335</v>
      </c>
      <c r="I255" s="1">
        <v>3.25</v>
      </c>
      <c r="J255" s="1">
        <v>2.75</v>
      </c>
      <c r="K255">
        <v>3.75</v>
      </c>
      <c r="L255">
        <f t="shared" si="15"/>
        <v>2</v>
      </c>
      <c r="M255">
        <f t="shared" si="16"/>
        <v>3</v>
      </c>
      <c r="N255">
        <f t="shared" si="17"/>
        <v>7</v>
      </c>
      <c r="O255">
        <f t="shared" si="18"/>
        <v>1</v>
      </c>
      <c r="P255">
        <f t="shared" si="19"/>
        <v>1</v>
      </c>
    </row>
    <row r="256" spans="1:16" x14ac:dyDescent="0.25">
      <c r="A256" s="1" t="s">
        <v>56</v>
      </c>
      <c r="B256" s="1" t="s">
        <v>157</v>
      </c>
      <c r="C256" s="1" t="s">
        <v>200</v>
      </c>
      <c r="D256" s="1" t="s">
        <v>40</v>
      </c>
      <c r="E256" s="1" t="s">
        <v>59</v>
      </c>
      <c r="F256" s="1">
        <v>4.25</v>
      </c>
      <c r="G256" s="1">
        <v>4.5</v>
      </c>
      <c r="H256" s="1">
        <v>3.6666666666666665</v>
      </c>
      <c r="I256" s="1">
        <v>3.75</v>
      </c>
      <c r="J256" s="1">
        <v>3.75</v>
      </c>
      <c r="K256">
        <v>3.75</v>
      </c>
      <c r="L256">
        <f t="shared" si="15"/>
        <v>2</v>
      </c>
      <c r="M256">
        <f t="shared" si="16"/>
        <v>2</v>
      </c>
      <c r="N256">
        <f t="shared" si="17"/>
        <v>14</v>
      </c>
      <c r="O256">
        <f t="shared" si="18"/>
        <v>1</v>
      </c>
      <c r="P256">
        <f t="shared" si="19"/>
        <v>2</v>
      </c>
    </row>
    <row r="257" spans="1:16" x14ac:dyDescent="0.25">
      <c r="A257" s="1" t="s">
        <v>37</v>
      </c>
      <c r="B257" s="1" t="s">
        <v>38</v>
      </c>
      <c r="C257" s="1" t="s">
        <v>79</v>
      </c>
      <c r="D257" s="1" t="s">
        <v>40</v>
      </c>
      <c r="E257" s="1" t="s">
        <v>41</v>
      </c>
      <c r="F257" s="1">
        <v>4.25</v>
      </c>
      <c r="G257" s="1">
        <v>4.25</v>
      </c>
      <c r="H257" s="1">
        <v>3.3333333333333335</v>
      </c>
      <c r="I257" s="1">
        <v>4.25</v>
      </c>
      <c r="J257" s="1">
        <v>4</v>
      </c>
      <c r="K257">
        <v>4</v>
      </c>
      <c r="L257">
        <f t="shared" si="15"/>
        <v>1</v>
      </c>
      <c r="M257">
        <f t="shared" si="16"/>
        <v>1</v>
      </c>
      <c r="N257">
        <f t="shared" si="17"/>
        <v>5</v>
      </c>
      <c r="O257">
        <f t="shared" si="18"/>
        <v>1</v>
      </c>
      <c r="P257">
        <f t="shared" si="19"/>
        <v>1</v>
      </c>
    </row>
    <row r="258" spans="1:16" x14ac:dyDescent="0.25">
      <c r="A258" s="1" t="s">
        <v>56</v>
      </c>
      <c r="B258" s="1" t="s">
        <v>46</v>
      </c>
      <c r="C258" s="1" t="s">
        <v>47</v>
      </c>
      <c r="D258" s="1" t="s">
        <v>99</v>
      </c>
      <c r="E258" s="1" t="s">
        <v>41</v>
      </c>
      <c r="F258" s="1">
        <v>2.25</v>
      </c>
      <c r="G258" s="1">
        <v>3.75</v>
      </c>
      <c r="H258" s="1">
        <v>4</v>
      </c>
      <c r="I258" s="1">
        <v>3.75</v>
      </c>
      <c r="J258" s="1">
        <v>3.5</v>
      </c>
      <c r="K258">
        <v>2.75</v>
      </c>
      <c r="L258">
        <f t="shared" si="15"/>
        <v>2</v>
      </c>
      <c r="M258">
        <f t="shared" si="16"/>
        <v>3</v>
      </c>
      <c r="N258">
        <f t="shared" si="17"/>
        <v>2</v>
      </c>
      <c r="O258">
        <f t="shared" si="18"/>
        <v>2</v>
      </c>
      <c r="P258">
        <f t="shared" si="19"/>
        <v>1</v>
      </c>
    </row>
    <row r="259" spans="1:16" x14ac:dyDescent="0.25">
      <c r="A259" s="1" t="s">
        <v>37</v>
      </c>
      <c r="B259" s="1" t="s">
        <v>46</v>
      </c>
      <c r="C259" s="1" t="s">
        <v>79</v>
      </c>
      <c r="D259" s="1" t="s">
        <v>40</v>
      </c>
      <c r="E259" s="1" t="s">
        <v>41</v>
      </c>
      <c r="F259" s="1">
        <v>5</v>
      </c>
      <c r="G259" s="1">
        <v>5</v>
      </c>
      <c r="H259" s="1">
        <v>5</v>
      </c>
      <c r="I259" s="1">
        <v>5</v>
      </c>
      <c r="J259" s="1">
        <v>4.75</v>
      </c>
      <c r="K259">
        <v>3.5</v>
      </c>
      <c r="L259">
        <f t="shared" ref="L259:L311" si="20">IF(A259="18-24 tahun",1,IF(A259="25-34 tahun",2,IF(A259="35-44 tahun",3,IF(A259="45-54 tahun",4,IF(A259="55-64 tahun",5,6)))))</f>
        <v>1</v>
      </c>
      <c r="M259">
        <f t="shared" ref="M259:M311" si="21">IF(B259="SMA/SMK",1,IF(B259="D1/D2/D3",2,IF(B259="S1",3,4)))</f>
        <v>3</v>
      </c>
      <c r="N259">
        <f t="shared" ref="N259:N311" si="22">VLOOKUP(C259,$S$2:$T$20,2,FALSE)</f>
        <v>5</v>
      </c>
      <c r="O259">
        <f t="shared" ref="O259:O311" si="23">IF(D259="Level Staff/Operator",1,IF(D259="Level Team Leader",2,IF(D259="Level Manager",3,4)))</f>
        <v>1</v>
      </c>
      <c r="P259">
        <f t="shared" ref="P259:P311" si="24">IF(E259="&lt;5 tahun",1,IF(E259="5-10 tahun",2,IF(E259="11-20 tahun",3,IF(E259="21-30 tahun",4,IF(E259="31-40 tahun",5,6)))))</f>
        <v>1</v>
      </c>
    </row>
    <row r="260" spans="1:16" x14ac:dyDescent="0.25">
      <c r="A260" s="1" t="s">
        <v>37</v>
      </c>
      <c r="B260" s="1" t="s">
        <v>46</v>
      </c>
      <c r="C260" s="1" t="s">
        <v>83</v>
      </c>
      <c r="D260" s="1" t="s">
        <v>40</v>
      </c>
      <c r="E260" s="1" t="s">
        <v>41</v>
      </c>
      <c r="F260" s="1">
        <v>3.75</v>
      </c>
      <c r="G260" s="1">
        <v>3.75</v>
      </c>
      <c r="H260" s="1">
        <v>4</v>
      </c>
      <c r="I260" s="1">
        <v>3.5</v>
      </c>
      <c r="J260" s="1">
        <v>3.75</v>
      </c>
      <c r="K260">
        <v>3</v>
      </c>
      <c r="L260">
        <f t="shared" si="20"/>
        <v>1</v>
      </c>
      <c r="M260">
        <f t="shared" si="21"/>
        <v>3</v>
      </c>
      <c r="N260">
        <f t="shared" si="22"/>
        <v>6</v>
      </c>
      <c r="O260">
        <f t="shared" si="23"/>
        <v>1</v>
      </c>
      <c r="P260">
        <f t="shared" si="24"/>
        <v>1</v>
      </c>
    </row>
    <row r="261" spans="1:16" x14ac:dyDescent="0.25">
      <c r="A261" s="1" t="s">
        <v>37</v>
      </c>
      <c r="B261" s="1" t="s">
        <v>38</v>
      </c>
      <c r="C261" s="1" t="s">
        <v>91</v>
      </c>
      <c r="D261" s="1" t="s">
        <v>40</v>
      </c>
      <c r="E261" s="1" t="s">
        <v>41</v>
      </c>
      <c r="F261" s="1">
        <v>2.5</v>
      </c>
      <c r="G261" s="1">
        <v>3.25</v>
      </c>
      <c r="H261" s="1">
        <v>4.333333333333333</v>
      </c>
      <c r="I261" s="1">
        <v>2.75</v>
      </c>
      <c r="J261" s="1">
        <v>2.25</v>
      </c>
      <c r="K261">
        <v>4.25</v>
      </c>
      <c r="L261">
        <f t="shared" si="20"/>
        <v>1</v>
      </c>
      <c r="M261">
        <f t="shared" si="21"/>
        <v>1</v>
      </c>
      <c r="N261">
        <f t="shared" si="22"/>
        <v>8</v>
      </c>
      <c r="O261">
        <f t="shared" si="23"/>
        <v>1</v>
      </c>
      <c r="P261">
        <f t="shared" si="24"/>
        <v>1</v>
      </c>
    </row>
    <row r="262" spans="1:16" x14ac:dyDescent="0.25">
      <c r="A262" s="1" t="s">
        <v>37</v>
      </c>
      <c r="B262" s="1" t="s">
        <v>38</v>
      </c>
      <c r="C262" s="1" t="s">
        <v>91</v>
      </c>
      <c r="D262" s="1" t="s">
        <v>40</v>
      </c>
      <c r="E262" s="1" t="s">
        <v>41</v>
      </c>
      <c r="F262" s="1">
        <v>4.75</v>
      </c>
      <c r="G262" s="1">
        <v>3.75</v>
      </c>
      <c r="H262" s="1">
        <v>4.666666666666667</v>
      </c>
      <c r="I262" s="1">
        <v>4.25</v>
      </c>
      <c r="J262" s="1">
        <v>4.5</v>
      </c>
      <c r="K262">
        <v>4.75</v>
      </c>
      <c r="L262">
        <f t="shared" si="20"/>
        <v>1</v>
      </c>
      <c r="M262">
        <f t="shared" si="21"/>
        <v>1</v>
      </c>
      <c r="N262">
        <f t="shared" si="22"/>
        <v>8</v>
      </c>
      <c r="O262">
        <f t="shared" si="23"/>
        <v>1</v>
      </c>
      <c r="P262">
        <f t="shared" si="24"/>
        <v>1</v>
      </c>
    </row>
    <row r="263" spans="1:16" x14ac:dyDescent="0.25">
      <c r="A263" s="1" t="s">
        <v>37</v>
      </c>
      <c r="B263" s="1" t="s">
        <v>46</v>
      </c>
      <c r="C263" s="1" t="s">
        <v>91</v>
      </c>
      <c r="D263" s="1" t="s">
        <v>40</v>
      </c>
      <c r="E263" s="1" t="s">
        <v>41</v>
      </c>
      <c r="F263" s="1">
        <v>3.75</v>
      </c>
      <c r="G263" s="1">
        <v>1.75</v>
      </c>
      <c r="H263" s="1">
        <v>3.6666666666666665</v>
      </c>
      <c r="I263" s="1">
        <v>3.75</v>
      </c>
      <c r="J263" s="1">
        <v>3.5</v>
      </c>
      <c r="K263">
        <v>3</v>
      </c>
      <c r="L263">
        <f t="shared" si="20"/>
        <v>1</v>
      </c>
      <c r="M263">
        <f t="shared" si="21"/>
        <v>3</v>
      </c>
      <c r="N263">
        <f t="shared" si="22"/>
        <v>8</v>
      </c>
      <c r="O263">
        <f t="shared" si="23"/>
        <v>1</v>
      </c>
      <c r="P263">
        <f t="shared" si="24"/>
        <v>1</v>
      </c>
    </row>
    <row r="264" spans="1:16" x14ac:dyDescent="0.25">
      <c r="A264" s="1" t="s">
        <v>37</v>
      </c>
      <c r="B264" s="1" t="s">
        <v>46</v>
      </c>
      <c r="C264" s="1" t="s">
        <v>91</v>
      </c>
      <c r="D264" s="1" t="s">
        <v>40</v>
      </c>
      <c r="E264" s="1" t="s">
        <v>41</v>
      </c>
      <c r="F264" s="1">
        <v>3</v>
      </c>
      <c r="G264" s="1">
        <v>2</v>
      </c>
      <c r="H264" s="1">
        <v>4.666666666666667</v>
      </c>
      <c r="I264" s="1">
        <v>3.25</v>
      </c>
      <c r="J264" s="1">
        <v>3</v>
      </c>
      <c r="K264">
        <v>4</v>
      </c>
      <c r="L264">
        <f t="shared" si="20"/>
        <v>1</v>
      </c>
      <c r="M264">
        <f t="shared" si="21"/>
        <v>3</v>
      </c>
      <c r="N264">
        <f t="shared" si="22"/>
        <v>8</v>
      </c>
      <c r="O264">
        <f t="shared" si="23"/>
        <v>1</v>
      </c>
      <c r="P264">
        <f t="shared" si="24"/>
        <v>1</v>
      </c>
    </row>
    <row r="265" spans="1:16" x14ac:dyDescent="0.25">
      <c r="A265" s="1" t="s">
        <v>56</v>
      </c>
      <c r="B265" s="1" t="s">
        <v>46</v>
      </c>
      <c r="C265" s="1" t="s">
        <v>200</v>
      </c>
      <c r="D265" s="1" t="s">
        <v>99</v>
      </c>
      <c r="E265" s="1" t="s">
        <v>41</v>
      </c>
      <c r="F265" s="1">
        <v>1.5</v>
      </c>
      <c r="G265" s="1">
        <v>3.5</v>
      </c>
      <c r="H265" s="1">
        <v>4</v>
      </c>
      <c r="I265" s="1">
        <v>4</v>
      </c>
      <c r="J265" s="1">
        <v>4</v>
      </c>
      <c r="K265">
        <v>4</v>
      </c>
      <c r="L265">
        <f t="shared" si="20"/>
        <v>2</v>
      </c>
      <c r="M265">
        <f t="shared" si="21"/>
        <v>3</v>
      </c>
      <c r="N265">
        <f t="shared" si="22"/>
        <v>14</v>
      </c>
      <c r="O265">
        <f t="shared" si="23"/>
        <v>2</v>
      </c>
      <c r="P265">
        <f t="shared" si="24"/>
        <v>1</v>
      </c>
    </row>
    <row r="266" spans="1:16" x14ac:dyDescent="0.25">
      <c r="A266" s="1" t="s">
        <v>37</v>
      </c>
      <c r="B266" s="1" t="s">
        <v>38</v>
      </c>
      <c r="C266" s="1" t="s">
        <v>83</v>
      </c>
      <c r="D266" s="1" t="s">
        <v>40</v>
      </c>
      <c r="E266" s="1" t="s">
        <v>41</v>
      </c>
      <c r="F266" s="1">
        <v>2</v>
      </c>
      <c r="G266" s="1">
        <v>2.5</v>
      </c>
      <c r="H266" s="1">
        <v>3.6666666666666665</v>
      </c>
      <c r="I266" s="1">
        <v>3.75</v>
      </c>
      <c r="J266" s="1">
        <v>3.5</v>
      </c>
      <c r="K266">
        <v>4</v>
      </c>
      <c r="L266">
        <f t="shared" si="20"/>
        <v>1</v>
      </c>
      <c r="M266">
        <f t="shared" si="21"/>
        <v>1</v>
      </c>
      <c r="N266">
        <f t="shared" si="22"/>
        <v>6</v>
      </c>
      <c r="O266">
        <f t="shared" si="23"/>
        <v>1</v>
      </c>
      <c r="P266">
        <f t="shared" si="24"/>
        <v>1</v>
      </c>
    </row>
    <row r="267" spans="1:16" x14ac:dyDescent="0.25">
      <c r="A267" s="1" t="s">
        <v>37</v>
      </c>
      <c r="B267" s="1" t="s">
        <v>38</v>
      </c>
      <c r="C267" s="1" t="s">
        <v>39</v>
      </c>
      <c r="D267" s="1" t="s">
        <v>40</v>
      </c>
      <c r="E267" s="1" t="s">
        <v>41</v>
      </c>
      <c r="F267" s="1">
        <v>3.5</v>
      </c>
      <c r="G267" s="1">
        <v>3.5</v>
      </c>
      <c r="H267" s="1">
        <v>5</v>
      </c>
      <c r="I267" s="1">
        <v>5</v>
      </c>
      <c r="J267" s="1">
        <v>5</v>
      </c>
      <c r="K267">
        <v>5</v>
      </c>
      <c r="L267">
        <f t="shared" si="20"/>
        <v>1</v>
      </c>
      <c r="M267">
        <f t="shared" si="21"/>
        <v>1</v>
      </c>
      <c r="N267">
        <f t="shared" si="22"/>
        <v>1</v>
      </c>
      <c r="O267">
        <f t="shared" si="23"/>
        <v>1</v>
      </c>
      <c r="P267">
        <f t="shared" si="24"/>
        <v>1</v>
      </c>
    </row>
    <row r="268" spans="1:16" x14ac:dyDescent="0.25">
      <c r="A268" s="1" t="s">
        <v>37</v>
      </c>
      <c r="B268" s="1" t="s">
        <v>38</v>
      </c>
      <c r="C268" s="1" t="s">
        <v>144</v>
      </c>
      <c r="D268" s="1" t="s">
        <v>99</v>
      </c>
      <c r="E268" s="1" t="s">
        <v>41</v>
      </c>
      <c r="F268" s="1">
        <v>4.5</v>
      </c>
      <c r="G268" s="1">
        <v>3.5</v>
      </c>
      <c r="H268" s="1">
        <v>4</v>
      </c>
      <c r="I268" s="1">
        <v>4.75</v>
      </c>
      <c r="J268" s="1">
        <v>3.25</v>
      </c>
      <c r="K268">
        <v>3.75</v>
      </c>
      <c r="L268">
        <f t="shared" si="20"/>
        <v>1</v>
      </c>
      <c r="M268">
        <f t="shared" si="21"/>
        <v>1</v>
      </c>
      <c r="N268">
        <f t="shared" si="22"/>
        <v>16</v>
      </c>
      <c r="O268">
        <f t="shared" si="23"/>
        <v>2</v>
      </c>
      <c r="P268">
        <f t="shared" si="24"/>
        <v>1</v>
      </c>
    </row>
    <row r="269" spans="1:16" x14ac:dyDescent="0.25">
      <c r="A269" s="1" t="s">
        <v>634</v>
      </c>
      <c r="B269" s="1" t="s">
        <v>38</v>
      </c>
      <c r="C269" s="1" t="s">
        <v>83</v>
      </c>
      <c r="D269" s="1" t="s">
        <v>96</v>
      </c>
      <c r="E269" s="1" t="s">
        <v>164</v>
      </c>
      <c r="F269" s="1">
        <v>3.5</v>
      </c>
      <c r="G269" s="1">
        <v>2.25</v>
      </c>
      <c r="H269" s="1">
        <v>4</v>
      </c>
      <c r="I269" s="1">
        <v>3.25</v>
      </c>
      <c r="J269" s="1">
        <v>3</v>
      </c>
      <c r="K269">
        <v>4.25</v>
      </c>
      <c r="L269">
        <f t="shared" si="20"/>
        <v>5</v>
      </c>
      <c r="M269">
        <f t="shared" si="21"/>
        <v>1</v>
      </c>
      <c r="N269">
        <f t="shared" si="22"/>
        <v>6</v>
      </c>
      <c r="O269">
        <f t="shared" si="23"/>
        <v>3</v>
      </c>
      <c r="P269">
        <f t="shared" si="24"/>
        <v>3</v>
      </c>
    </row>
    <row r="270" spans="1:16" x14ac:dyDescent="0.25">
      <c r="A270" s="1" t="s">
        <v>56</v>
      </c>
      <c r="B270" s="1" t="s">
        <v>157</v>
      </c>
      <c r="C270" s="1" t="s">
        <v>95</v>
      </c>
      <c r="D270" s="1" t="s">
        <v>40</v>
      </c>
      <c r="E270" s="1" t="s">
        <v>41</v>
      </c>
      <c r="F270" s="1">
        <v>4.75</v>
      </c>
      <c r="G270" s="1">
        <v>4.5</v>
      </c>
      <c r="H270" s="1">
        <v>4.666666666666667</v>
      </c>
      <c r="I270" s="1">
        <v>5</v>
      </c>
      <c r="J270" s="1">
        <v>5</v>
      </c>
      <c r="K270">
        <v>5</v>
      </c>
      <c r="L270">
        <f t="shared" si="20"/>
        <v>2</v>
      </c>
      <c r="M270">
        <f t="shared" si="21"/>
        <v>2</v>
      </c>
      <c r="N270">
        <f t="shared" si="22"/>
        <v>9</v>
      </c>
      <c r="O270">
        <f t="shared" si="23"/>
        <v>1</v>
      </c>
      <c r="P270">
        <f t="shared" si="24"/>
        <v>1</v>
      </c>
    </row>
    <row r="271" spans="1:16" x14ac:dyDescent="0.25">
      <c r="A271" s="1" t="s">
        <v>56</v>
      </c>
      <c r="B271" s="1" t="s">
        <v>46</v>
      </c>
      <c r="C271" s="1" t="s">
        <v>95</v>
      </c>
      <c r="D271" s="1" t="s">
        <v>40</v>
      </c>
      <c r="E271" s="1" t="s">
        <v>41</v>
      </c>
      <c r="F271" s="1">
        <v>4.75</v>
      </c>
      <c r="G271" s="1">
        <v>4.5</v>
      </c>
      <c r="H271" s="1">
        <v>4.666666666666667</v>
      </c>
      <c r="I271" s="1">
        <v>5</v>
      </c>
      <c r="J271" s="1">
        <v>5</v>
      </c>
      <c r="K271">
        <v>4.5</v>
      </c>
      <c r="L271">
        <f t="shared" si="20"/>
        <v>2</v>
      </c>
      <c r="M271">
        <f t="shared" si="21"/>
        <v>3</v>
      </c>
      <c r="N271">
        <f t="shared" si="22"/>
        <v>9</v>
      </c>
      <c r="O271">
        <f t="shared" si="23"/>
        <v>1</v>
      </c>
      <c r="P271">
        <f t="shared" si="24"/>
        <v>1</v>
      </c>
    </row>
    <row r="272" spans="1:16" x14ac:dyDescent="0.25">
      <c r="A272" s="1" t="s">
        <v>37</v>
      </c>
      <c r="B272" s="1" t="s">
        <v>46</v>
      </c>
      <c r="C272" s="1" t="s">
        <v>116</v>
      </c>
      <c r="D272" s="1" t="s">
        <v>58</v>
      </c>
      <c r="E272" s="1" t="s">
        <v>41</v>
      </c>
      <c r="F272" s="1">
        <v>4</v>
      </c>
      <c r="G272" s="1">
        <v>4.5</v>
      </c>
      <c r="H272" s="1">
        <v>4.333333333333333</v>
      </c>
      <c r="I272" s="1">
        <v>4.5</v>
      </c>
      <c r="J272" s="1">
        <v>4.5</v>
      </c>
      <c r="K272">
        <v>4.5</v>
      </c>
      <c r="L272">
        <f t="shared" si="20"/>
        <v>1</v>
      </c>
      <c r="M272">
        <f t="shared" si="21"/>
        <v>3</v>
      </c>
      <c r="N272">
        <f t="shared" si="22"/>
        <v>12</v>
      </c>
      <c r="O272">
        <f t="shared" si="23"/>
        <v>4</v>
      </c>
      <c r="P272">
        <f t="shared" si="24"/>
        <v>1</v>
      </c>
    </row>
    <row r="273" spans="1:16" x14ac:dyDescent="0.25">
      <c r="A273" s="1" t="s">
        <v>37</v>
      </c>
      <c r="B273" s="1" t="s">
        <v>46</v>
      </c>
      <c r="C273" s="1" t="s">
        <v>154</v>
      </c>
      <c r="D273" s="1" t="s">
        <v>58</v>
      </c>
      <c r="E273" s="1" t="s">
        <v>41</v>
      </c>
      <c r="F273" s="1">
        <v>5</v>
      </c>
      <c r="G273" s="1">
        <v>4.75</v>
      </c>
      <c r="H273" s="1">
        <v>4.333333333333333</v>
      </c>
      <c r="I273" s="1">
        <v>4.5</v>
      </c>
      <c r="J273" s="1">
        <v>4.5</v>
      </c>
      <c r="K273">
        <v>4.5</v>
      </c>
      <c r="L273">
        <f t="shared" si="20"/>
        <v>1</v>
      </c>
      <c r="M273">
        <f t="shared" si="21"/>
        <v>3</v>
      </c>
      <c r="N273">
        <f t="shared" si="22"/>
        <v>17</v>
      </c>
      <c r="O273">
        <f t="shared" si="23"/>
        <v>4</v>
      </c>
      <c r="P273">
        <f t="shared" si="24"/>
        <v>1</v>
      </c>
    </row>
    <row r="274" spans="1:16" x14ac:dyDescent="0.25">
      <c r="A274" s="1" t="s">
        <v>37</v>
      </c>
      <c r="B274" s="1" t="s">
        <v>46</v>
      </c>
      <c r="C274" s="1" t="s">
        <v>95</v>
      </c>
      <c r="D274" s="1" t="s">
        <v>40</v>
      </c>
      <c r="E274" s="1" t="s">
        <v>59</v>
      </c>
      <c r="F274" s="1">
        <v>3.75</v>
      </c>
      <c r="G274" s="1">
        <v>4</v>
      </c>
      <c r="H274" s="1">
        <v>4</v>
      </c>
      <c r="I274" s="1">
        <v>4.25</v>
      </c>
      <c r="J274" s="1">
        <v>4.25</v>
      </c>
      <c r="K274">
        <v>4</v>
      </c>
      <c r="L274">
        <f t="shared" si="20"/>
        <v>1</v>
      </c>
      <c r="M274">
        <f t="shared" si="21"/>
        <v>3</v>
      </c>
      <c r="N274">
        <f t="shared" si="22"/>
        <v>9</v>
      </c>
      <c r="O274">
        <f t="shared" si="23"/>
        <v>1</v>
      </c>
      <c r="P274">
        <f t="shared" si="24"/>
        <v>2</v>
      </c>
    </row>
    <row r="275" spans="1:16" x14ac:dyDescent="0.25">
      <c r="A275" s="1" t="s">
        <v>37</v>
      </c>
      <c r="B275" s="1" t="s">
        <v>38</v>
      </c>
      <c r="C275" s="1" t="s">
        <v>83</v>
      </c>
      <c r="D275" s="1" t="s">
        <v>58</v>
      </c>
      <c r="E275" s="1" t="s">
        <v>41</v>
      </c>
      <c r="F275" s="1">
        <v>3</v>
      </c>
      <c r="G275" s="1">
        <v>3.75</v>
      </c>
      <c r="H275" s="1">
        <v>4.666666666666667</v>
      </c>
      <c r="I275" s="1">
        <v>4.25</v>
      </c>
      <c r="J275" s="1">
        <v>4.5</v>
      </c>
      <c r="K275">
        <v>4.75</v>
      </c>
      <c r="L275">
        <f t="shared" si="20"/>
        <v>1</v>
      </c>
      <c r="M275">
        <f t="shared" si="21"/>
        <v>1</v>
      </c>
      <c r="N275">
        <f t="shared" si="22"/>
        <v>6</v>
      </c>
      <c r="O275">
        <f t="shared" si="23"/>
        <v>4</v>
      </c>
      <c r="P275">
        <f t="shared" si="24"/>
        <v>1</v>
      </c>
    </row>
    <row r="276" spans="1:16" x14ac:dyDescent="0.25">
      <c r="A276" s="1" t="s">
        <v>56</v>
      </c>
      <c r="B276" s="1" t="s">
        <v>46</v>
      </c>
      <c r="C276" s="1" t="s">
        <v>105</v>
      </c>
      <c r="D276" s="1" t="s">
        <v>40</v>
      </c>
      <c r="E276" s="1" t="s">
        <v>41</v>
      </c>
      <c r="F276" s="1">
        <v>4.5</v>
      </c>
      <c r="G276" s="1">
        <v>3.75</v>
      </c>
      <c r="H276" s="1">
        <v>4</v>
      </c>
      <c r="I276" s="1">
        <v>4</v>
      </c>
      <c r="J276" s="1">
        <v>4</v>
      </c>
      <c r="K276">
        <v>3.5</v>
      </c>
      <c r="L276">
        <f t="shared" si="20"/>
        <v>2</v>
      </c>
      <c r="M276">
        <f t="shared" si="21"/>
        <v>3</v>
      </c>
      <c r="N276">
        <f t="shared" si="22"/>
        <v>10</v>
      </c>
      <c r="O276">
        <f t="shared" si="23"/>
        <v>1</v>
      </c>
      <c r="P276">
        <f t="shared" si="24"/>
        <v>1</v>
      </c>
    </row>
    <row r="277" spans="1:16" x14ac:dyDescent="0.25">
      <c r="A277" s="1" t="s">
        <v>37</v>
      </c>
      <c r="B277" s="1" t="s">
        <v>38</v>
      </c>
      <c r="C277" s="1" t="s">
        <v>53</v>
      </c>
      <c r="D277" s="1" t="s">
        <v>40</v>
      </c>
      <c r="E277" s="1" t="s">
        <v>41</v>
      </c>
      <c r="F277" s="1">
        <v>3</v>
      </c>
      <c r="G277" s="1">
        <v>3</v>
      </c>
      <c r="H277" s="1">
        <v>2.3333333333333335</v>
      </c>
      <c r="I277" s="1">
        <v>4</v>
      </c>
      <c r="J277" s="1">
        <v>2.75</v>
      </c>
      <c r="K277">
        <v>1</v>
      </c>
      <c r="L277">
        <f t="shared" si="20"/>
        <v>1</v>
      </c>
      <c r="M277">
        <f t="shared" si="21"/>
        <v>1</v>
      </c>
      <c r="N277">
        <f t="shared" si="22"/>
        <v>18</v>
      </c>
      <c r="O277">
        <f t="shared" si="23"/>
        <v>1</v>
      </c>
      <c r="P277">
        <f t="shared" si="24"/>
        <v>1</v>
      </c>
    </row>
    <row r="278" spans="1:16" x14ac:dyDescent="0.25">
      <c r="A278" s="1" t="s">
        <v>563</v>
      </c>
      <c r="B278" s="1" t="s">
        <v>46</v>
      </c>
      <c r="C278" s="1" t="s">
        <v>62</v>
      </c>
      <c r="D278" s="1" t="s">
        <v>96</v>
      </c>
      <c r="E278" s="1" t="s">
        <v>422</v>
      </c>
      <c r="F278" s="1">
        <v>3.25</v>
      </c>
      <c r="G278" s="1">
        <v>5</v>
      </c>
      <c r="H278" s="1">
        <v>5</v>
      </c>
      <c r="I278" s="1">
        <v>5</v>
      </c>
      <c r="J278" s="1">
        <v>5</v>
      </c>
      <c r="K278">
        <v>4.5</v>
      </c>
      <c r="L278">
        <f t="shared" si="20"/>
        <v>6</v>
      </c>
      <c r="M278">
        <f t="shared" si="21"/>
        <v>3</v>
      </c>
      <c r="N278">
        <f t="shared" si="22"/>
        <v>3</v>
      </c>
      <c r="O278">
        <f t="shared" si="23"/>
        <v>3</v>
      </c>
      <c r="P278">
        <f t="shared" si="24"/>
        <v>4</v>
      </c>
    </row>
    <row r="279" spans="1:16" x14ac:dyDescent="0.25">
      <c r="A279" s="1" t="s">
        <v>56</v>
      </c>
      <c r="B279" s="1" t="s">
        <v>157</v>
      </c>
      <c r="C279" s="1" t="s">
        <v>83</v>
      </c>
      <c r="D279" s="1" t="s">
        <v>96</v>
      </c>
      <c r="E279" s="1" t="s">
        <v>41</v>
      </c>
      <c r="F279" s="1">
        <v>4</v>
      </c>
      <c r="G279" s="1">
        <v>3.75</v>
      </c>
      <c r="H279" s="1">
        <v>4.333333333333333</v>
      </c>
      <c r="I279" s="1">
        <v>4.25</v>
      </c>
      <c r="J279" s="1">
        <v>4</v>
      </c>
      <c r="K279">
        <v>3</v>
      </c>
      <c r="L279">
        <f t="shared" si="20"/>
        <v>2</v>
      </c>
      <c r="M279">
        <f t="shared" si="21"/>
        <v>2</v>
      </c>
      <c r="N279">
        <f t="shared" si="22"/>
        <v>6</v>
      </c>
      <c r="O279">
        <f t="shared" si="23"/>
        <v>3</v>
      </c>
      <c r="P279">
        <f t="shared" si="24"/>
        <v>1</v>
      </c>
    </row>
    <row r="280" spans="1:16" x14ac:dyDescent="0.25">
      <c r="A280" s="1" t="s">
        <v>37</v>
      </c>
      <c r="B280" s="1" t="s">
        <v>38</v>
      </c>
      <c r="C280" s="1" t="s">
        <v>172</v>
      </c>
      <c r="D280" s="1" t="s">
        <v>40</v>
      </c>
      <c r="E280" s="1" t="s">
        <v>41</v>
      </c>
      <c r="F280" s="1">
        <v>3.5</v>
      </c>
      <c r="G280" s="1">
        <v>3.5</v>
      </c>
      <c r="H280" s="1">
        <v>3.6666666666666665</v>
      </c>
      <c r="I280" s="1">
        <v>4</v>
      </c>
      <c r="J280" s="1">
        <v>4.25</v>
      </c>
      <c r="K280">
        <v>5</v>
      </c>
      <c r="L280">
        <f t="shared" si="20"/>
        <v>1</v>
      </c>
      <c r="M280">
        <f t="shared" si="21"/>
        <v>1</v>
      </c>
      <c r="N280">
        <f t="shared" si="22"/>
        <v>13</v>
      </c>
      <c r="O280">
        <f t="shared" si="23"/>
        <v>1</v>
      </c>
      <c r="P280">
        <f t="shared" si="24"/>
        <v>1</v>
      </c>
    </row>
    <row r="281" spans="1:16" x14ac:dyDescent="0.25">
      <c r="A281" s="1" t="s">
        <v>56</v>
      </c>
      <c r="B281" s="1" t="s">
        <v>157</v>
      </c>
      <c r="C281" s="1" t="s">
        <v>83</v>
      </c>
      <c r="D281" s="1" t="s">
        <v>40</v>
      </c>
      <c r="E281" s="1" t="s">
        <v>41</v>
      </c>
      <c r="F281" s="1">
        <v>4</v>
      </c>
      <c r="G281" s="1">
        <v>3.25</v>
      </c>
      <c r="H281" s="1">
        <v>2.6666666666666665</v>
      </c>
      <c r="I281" s="1">
        <v>3</v>
      </c>
      <c r="J281" s="1">
        <v>3.25</v>
      </c>
      <c r="K281">
        <v>3.25</v>
      </c>
      <c r="L281">
        <f t="shared" si="20"/>
        <v>2</v>
      </c>
      <c r="M281">
        <f t="shared" si="21"/>
        <v>2</v>
      </c>
      <c r="N281">
        <f t="shared" si="22"/>
        <v>6</v>
      </c>
      <c r="O281">
        <f t="shared" si="23"/>
        <v>1</v>
      </c>
      <c r="P281">
        <f t="shared" si="24"/>
        <v>1</v>
      </c>
    </row>
    <row r="282" spans="1:16" x14ac:dyDescent="0.25">
      <c r="A282" s="1" t="s">
        <v>37</v>
      </c>
      <c r="B282" s="1" t="s">
        <v>38</v>
      </c>
      <c r="C282" s="1" t="s">
        <v>79</v>
      </c>
      <c r="D282" s="1" t="s">
        <v>40</v>
      </c>
      <c r="E282" s="1" t="s">
        <v>41</v>
      </c>
      <c r="F282" s="1">
        <v>4</v>
      </c>
      <c r="G282" s="1">
        <v>2.75</v>
      </c>
      <c r="H282" s="1">
        <v>2.3333333333333335</v>
      </c>
      <c r="I282" s="1">
        <v>3</v>
      </c>
      <c r="J282" s="1">
        <v>3.5</v>
      </c>
      <c r="K282">
        <v>3</v>
      </c>
      <c r="L282">
        <f t="shared" si="20"/>
        <v>1</v>
      </c>
      <c r="M282">
        <f t="shared" si="21"/>
        <v>1</v>
      </c>
      <c r="N282">
        <f t="shared" si="22"/>
        <v>5</v>
      </c>
      <c r="O282">
        <f t="shared" si="23"/>
        <v>1</v>
      </c>
      <c r="P282">
        <f t="shared" si="24"/>
        <v>1</v>
      </c>
    </row>
    <row r="283" spans="1:16" x14ac:dyDescent="0.25">
      <c r="A283" s="1" t="s">
        <v>37</v>
      </c>
      <c r="B283" s="1" t="s">
        <v>46</v>
      </c>
      <c r="C283" s="1" t="s">
        <v>62</v>
      </c>
      <c r="D283" s="1" t="s">
        <v>40</v>
      </c>
      <c r="E283" s="1" t="s">
        <v>41</v>
      </c>
      <c r="F283" s="1">
        <v>3.25</v>
      </c>
      <c r="G283" s="1">
        <v>3.75</v>
      </c>
      <c r="H283" s="1">
        <v>3.6666666666666665</v>
      </c>
      <c r="I283" s="1">
        <v>3.75</v>
      </c>
      <c r="J283" s="1">
        <v>4</v>
      </c>
      <c r="K283">
        <v>4</v>
      </c>
      <c r="L283">
        <f t="shared" si="20"/>
        <v>1</v>
      </c>
      <c r="M283">
        <f t="shared" si="21"/>
        <v>3</v>
      </c>
      <c r="N283">
        <f t="shared" si="22"/>
        <v>3</v>
      </c>
      <c r="O283">
        <f t="shared" si="23"/>
        <v>1</v>
      </c>
      <c r="P283">
        <f t="shared" si="24"/>
        <v>1</v>
      </c>
    </row>
    <row r="284" spans="1:16" x14ac:dyDescent="0.25">
      <c r="A284" s="1" t="s">
        <v>37</v>
      </c>
      <c r="B284" s="1" t="s">
        <v>157</v>
      </c>
      <c r="C284" s="1" t="s">
        <v>154</v>
      </c>
      <c r="D284" s="1" t="s">
        <v>40</v>
      </c>
      <c r="E284" s="1" t="s">
        <v>41</v>
      </c>
      <c r="F284" s="1">
        <v>1.25</v>
      </c>
      <c r="G284" s="1">
        <v>2</v>
      </c>
      <c r="H284" s="1">
        <v>1.6666666666666667</v>
      </c>
      <c r="I284" s="1">
        <v>2</v>
      </c>
      <c r="J284" s="1">
        <v>2.75</v>
      </c>
      <c r="K284">
        <v>4.5</v>
      </c>
      <c r="L284">
        <f t="shared" si="20"/>
        <v>1</v>
      </c>
      <c r="M284">
        <f t="shared" si="21"/>
        <v>2</v>
      </c>
      <c r="N284">
        <f t="shared" si="22"/>
        <v>17</v>
      </c>
      <c r="O284">
        <f t="shared" si="23"/>
        <v>1</v>
      </c>
      <c r="P284">
        <f t="shared" si="24"/>
        <v>1</v>
      </c>
    </row>
    <row r="285" spans="1:16" x14ac:dyDescent="0.25">
      <c r="A285" s="1" t="s">
        <v>37</v>
      </c>
      <c r="B285" s="1" t="s">
        <v>46</v>
      </c>
      <c r="C285" s="1" t="s">
        <v>79</v>
      </c>
      <c r="D285" s="1" t="s">
        <v>40</v>
      </c>
      <c r="E285" s="1" t="s">
        <v>41</v>
      </c>
      <c r="F285" s="1">
        <v>4.75</v>
      </c>
      <c r="G285" s="1">
        <v>3.5</v>
      </c>
      <c r="H285" s="1">
        <v>4.333333333333333</v>
      </c>
      <c r="I285" s="1">
        <v>4.75</v>
      </c>
      <c r="J285" s="1">
        <v>4.5</v>
      </c>
      <c r="K285">
        <v>3.75</v>
      </c>
      <c r="L285">
        <f t="shared" si="20"/>
        <v>1</v>
      </c>
      <c r="M285">
        <f t="shared" si="21"/>
        <v>3</v>
      </c>
      <c r="N285">
        <f t="shared" si="22"/>
        <v>5</v>
      </c>
      <c r="O285">
        <f t="shared" si="23"/>
        <v>1</v>
      </c>
      <c r="P285">
        <f t="shared" si="24"/>
        <v>1</v>
      </c>
    </row>
    <row r="286" spans="1:16" x14ac:dyDescent="0.25">
      <c r="A286" s="1" t="s">
        <v>56</v>
      </c>
      <c r="B286" s="1" t="s">
        <v>38</v>
      </c>
      <c r="C286" s="1" t="s">
        <v>181</v>
      </c>
      <c r="D286" s="1" t="s">
        <v>99</v>
      </c>
      <c r="E286" s="1" t="s">
        <v>41</v>
      </c>
      <c r="F286" s="1">
        <v>2.25</v>
      </c>
      <c r="G286" s="1">
        <v>1.5</v>
      </c>
      <c r="H286" s="1">
        <v>1.3333333333333333</v>
      </c>
      <c r="I286" s="1">
        <v>1.75</v>
      </c>
      <c r="J286" s="1">
        <v>2.5</v>
      </c>
      <c r="K286">
        <v>2</v>
      </c>
      <c r="L286">
        <f t="shared" si="20"/>
        <v>2</v>
      </c>
      <c r="M286">
        <f t="shared" si="21"/>
        <v>1</v>
      </c>
      <c r="N286">
        <f t="shared" si="22"/>
        <v>15</v>
      </c>
      <c r="O286">
        <f t="shared" si="23"/>
        <v>2</v>
      </c>
      <c r="P286">
        <f t="shared" si="24"/>
        <v>1</v>
      </c>
    </row>
    <row r="287" spans="1:16" x14ac:dyDescent="0.25">
      <c r="A287" s="1" t="s">
        <v>37</v>
      </c>
      <c r="B287" s="1" t="s">
        <v>46</v>
      </c>
      <c r="C287" s="1" t="s">
        <v>91</v>
      </c>
      <c r="D287" s="1" t="s">
        <v>40</v>
      </c>
      <c r="E287" s="1" t="s">
        <v>41</v>
      </c>
      <c r="F287" s="1">
        <v>3.5</v>
      </c>
      <c r="G287" s="1">
        <v>3.25</v>
      </c>
      <c r="H287" s="1">
        <v>3</v>
      </c>
      <c r="I287" s="1">
        <v>1.5</v>
      </c>
      <c r="J287" s="1">
        <v>3.25</v>
      </c>
      <c r="K287">
        <v>3.25</v>
      </c>
      <c r="L287">
        <f t="shared" si="20"/>
        <v>1</v>
      </c>
      <c r="M287">
        <f t="shared" si="21"/>
        <v>3</v>
      </c>
      <c r="N287">
        <f t="shared" si="22"/>
        <v>8</v>
      </c>
      <c r="O287">
        <f t="shared" si="23"/>
        <v>1</v>
      </c>
      <c r="P287">
        <f t="shared" si="24"/>
        <v>1</v>
      </c>
    </row>
    <row r="288" spans="1:16" x14ac:dyDescent="0.25">
      <c r="A288" s="1" t="s">
        <v>37</v>
      </c>
      <c r="B288" s="1" t="s">
        <v>38</v>
      </c>
      <c r="C288" s="1" t="s">
        <v>91</v>
      </c>
      <c r="D288" s="1" t="s">
        <v>40</v>
      </c>
      <c r="E288" s="1" t="s">
        <v>41</v>
      </c>
      <c r="F288" s="1">
        <v>4.25</v>
      </c>
      <c r="G288" s="1">
        <v>4.25</v>
      </c>
      <c r="H288" s="1">
        <v>5</v>
      </c>
      <c r="I288" s="1">
        <v>5</v>
      </c>
      <c r="J288" s="1">
        <v>5</v>
      </c>
      <c r="K288">
        <v>5</v>
      </c>
      <c r="L288">
        <f t="shared" si="20"/>
        <v>1</v>
      </c>
      <c r="M288">
        <f t="shared" si="21"/>
        <v>1</v>
      </c>
      <c r="N288">
        <f t="shared" si="22"/>
        <v>8</v>
      </c>
      <c r="O288">
        <f t="shared" si="23"/>
        <v>1</v>
      </c>
      <c r="P288">
        <f t="shared" si="24"/>
        <v>1</v>
      </c>
    </row>
    <row r="289" spans="1:16" x14ac:dyDescent="0.25">
      <c r="A289" s="1" t="s">
        <v>37</v>
      </c>
      <c r="B289" s="1" t="s">
        <v>157</v>
      </c>
      <c r="C289" s="1" t="s">
        <v>62</v>
      </c>
      <c r="D289" s="1" t="s">
        <v>40</v>
      </c>
      <c r="E289" s="1" t="s">
        <v>41</v>
      </c>
      <c r="F289" s="1">
        <v>2.75</v>
      </c>
      <c r="G289" s="1">
        <v>1.75</v>
      </c>
      <c r="H289" s="1">
        <v>2.3333333333333335</v>
      </c>
      <c r="I289" s="1">
        <v>1</v>
      </c>
      <c r="J289" s="1">
        <v>1.5</v>
      </c>
      <c r="K289">
        <v>3</v>
      </c>
      <c r="L289">
        <f t="shared" si="20"/>
        <v>1</v>
      </c>
      <c r="M289">
        <f t="shared" si="21"/>
        <v>2</v>
      </c>
      <c r="N289">
        <f t="shared" si="22"/>
        <v>3</v>
      </c>
      <c r="O289">
        <f t="shared" si="23"/>
        <v>1</v>
      </c>
      <c r="P289">
        <f t="shared" si="24"/>
        <v>1</v>
      </c>
    </row>
    <row r="290" spans="1:16" x14ac:dyDescent="0.25">
      <c r="A290" s="1" t="s">
        <v>37</v>
      </c>
      <c r="B290" s="1" t="s">
        <v>157</v>
      </c>
      <c r="C290" s="1" t="s">
        <v>200</v>
      </c>
      <c r="D290" s="1" t="s">
        <v>40</v>
      </c>
      <c r="E290" s="1" t="s">
        <v>41</v>
      </c>
      <c r="F290" s="1">
        <v>5</v>
      </c>
      <c r="G290" s="1">
        <v>4.75</v>
      </c>
      <c r="H290" s="1">
        <v>5</v>
      </c>
      <c r="I290" s="1">
        <v>4</v>
      </c>
      <c r="J290" s="1">
        <v>5</v>
      </c>
      <c r="K290">
        <v>4</v>
      </c>
      <c r="L290">
        <f t="shared" si="20"/>
        <v>1</v>
      </c>
      <c r="M290">
        <f t="shared" si="21"/>
        <v>2</v>
      </c>
      <c r="N290">
        <f t="shared" si="22"/>
        <v>14</v>
      </c>
      <c r="O290">
        <f t="shared" si="23"/>
        <v>1</v>
      </c>
      <c r="P290">
        <f t="shared" si="24"/>
        <v>1</v>
      </c>
    </row>
    <row r="291" spans="1:16" x14ac:dyDescent="0.25">
      <c r="A291" s="1" t="s">
        <v>56</v>
      </c>
      <c r="B291" s="1" t="s">
        <v>46</v>
      </c>
      <c r="C291" s="1" t="s">
        <v>91</v>
      </c>
      <c r="D291" s="1" t="s">
        <v>40</v>
      </c>
      <c r="E291" s="1" t="s">
        <v>41</v>
      </c>
      <c r="F291" s="1">
        <v>2</v>
      </c>
      <c r="G291" s="1">
        <v>3</v>
      </c>
      <c r="H291" s="1">
        <v>3.3333333333333335</v>
      </c>
      <c r="I291" s="1">
        <v>2.75</v>
      </c>
      <c r="J291" s="1">
        <v>2.25</v>
      </c>
      <c r="K291">
        <v>3.75</v>
      </c>
      <c r="L291">
        <f t="shared" si="20"/>
        <v>2</v>
      </c>
      <c r="M291">
        <f t="shared" si="21"/>
        <v>3</v>
      </c>
      <c r="N291">
        <f t="shared" si="22"/>
        <v>8</v>
      </c>
      <c r="O291">
        <f t="shared" si="23"/>
        <v>1</v>
      </c>
      <c r="P291">
        <f t="shared" si="24"/>
        <v>1</v>
      </c>
    </row>
    <row r="292" spans="1:16" x14ac:dyDescent="0.25">
      <c r="A292" s="1" t="s">
        <v>56</v>
      </c>
      <c r="B292" s="1" t="s">
        <v>46</v>
      </c>
      <c r="C292" s="1" t="s">
        <v>91</v>
      </c>
      <c r="D292" s="1" t="s">
        <v>40</v>
      </c>
      <c r="E292" s="1" t="s">
        <v>41</v>
      </c>
      <c r="F292" s="1">
        <v>3</v>
      </c>
      <c r="G292" s="1">
        <v>3</v>
      </c>
      <c r="H292" s="1">
        <v>3</v>
      </c>
      <c r="I292" s="1">
        <v>3</v>
      </c>
      <c r="J292" s="1">
        <v>3</v>
      </c>
      <c r="K292">
        <v>4</v>
      </c>
      <c r="L292">
        <f t="shared" si="20"/>
        <v>2</v>
      </c>
      <c r="M292">
        <f t="shared" si="21"/>
        <v>3</v>
      </c>
      <c r="N292">
        <f t="shared" si="22"/>
        <v>8</v>
      </c>
      <c r="O292">
        <f t="shared" si="23"/>
        <v>1</v>
      </c>
      <c r="P292">
        <f t="shared" si="24"/>
        <v>1</v>
      </c>
    </row>
    <row r="293" spans="1:16" x14ac:dyDescent="0.25">
      <c r="A293" s="1" t="s">
        <v>56</v>
      </c>
      <c r="B293" s="1" t="s">
        <v>46</v>
      </c>
      <c r="C293" s="1" t="s">
        <v>83</v>
      </c>
      <c r="D293" s="1" t="s">
        <v>40</v>
      </c>
      <c r="E293" s="1" t="s">
        <v>41</v>
      </c>
      <c r="F293" s="1">
        <v>4.25</v>
      </c>
      <c r="G293" s="1">
        <v>5</v>
      </c>
      <c r="H293" s="1">
        <v>5</v>
      </c>
      <c r="I293" s="1">
        <v>4.5</v>
      </c>
      <c r="J293" s="1">
        <v>4.75</v>
      </c>
      <c r="K293">
        <v>4.75</v>
      </c>
      <c r="L293">
        <f t="shared" si="20"/>
        <v>2</v>
      </c>
      <c r="M293">
        <f t="shared" si="21"/>
        <v>3</v>
      </c>
      <c r="N293">
        <f t="shared" si="22"/>
        <v>6</v>
      </c>
      <c r="O293">
        <f t="shared" si="23"/>
        <v>1</v>
      </c>
      <c r="P293">
        <f t="shared" si="24"/>
        <v>1</v>
      </c>
    </row>
    <row r="294" spans="1:16" x14ac:dyDescent="0.25">
      <c r="A294" s="1" t="s">
        <v>56</v>
      </c>
      <c r="B294" s="1" t="s">
        <v>46</v>
      </c>
      <c r="C294" s="1" t="s">
        <v>83</v>
      </c>
      <c r="D294" s="1" t="s">
        <v>40</v>
      </c>
      <c r="E294" s="1" t="s">
        <v>41</v>
      </c>
      <c r="F294" s="1">
        <v>4.75</v>
      </c>
      <c r="G294" s="1">
        <v>4.25</v>
      </c>
      <c r="H294" s="1">
        <v>4.666666666666667</v>
      </c>
      <c r="I294" s="1">
        <v>4.5</v>
      </c>
      <c r="J294" s="1">
        <v>4.75</v>
      </c>
      <c r="K294">
        <v>4.25</v>
      </c>
      <c r="L294">
        <f t="shared" si="20"/>
        <v>2</v>
      </c>
      <c r="M294">
        <f t="shared" si="21"/>
        <v>3</v>
      </c>
      <c r="N294">
        <f t="shared" si="22"/>
        <v>6</v>
      </c>
      <c r="O294">
        <f t="shared" si="23"/>
        <v>1</v>
      </c>
      <c r="P294">
        <f t="shared" si="24"/>
        <v>1</v>
      </c>
    </row>
    <row r="295" spans="1:16" x14ac:dyDescent="0.25">
      <c r="A295" s="1" t="s">
        <v>56</v>
      </c>
      <c r="B295" s="1" t="s">
        <v>46</v>
      </c>
      <c r="C295" s="1" t="s">
        <v>88</v>
      </c>
      <c r="D295" s="1" t="s">
        <v>40</v>
      </c>
      <c r="E295" s="1" t="s">
        <v>41</v>
      </c>
      <c r="F295" s="1">
        <v>5</v>
      </c>
      <c r="G295" s="1">
        <v>5</v>
      </c>
      <c r="H295" s="1">
        <v>5</v>
      </c>
      <c r="I295" s="1">
        <v>4</v>
      </c>
      <c r="J295" s="1">
        <v>5</v>
      </c>
      <c r="K295">
        <v>3.5</v>
      </c>
      <c r="L295">
        <f t="shared" si="20"/>
        <v>2</v>
      </c>
      <c r="M295">
        <f t="shared" si="21"/>
        <v>3</v>
      </c>
      <c r="N295">
        <f t="shared" si="22"/>
        <v>7</v>
      </c>
      <c r="O295">
        <f t="shared" si="23"/>
        <v>1</v>
      </c>
      <c r="P295">
        <f t="shared" si="24"/>
        <v>1</v>
      </c>
    </row>
    <row r="296" spans="1:16" x14ac:dyDescent="0.25">
      <c r="A296" s="1" t="s">
        <v>163</v>
      </c>
      <c r="B296" s="1" t="s">
        <v>38</v>
      </c>
      <c r="C296" s="1" t="s">
        <v>39</v>
      </c>
      <c r="D296" s="1" t="s">
        <v>40</v>
      </c>
      <c r="E296" s="1" t="s">
        <v>59</v>
      </c>
      <c r="F296" s="1">
        <v>3.25</v>
      </c>
      <c r="G296" s="1">
        <v>3.75</v>
      </c>
      <c r="H296" s="1">
        <v>5</v>
      </c>
      <c r="I296" s="1">
        <v>5</v>
      </c>
      <c r="J296" s="1">
        <v>5</v>
      </c>
      <c r="K296">
        <v>4.5</v>
      </c>
      <c r="L296">
        <f t="shared" si="20"/>
        <v>3</v>
      </c>
      <c r="M296">
        <f t="shared" si="21"/>
        <v>1</v>
      </c>
      <c r="N296">
        <f t="shared" si="22"/>
        <v>1</v>
      </c>
      <c r="O296">
        <f t="shared" si="23"/>
        <v>1</v>
      </c>
      <c r="P296">
        <f t="shared" si="24"/>
        <v>2</v>
      </c>
    </row>
    <row r="297" spans="1:16" x14ac:dyDescent="0.25">
      <c r="A297" s="1" t="s">
        <v>37</v>
      </c>
      <c r="B297" s="1" t="s">
        <v>38</v>
      </c>
      <c r="C297" s="1" t="s">
        <v>83</v>
      </c>
      <c r="D297" s="1" t="s">
        <v>40</v>
      </c>
      <c r="E297" s="1" t="s">
        <v>41</v>
      </c>
      <c r="F297" s="1">
        <v>2.75</v>
      </c>
      <c r="G297" s="1">
        <v>3.75</v>
      </c>
      <c r="H297" s="1">
        <v>4</v>
      </c>
      <c r="I297" s="1">
        <v>4.5</v>
      </c>
      <c r="J297" s="1">
        <v>4.5</v>
      </c>
      <c r="K297">
        <v>4.5</v>
      </c>
      <c r="L297">
        <f t="shared" si="20"/>
        <v>1</v>
      </c>
      <c r="M297">
        <f t="shared" si="21"/>
        <v>1</v>
      </c>
      <c r="N297">
        <f t="shared" si="22"/>
        <v>6</v>
      </c>
      <c r="O297">
        <f t="shared" si="23"/>
        <v>1</v>
      </c>
      <c r="P297">
        <f t="shared" si="24"/>
        <v>1</v>
      </c>
    </row>
    <row r="298" spans="1:16" x14ac:dyDescent="0.25">
      <c r="A298" s="1" t="s">
        <v>163</v>
      </c>
      <c r="B298" s="1" t="s">
        <v>57</v>
      </c>
      <c r="C298" s="1" t="s">
        <v>91</v>
      </c>
      <c r="D298" s="1" t="s">
        <v>96</v>
      </c>
      <c r="E298" s="1" t="s">
        <v>164</v>
      </c>
      <c r="F298" s="1">
        <v>4.5</v>
      </c>
      <c r="G298" s="1">
        <v>5</v>
      </c>
      <c r="H298" s="1">
        <v>5</v>
      </c>
      <c r="I298" s="1">
        <v>5</v>
      </c>
      <c r="J298" s="1">
        <v>4.75</v>
      </c>
      <c r="K298">
        <v>5</v>
      </c>
      <c r="L298">
        <f t="shared" si="20"/>
        <v>3</v>
      </c>
      <c r="M298">
        <f t="shared" si="21"/>
        <v>4</v>
      </c>
      <c r="N298">
        <f t="shared" si="22"/>
        <v>8</v>
      </c>
      <c r="O298">
        <f t="shared" si="23"/>
        <v>3</v>
      </c>
      <c r="P298">
        <f t="shared" si="24"/>
        <v>3</v>
      </c>
    </row>
    <row r="299" spans="1:16" x14ac:dyDescent="0.25">
      <c r="A299" s="1" t="s">
        <v>37</v>
      </c>
      <c r="B299" s="1" t="s">
        <v>46</v>
      </c>
      <c r="C299" s="1" t="s">
        <v>83</v>
      </c>
      <c r="D299" s="1" t="s">
        <v>40</v>
      </c>
      <c r="E299" s="1" t="s">
        <v>41</v>
      </c>
      <c r="F299" s="1">
        <v>3</v>
      </c>
      <c r="G299" s="1">
        <v>3.25</v>
      </c>
      <c r="H299" s="1">
        <v>3.6666666666666665</v>
      </c>
      <c r="I299" s="1">
        <v>3</v>
      </c>
      <c r="J299" s="1">
        <v>3.5</v>
      </c>
      <c r="K299">
        <v>4.25</v>
      </c>
      <c r="L299">
        <f t="shared" si="20"/>
        <v>1</v>
      </c>
      <c r="M299">
        <f t="shared" si="21"/>
        <v>3</v>
      </c>
      <c r="N299">
        <f t="shared" si="22"/>
        <v>6</v>
      </c>
      <c r="O299">
        <f t="shared" si="23"/>
        <v>1</v>
      </c>
      <c r="P299">
        <f t="shared" si="24"/>
        <v>1</v>
      </c>
    </row>
    <row r="300" spans="1:16" x14ac:dyDescent="0.25">
      <c r="A300" s="1" t="s">
        <v>163</v>
      </c>
      <c r="B300" s="1" t="s">
        <v>57</v>
      </c>
      <c r="C300" s="1" t="s">
        <v>62</v>
      </c>
      <c r="D300" s="1" t="s">
        <v>96</v>
      </c>
      <c r="E300" s="1" t="s">
        <v>164</v>
      </c>
      <c r="F300" s="1">
        <v>3.5</v>
      </c>
      <c r="G300" s="1">
        <v>5</v>
      </c>
      <c r="H300" s="1">
        <v>5</v>
      </c>
      <c r="I300" s="1">
        <v>5</v>
      </c>
      <c r="J300" s="1">
        <v>5</v>
      </c>
      <c r="K300">
        <v>5</v>
      </c>
      <c r="L300">
        <f t="shared" si="20"/>
        <v>3</v>
      </c>
      <c r="M300">
        <f t="shared" si="21"/>
        <v>4</v>
      </c>
      <c r="N300">
        <f t="shared" si="22"/>
        <v>3</v>
      </c>
      <c r="O300">
        <f t="shared" si="23"/>
        <v>3</v>
      </c>
      <c r="P300">
        <f t="shared" si="24"/>
        <v>3</v>
      </c>
    </row>
    <row r="301" spans="1:16" x14ac:dyDescent="0.25">
      <c r="A301" s="1" t="s">
        <v>37</v>
      </c>
      <c r="B301" s="1" t="s">
        <v>46</v>
      </c>
      <c r="C301" s="1" t="s">
        <v>83</v>
      </c>
      <c r="D301" s="1" t="s">
        <v>40</v>
      </c>
      <c r="E301" s="1" t="s">
        <v>41</v>
      </c>
      <c r="F301" s="1">
        <v>3</v>
      </c>
      <c r="G301" s="1">
        <v>3</v>
      </c>
      <c r="H301" s="1">
        <v>3</v>
      </c>
      <c r="I301" s="1">
        <v>3</v>
      </c>
      <c r="J301" s="1">
        <v>3</v>
      </c>
      <c r="K301">
        <v>3</v>
      </c>
      <c r="L301">
        <f t="shared" si="20"/>
        <v>1</v>
      </c>
      <c r="M301">
        <f t="shared" si="21"/>
        <v>3</v>
      </c>
      <c r="N301">
        <f t="shared" si="22"/>
        <v>6</v>
      </c>
      <c r="O301">
        <f t="shared" si="23"/>
        <v>1</v>
      </c>
      <c r="P301">
        <f t="shared" si="24"/>
        <v>1</v>
      </c>
    </row>
    <row r="302" spans="1:16" x14ac:dyDescent="0.25">
      <c r="A302" s="1" t="s">
        <v>56</v>
      </c>
      <c r="B302" s="1" t="s">
        <v>46</v>
      </c>
      <c r="C302" s="1" t="s">
        <v>172</v>
      </c>
      <c r="D302" s="1" t="s">
        <v>99</v>
      </c>
      <c r="E302" s="1" t="s">
        <v>41</v>
      </c>
      <c r="F302" s="1">
        <v>2.75</v>
      </c>
      <c r="G302" s="1">
        <v>3.75</v>
      </c>
      <c r="H302" s="1">
        <v>4.666666666666667</v>
      </c>
      <c r="I302" s="1">
        <v>5</v>
      </c>
      <c r="J302" s="1">
        <v>4.5</v>
      </c>
      <c r="K302">
        <v>5</v>
      </c>
      <c r="L302">
        <f t="shared" si="20"/>
        <v>2</v>
      </c>
      <c r="M302">
        <f t="shared" si="21"/>
        <v>3</v>
      </c>
      <c r="N302">
        <f t="shared" si="22"/>
        <v>13</v>
      </c>
      <c r="O302">
        <f t="shared" si="23"/>
        <v>2</v>
      </c>
      <c r="P302">
        <f t="shared" si="24"/>
        <v>1</v>
      </c>
    </row>
    <row r="303" spans="1:16" x14ac:dyDescent="0.25">
      <c r="A303" s="1" t="s">
        <v>37</v>
      </c>
      <c r="B303" s="1" t="s">
        <v>46</v>
      </c>
      <c r="C303" s="1" t="s">
        <v>88</v>
      </c>
      <c r="D303" s="1" t="s">
        <v>40</v>
      </c>
      <c r="E303" s="1" t="s">
        <v>41</v>
      </c>
      <c r="F303" s="1">
        <v>5</v>
      </c>
      <c r="G303" s="1">
        <v>5</v>
      </c>
      <c r="H303" s="1">
        <v>5</v>
      </c>
      <c r="I303" s="1">
        <v>5</v>
      </c>
      <c r="J303" s="1">
        <v>5</v>
      </c>
      <c r="K303">
        <v>1</v>
      </c>
      <c r="L303">
        <f t="shared" si="20"/>
        <v>1</v>
      </c>
      <c r="M303">
        <f t="shared" si="21"/>
        <v>3</v>
      </c>
      <c r="N303">
        <f t="shared" si="22"/>
        <v>7</v>
      </c>
      <c r="O303">
        <f t="shared" si="23"/>
        <v>1</v>
      </c>
      <c r="P303">
        <f t="shared" si="24"/>
        <v>1</v>
      </c>
    </row>
    <row r="304" spans="1:16" x14ac:dyDescent="0.25">
      <c r="A304" s="1" t="s">
        <v>37</v>
      </c>
      <c r="B304" s="1" t="s">
        <v>38</v>
      </c>
      <c r="C304" s="1" t="s">
        <v>83</v>
      </c>
      <c r="D304" s="1" t="s">
        <v>58</v>
      </c>
      <c r="E304" s="1" t="s">
        <v>41</v>
      </c>
      <c r="F304" s="1">
        <v>2.75</v>
      </c>
      <c r="G304" s="1">
        <v>2</v>
      </c>
      <c r="H304" s="1">
        <v>3</v>
      </c>
      <c r="I304" s="1">
        <v>3</v>
      </c>
      <c r="J304" s="1">
        <v>3</v>
      </c>
      <c r="K304">
        <v>3.5</v>
      </c>
      <c r="L304">
        <f t="shared" si="20"/>
        <v>1</v>
      </c>
      <c r="M304">
        <f t="shared" si="21"/>
        <v>1</v>
      </c>
      <c r="N304">
        <f t="shared" si="22"/>
        <v>6</v>
      </c>
      <c r="O304">
        <f t="shared" si="23"/>
        <v>4</v>
      </c>
      <c r="P304">
        <f t="shared" si="24"/>
        <v>1</v>
      </c>
    </row>
    <row r="305" spans="1:16" x14ac:dyDescent="0.25">
      <c r="A305" s="1" t="s">
        <v>56</v>
      </c>
      <c r="B305" s="1" t="s">
        <v>46</v>
      </c>
      <c r="C305" s="1" t="s">
        <v>91</v>
      </c>
      <c r="D305" s="1" t="s">
        <v>40</v>
      </c>
      <c r="E305" s="1" t="s">
        <v>41</v>
      </c>
      <c r="F305" s="1">
        <v>3.75</v>
      </c>
      <c r="G305" s="1">
        <v>3.25</v>
      </c>
      <c r="H305" s="1">
        <v>3.3333333333333335</v>
      </c>
      <c r="I305" s="1">
        <v>3.75</v>
      </c>
      <c r="J305" s="1">
        <v>3.75</v>
      </c>
      <c r="K305">
        <v>3.25</v>
      </c>
      <c r="L305">
        <f t="shared" si="20"/>
        <v>2</v>
      </c>
      <c r="M305">
        <f t="shared" si="21"/>
        <v>3</v>
      </c>
      <c r="N305">
        <f t="shared" si="22"/>
        <v>8</v>
      </c>
      <c r="O305">
        <f t="shared" si="23"/>
        <v>1</v>
      </c>
      <c r="P305">
        <f t="shared" si="24"/>
        <v>1</v>
      </c>
    </row>
    <row r="306" spans="1:16" x14ac:dyDescent="0.25">
      <c r="A306" s="1" t="s">
        <v>37</v>
      </c>
      <c r="B306" s="1" t="s">
        <v>157</v>
      </c>
      <c r="C306" s="1" t="s">
        <v>200</v>
      </c>
      <c r="D306" s="1" t="s">
        <v>40</v>
      </c>
      <c r="E306" s="1" t="s">
        <v>41</v>
      </c>
      <c r="F306" s="1">
        <v>3</v>
      </c>
      <c r="G306" s="1">
        <v>4</v>
      </c>
      <c r="H306" s="1">
        <v>4</v>
      </c>
      <c r="I306" s="1">
        <v>4.25</v>
      </c>
      <c r="J306" s="1">
        <v>4.25</v>
      </c>
      <c r="K306">
        <v>3.75</v>
      </c>
      <c r="L306">
        <f t="shared" si="20"/>
        <v>1</v>
      </c>
      <c r="M306">
        <f t="shared" si="21"/>
        <v>2</v>
      </c>
      <c r="N306">
        <f t="shared" si="22"/>
        <v>14</v>
      </c>
      <c r="O306">
        <f t="shared" si="23"/>
        <v>1</v>
      </c>
      <c r="P306">
        <f t="shared" si="24"/>
        <v>1</v>
      </c>
    </row>
    <row r="307" spans="1:16" x14ac:dyDescent="0.25">
      <c r="A307" s="1" t="s">
        <v>37</v>
      </c>
      <c r="B307" s="1" t="s">
        <v>38</v>
      </c>
      <c r="C307" s="1" t="s">
        <v>172</v>
      </c>
      <c r="D307" s="1" t="s">
        <v>40</v>
      </c>
      <c r="E307" s="1" t="s">
        <v>41</v>
      </c>
      <c r="F307" s="1">
        <v>2</v>
      </c>
      <c r="G307" s="1">
        <v>1.5</v>
      </c>
      <c r="H307" s="1">
        <v>3</v>
      </c>
      <c r="I307" s="1">
        <v>4.25</v>
      </c>
      <c r="J307" s="1">
        <v>4</v>
      </c>
      <c r="K307">
        <v>3.75</v>
      </c>
      <c r="L307">
        <f t="shared" si="20"/>
        <v>1</v>
      </c>
      <c r="M307">
        <f t="shared" si="21"/>
        <v>1</v>
      </c>
      <c r="N307">
        <f t="shared" si="22"/>
        <v>13</v>
      </c>
      <c r="O307">
        <f t="shared" si="23"/>
        <v>1</v>
      </c>
      <c r="P307">
        <f t="shared" si="24"/>
        <v>1</v>
      </c>
    </row>
    <row r="308" spans="1:16" x14ac:dyDescent="0.25">
      <c r="A308" s="1" t="s">
        <v>56</v>
      </c>
      <c r="B308" s="1" t="s">
        <v>46</v>
      </c>
      <c r="C308" s="1" t="s">
        <v>181</v>
      </c>
      <c r="D308" s="1" t="s">
        <v>40</v>
      </c>
      <c r="E308" s="1" t="s">
        <v>41</v>
      </c>
      <c r="F308" s="1">
        <v>1.75</v>
      </c>
      <c r="G308" s="1">
        <v>1.5</v>
      </c>
      <c r="H308" s="1">
        <v>1.6666666666666667</v>
      </c>
      <c r="I308" s="1">
        <v>2</v>
      </c>
      <c r="J308" s="1">
        <v>2.25</v>
      </c>
      <c r="K308">
        <v>2.5</v>
      </c>
      <c r="L308">
        <f t="shared" si="20"/>
        <v>2</v>
      </c>
      <c r="M308">
        <f t="shared" si="21"/>
        <v>3</v>
      </c>
      <c r="N308">
        <f t="shared" si="22"/>
        <v>15</v>
      </c>
      <c r="O308">
        <f t="shared" si="23"/>
        <v>1</v>
      </c>
      <c r="P308">
        <f t="shared" si="24"/>
        <v>1</v>
      </c>
    </row>
    <row r="309" spans="1:16" x14ac:dyDescent="0.25">
      <c r="A309" s="1" t="s">
        <v>37</v>
      </c>
      <c r="B309" s="1" t="s">
        <v>38</v>
      </c>
      <c r="C309" s="1" t="s">
        <v>47</v>
      </c>
      <c r="D309" s="1" t="s">
        <v>40</v>
      </c>
      <c r="E309" s="1" t="s">
        <v>41</v>
      </c>
      <c r="F309" s="1">
        <v>3</v>
      </c>
      <c r="G309" s="1">
        <v>3</v>
      </c>
      <c r="H309" s="1">
        <v>3</v>
      </c>
      <c r="I309" s="1">
        <v>3</v>
      </c>
      <c r="J309" s="1">
        <v>3</v>
      </c>
      <c r="K309">
        <v>3</v>
      </c>
      <c r="L309">
        <f t="shared" si="20"/>
        <v>1</v>
      </c>
      <c r="M309">
        <f t="shared" si="21"/>
        <v>1</v>
      </c>
      <c r="N309">
        <f t="shared" si="22"/>
        <v>2</v>
      </c>
      <c r="O309">
        <f t="shared" si="23"/>
        <v>1</v>
      </c>
      <c r="P309">
        <f t="shared" si="24"/>
        <v>1</v>
      </c>
    </row>
    <row r="310" spans="1:16" x14ac:dyDescent="0.25">
      <c r="A310" s="1" t="s">
        <v>37</v>
      </c>
      <c r="B310" s="1" t="s">
        <v>38</v>
      </c>
      <c r="C310" s="1" t="s">
        <v>88</v>
      </c>
      <c r="D310" s="1" t="s">
        <v>99</v>
      </c>
      <c r="E310" s="1" t="s">
        <v>41</v>
      </c>
      <c r="F310" s="1">
        <v>4.75</v>
      </c>
      <c r="G310" s="1">
        <v>3.5</v>
      </c>
      <c r="H310" s="1">
        <v>4.333333333333333</v>
      </c>
      <c r="I310" s="1">
        <v>5</v>
      </c>
      <c r="J310" s="1">
        <v>3.5</v>
      </c>
      <c r="K310">
        <v>3.75</v>
      </c>
      <c r="L310">
        <f t="shared" si="20"/>
        <v>1</v>
      </c>
      <c r="M310">
        <f t="shared" si="21"/>
        <v>1</v>
      </c>
      <c r="N310">
        <f t="shared" si="22"/>
        <v>7</v>
      </c>
      <c r="O310">
        <f t="shared" si="23"/>
        <v>2</v>
      </c>
      <c r="P310">
        <f t="shared" si="24"/>
        <v>1</v>
      </c>
    </row>
    <row r="311" spans="1:16" x14ac:dyDescent="0.25">
      <c r="A311" s="1" t="s">
        <v>37</v>
      </c>
      <c r="B311" s="1" t="s">
        <v>38</v>
      </c>
      <c r="C311" s="1" t="s">
        <v>95</v>
      </c>
      <c r="D311" s="1" t="s">
        <v>40</v>
      </c>
      <c r="E311" s="1" t="s">
        <v>59</v>
      </c>
      <c r="F311" s="1">
        <v>3.75</v>
      </c>
      <c r="G311" s="1">
        <v>3</v>
      </c>
      <c r="H311" s="1">
        <v>4</v>
      </c>
      <c r="I311" s="1">
        <v>3.75</v>
      </c>
      <c r="J311" s="1">
        <v>3</v>
      </c>
      <c r="K311">
        <v>3.75</v>
      </c>
      <c r="L311">
        <f t="shared" si="20"/>
        <v>1</v>
      </c>
      <c r="M311">
        <f t="shared" si="21"/>
        <v>1</v>
      </c>
      <c r="N311">
        <f t="shared" si="22"/>
        <v>9</v>
      </c>
      <c r="O311">
        <f t="shared" si="23"/>
        <v>1</v>
      </c>
      <c r="P311">
        <f t="shared" si="24"/>
        <v>2</v>
      </c>
    </row>
  </sheetData>
  <sortState xmlns:xlrd2="http://schemas.microsoft.com/office/spreadsheetml/2017/richdata2" ref="S2:T20">
    <sortCondition ref="S2:S20"/>
  </sortState>
  <mergeCells count="15">
    <mergeCell ref="AU1:AX1"/>
    <mergeCell ref="AU46:BA46"/>
    <mergeCell ref="BD1:BG1"/>
    <mergeCell ref="BD46:BJ46"/>
    <mergeCell ref="BL2:BL3"/>
    <mergeCell ref="BL4:BL5"/>
    <mergeCell ref="BL6:BL7"/>
    <mergeCell ref="BL8:BL9"/>
    <mergeCell ref="BL10:BL11"/>
    <mergeCell ref="AL124:AR124"/>
    <mergeCell ref="V1:Y1"/>
    <mergeCell ref="V46:AB46"/>
    <mergeCell ref="AD1:AG1"/>
    <mergeCell ref="AD46:AJ46"/>
    <mergeCell ref="AL1:AO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1228A-46BC-40A3-A6B9-11A5ECB75151}">
  <dimension ref="A1:AM311"/>
  <sheetViews>
    <sheetView topLeftCell="M1" workbookViewId="0">
      <selection activeCell="AC1" activeCellId="1" sqref="X1:X1048576 AC1:AC1048576"/>
    </sheetView>
  </sheetViews>
  <sheetFormatPr defaultRowHeight="13.2" x14ac:dyDescent="0.25"/>
  <cols>
    <col min="5" max="5" width="8.88671875" style="79"/>
    <col min="10" max="10" width="8.88671875" style="79"/>
    <col min="14" max="14" width="8.88671875" style="79"/>
    <col min="19" max="19" width="8.88671875" style="79"/>
    <col min="24" max="24" width="8.88671875" style="79"/>
    <col min="29" max="29" width="8.88671875" style="79"/>
  </cols>
  <sheetData>
    <row r="1" spans="1:39" ht="13.8" x14ac:dyDescent="0.25">
      <c r="A1" s="1" t="s">
        <v>678</v>
      </c>
      <c r="B1" s="1" t="s">
        <v>679</v>
      </c>
      <c r="C1" s="1" t="s">
        <v>680</v>
      </c>
      <c r="D1" s="1" t="s">
        <v>681</v>
      </c>
      <c r="E1" s="13" t="s">
        <v>777</v>
      </c>
      <c r="F1" s="1" t="s">
        <v>682</v>
      </c>
      <c r="G1" s="1" t="s">
        <v>683</v>
      </c>
      <c r="H1" s="1" t="s">
        <v>684</v>
      </c>
      <c r="I1" s="1" t="s">
        <v>685</v>
      </c>
      <c r="J1" s="13" t="s">
        <v>778</v>
      </c>
      <c r="K1" s="1" t="s">
        <v>686</v>
      </c>
      <c r="L1" s="1" t="s">
        <v>687</v>
      </c>
      <c r="M1" s="1" t="s">
        <v>688</v>
      </c>
      <c r="N1" s="13" t="s">
        <v>779</v>
      </c>
      <c r="O1" s="1" t="s">
        <v>690</v>
      </c>
      <c r="P1" s="1" t="s">
        <v>691</v>
      </c>
      <c r="Q1" s="1" t="s">
        <v>692</v>
      </c>
      <c r="R1" s="1" t="s">
        <v>693</v>
      </c>
      <c r="S1" s="13" t="s">
        <v>780</v>
      </c>
      <c r="T1" s="1" t="s">
        <v>694</v>
      </c>
      <c r="U1" s="1" t="s">
        <v>695</v>
      </c>
      <c r="V1" s="1" t="s">
        <v>696</v>
      </c>
      <c r="W1" s="1" t="s">
        <v>697</v>
      </c>
      <c r="X1" s="13" t="s">
        <v>781</v>
      </c>
      <c r="Y1" s="1" t="s">
        <v>698</v>
      </c>
      <c r="Z1" s="1" t="s">
        <v>699</v>
      </c>
      <c r="AA1" s="1" t="s">
        <v>700</v>
      </c>
      <c r="AB1" s="1" t="s">
        <v>701</v>
      </c>
      <c r="AC1" s="13" t="s">
        <v>782</v>
      </c>
      <c r="AE1" s="139"/>
      <c r="AF1" s="139"/>
      <c r="AG1" s="139"/>
      <c r="AH1" s="139"/>
      <c r="AI1" s="139"/>
      <c r="AJ1" s="139"/>
      <c r="AK1" s="139"/>
      <c r="AL1" s="139"/>
      <c r="AM1" s="80"/>
    </row>
    <row r="2" spans="1:39" x14ac:dyDescent="0.25">
      <c r="A2" s="1">
        <v>3</v>
      </c>
      <c r="B2" s="1">
        <v>2</v>
      </c>
      <c r="C2" s="1">
        <v>3</v>
      </c>
      <c r="D2" s="1">
        <v>3</v>
      </c>
      <c r="E2" s="13">
        <f>AVERAGE(A2:D2)</f>
        <v>2.75</v>
      </c>
      <c r="F2" s="1">
        <v>1</v>
      </c>
      <c r="G2" s="1">
        <v>3</v>
      </c>
      <c r="H2" s="1">
        <v>1</v>
      </c>
      <c r="I2" s="1">
        <v>1</v>
      </c>
      <c r="J2" s="13">
        <f>AVERAGE(F2:I2)</f>
        <v>1.5</v>
      </c>
      <c r="K2" s="1">
        <v>1</v>
      </c>
      <c r="L2" s="1">
        <v>3</v>
      </c>
      <c r="M2" s="1">
        <v>3</v>
      </c>
      <c r="N2" s="13">
        <f>AVERAGE(K2:M2)</f>
        <v>2.3333333333333335</v>
      </c>
      <c r="O2" s="1">
        <v>3</v>
      </c>
      <c r="P2" s="1">
        <v>3</v>
      </c>
      <c r="Q2" s="1">
        <v>3</v>
      </c>
      <c r="R2" s="1">
        <v>3</v>
      </c>
      <c r="S2" s="13">
        <f>AVERAGE(O2:R2)</f>
        <v>3</v>
      </c>
      <c r="T2" s="1">
        <v>3</v>
      </c>
      <c r="U2" s="1">
        <v>3</v>
      </c>
      <c r="V2" s="1">
        <v>3</v>
      </c>
      <c r="W2" s="1">
        <v>3</v>
      </c>
      <c r="X2" s="13">
        <f>AVERAGE(T2:W2)</f>
        <v>3</v>
      </c>
      <c r="Y2" s="1">
        <v>3</v>
      </c>
      <c r="Z2" s="1">
        <v>3</v>
      </c>
      <c r="AA2" s="1">
        <v>3</v>
      </c>
      <c r="AB2" s="1">
        <v>3</v>
      </c>
      <c r="AC2" s="79">
        <f>AVERAGE(Y2:AB2)</f>
        <v>3</v>
      </c>
      <c r="AE2" s="81"/>
      <c r="AF2" s="81"/>
      <c r="AG2" s="82" t="s">
        <v>777</v>
      </c>
      <c r="AH2" s="83" t="s">
        <v>778</v>
      </c>
      <c r="AI2" s="83" t="s">
        <v>779</v>
      </c>
      <c r="AJ2" s="83" t="s">
        <v>780</v>
      </c>
      <c r="AK2" s="83" t="s">
        <v>781</v>
      </c>
      <c r="AL2" s="84" t="s">
        <v>782</v>
      </c>
      <c r="AM2" s="80"/>
    </row>
    <row r="3" spans="1:39" ht="22.8" x14ac:dyDescent="0.25">
      <c r="A3" s="1">
        <v>4</v>
      </c>
      <c r="B3" s="1">
        <v>1</v>
      </c>
      <c r="C3" s="1">
        <v>5</v>
      </c>
      <c r="D3" s="1">
        <v>5</v>
      </c>
      <c r="E3" s="13">
        <f t="shared" ref="E3:E66" si="0">AVERAGE(A3:D3)</f>
        <v>3.75</v>
      </c>
      <c r="F3" s="1">
        <v>1</v>
      </c>
      <c r="G3" s="1">
        <v>1</v>
      </c>
      <c r="H3" s="1">
        <v>1</v>
      </c>
      <c r="I3" s="1">
        <v>1</v>
      </c>
      <c r="J3" s="13">
        <f t="shared" ref="J3:J66" si="1">AVERAGE(F3:I3)</f>
        <v>1</v>
      </c>
      <c r="K3" s="1">
        <v>4</v>
      </c>
      <c r="L3" s="1">
        <v>4</v>
      </c>
      <c r="M3" s="1">
        <v>5</v>
      </c>
      <c r="N3" s="13">
        <f t="shared" ref="N3:N66" si="2">AVERAGE(K3:M3)</f>
        <v>4.333333333333333</v>
      </c>
      <c r="O3" s="1">
        <v>4</v>
      </c>
      <c r="P3" s="1">
        <v>1</v>
      </c>
      <c r="Q3" s="1">
        <v>1</v>
      </c>
      <c r="R3" s="1">
        <v>1</v>
      </c>
      <c r="S3" s="13">
        <f t="shared" ref="S3:S66" si="3">AVERAGE(O3:R3)</f>
        <v>1.75</v>
      </c>
      <c r="T3" s="1">
        <v>1</v>
      </c>
      <c r="U3" s="1">
        <v>1</v>
      </c>
      <c r="V3" s="1">
        <v>1</v>
      </c>
      <c r="W3" s="1">
        <v>1</v>
      </c>
      <c r="X3" s="13">
        <f t="shared" ref="X3:X66" si="4">AVERAGE(T3:W3)</f>
        <v>1</v>
      </c>
      <c r="Y3" s="1">
        <v>4</v>
      </c>
      <c r="Z3" s="1">
        <v>4</v>
      </c>
      <c r="AA3" s="1">
        <v>4</v>
      </c>
      <c r="AB3" s="1">
        <v>4</v>
      </c>
      <c r="AC3" s="79">
        <f t="shared" ref="AC3:AC66" si="5">AVERAGE(Y3:AB3)</f>
        <v>4</v>
      </c>
      <c r="AE3" s="85" t="s">
        <v>777</v>
      </c>
      <c r="AF3" s="86" t="s">
        <v>783</v>
      </c>
      <c r="AG3" s="87">
        <v>1</v>
      </c>
      <c r="AH3" s="88"/>
      <c r="AI3" s="88"/>
      <c r="AJ3" s="88"/>
      <c r="AK3" s="88"/>
      <c r="AL3" s="89"/>
      <c r="AM3" s="80"/>
    </row>
    <row r="4" spans="1:39" ht="22.8" x14ac:dyDescent="0.25">
      <c r="A4" s="1">
        <v>5</v>
      </c>
      <c r="B4" s="1">
        <v>4</v>
      </c>
      <c r="C4" s="1">
        <v>5</v>
      </c>
      <c r="D4" s="1">
        <v>4</v>
      </c>
      <c r="E4" s="13">
        <f t="shared" si="0"/>
        <v>4.5</v>
      </c>
      <c r="F4" s="1">
        <v>4</v>
      </c>
      <c r="G4" s="1">
        <v>5</v>
      </c>
      <c r="H4" s="1">
        <v>5</v>
      </c>
      <c r="I4" s="1">
        <v>5</v>
      </c>
      <c r="J4" s="13">
        <f t="shared" si="1"/>
        <v>4.75</v>
      </c>
      <c r="K4" s="1">
        <v>1</v>
      </c>
      <c r="L4" s="1">
        <v>4</v>
      </c>
      <c r="M4" s="1">
        <v>3</v>
      </c>
      <c r="N4" s="13">
        <f t="shared" si="2"/>
        <v>2.6666666666666665</v>
      </c>
      <c r="O4" s="1">
        <v>5</v>
      </c>
      <c r="P4" s="1">
        <v>3</v>
      </c>
      <c r="Q4" s="1">
        <v>5</v>
      </c>
      <c r="R4" s="1">
        <v>4</v>
      </c>
      <c r="S4" s="13">
        <f t="shared" si="3"/>
        <v>4.25</v>
      </c>
      <c r="T4" s="1">
        <v>5</v>
      </c>
      <c r="U4" s="1">
        <v>4</v>
      </c>
      <c r="V4" s="1">
        <v>4</v>
      </c>
      <c r="W4" s="1">
        <v>5</v>
      </c>
      <c r="X4" s="13">
        <f t="shared" si="4"/>
        <v>4.5</v>
      </c>
      <c r="Y4" s="1">
        <v>4</v>
      </c>
      <c r="Z4" s="1">
        <v>4</v>
      </c>
      <c r="AA4" s="1">
        <v>4</v>
      </c>
      <c r="AB4" s="1">
        <v>4</v>
      </c>
      <c r="AC4" s="79">
        <f t="shared" si="5"/>
        <v>4</v>
      </c>
      <c r="AE4" s="90"/>
      <c r="AF4" s="90" t="s">
        <v>784</v>
      </c>
      <c r="AG4" s="91" t="s">
        <v>183</v>
      </c>
      <c r="AH4" s="92"/>
      <c r="AI4" s="92"/>
      <c r="AJ4" s="92"/>
      <c r="AK4" s="92"/>
      <c r="AL4" s="93"/>
      <c r="AM4" s="80"/>
    </row>
    <row r="5" spans="1:39" ht="22.8" x14ac:dyDescent="0.25">
      <c r="A5" s="1">
        <v>5</v>
      </c>
      <c r="B5" s="1">
        <v>3</v>
      </c>
      <c r="C5" s="1">
        <v>5</v>
      </c>
      <c r="D5" s="1">
        <v>3</v>
      </c>
      <c r="E5" s="13">
        <f t="shared" si="0"/>
        <v>4</v>
      </c>
      <c r="F5" s="1">
        <v>5</v>
      </c>
      <c r="G5" s="1">
        <v>4</v>
      </c>
      <c r="H5" s="1">
        <v>3</v>
      </c>
      <c r="I5" s="1">
        <v>5</v>
      </c>
      <c r="J5" s="13">
        <f t="shared" si="1"/>
        <v>4.25</v>
      </c>
      <c r="K5" s="1">
        <v>5</v>
      </c>
      <c r="L5" s="1">
        <v>4</v>
      </c>
      <c r="M5" s="1">
        <v>5</v>
      </c>
      <c r="N5" s="13">
        <f t="shared" si="2"/>
        <v>4.666666666666667</v>
      </c>
      <c r="O5" s="1">
        <v>5</v>
      </c>
      <c r="P5" s="1">
        <v>4</v>
      </c>
      <c r="Q5" s="1">
        <v>5</v>
      </c>
      <c r="R5" s="1">
        <v>5</v>
      </c>
      <c r="S5" s="13">
        <f t="shared" si="3"/>
        <v>4.75</v>
      </c>
      <c r="T5" s="1">
        <v>5</v>
      </c>
      <c r="U5" s="1">
        <v>3</v>
      </c>
      <c r="V5" s="1">
        <v>5</v>
      </c>
      <c r="W5" s="1">
        <v>5</v>
      </c>
      <c r="X5" s="13">
        <f t="shared" si="4"/>
        <v>4.5</v>
      </c>
      <c r="Y5" s="1">
        <v>3</v>
      </c>
      <c r="Z5" s="1">
        <v>4</v>
      </c>
      <c r="AA5" s="1">
        <v>5</v>
      </c>
      <c r="AB5" s="1">
        <v>5</v>
      </c>
      <c r="AC5" s="79">
        <f t="shared" si="5"/>
        <v>4.25</v>
      </c>
      <c r="AE5" s="94" t="s">
        <v>778</v>
      </c>
      <c r="AF5" s="90" t="s">
        <v>783</v>
      </c>
      <c r="AG5" s="91" t="s">
        <v>786</v>
      </c>
      <c r="AH5" s="92">
        <v>1</v>
      </c>
      <c r="AI5" s="95"/>
      <c r="AJ5" s="95"/>
      <c r="AK5" s="95"/>
      <c r="AL5" s="96"/>
      <c r="AM5" s="80"/>
    </row>
    <row r="6" spans="1:39" ht="22.8" x14ac:dyDescent="0.25">
      <c r="A6" s="1">
        <v>2</v>
      </c>
      <c r="B6" s="1">
        <v>1</v>
      </c>
      <c r="C6" s="1">
        <v>1</v>
      </c>
      <c r="D6" s="1">
        <v>2</v>
      </c>
      <c r="E6" s="13">
        <f t="shared" si="0"/>
        <v>1.5</v>
      </c>
      <c r="F6" s="1">
        <v>1</v>
      </c>
      <c r="G6" s="1">
        <v>2</v>
      </c>
      <c r="H6" s="1">
        <v>2</v>
      </c>
      <c r="I6" s="1">
        <v>2</v>
      </c>
      <c r="J6" s="13">
        <f t="shared" si="1"/>
        <v>1.75</v>
      </c>
      <c r="K6" s="1">
        <v>2</v>
      </c>
      <c r="L6" s="1">
        <v>2</v>
      </c>
      <c r="M6" s="1">
        <v>1</v>
      </c>
      <c r="N6" s="13">
        <f t="shared" si="2"/>
        <v>1.6666666666666667</v>
      </c>
      <c r="O6" s="1">
        <v>2</v>
      </c>
      <c r="P6" s="1">
        <v>2</v>
      </c>
      <c r="Q6" s="1">
        <v>2</v>
      </c>
      <c r="R6" s="1">
        <v>2</v>
      </c>
      <c r="S6" s="13">
        <f t="shared" si="3"/>
        <v>2</v>
      </c>
      <c r="T6" s="1">
        <v>1</v>
      </c>
      <c r="U6" s="1">
        <v>2</v>
      </c>
      <c r="V6" s="1">
        <v>2</v>
      </c>
      <c r="W6" s="1">
        <v>1</v>
      </c>
      <c r="X6" s="13">
        <f t="shared" si="4"/>
        <v>1.5</v>
      </c>
      <c r="Y6" s="1">
        <v>1</v>
      </c>
      <c r="Z6" s="1">
        <v>1</v>
      </c>
      <c r="AA6" s="1">
        <v>2</v>
      </c>
      <c r="AB6" s="1">
        <v>2</v>
      </c>
      <c r="AC6" s="79">
        <f t="shared" si="5"/>
        <v>1.5</v>
      </c>
      <c r="AE6" s="90"/>
      <c r="AF6" s="90" t="s">
        <v>784</v>
      </c>
      <c r="AG6" s="97">
        <v>2.8269036260349817E-42</v>
      </c>
      <c r="AH6" s="95" t="s">
        <v>183</v>
      </c>
      <c r="AI6" s="92"/>
      <c r="AJ6" s="92"/>
      <c r="AK6" s="92"/>
      <c r="AL6" s="93"/>
      <c r="AM6" s="80"/>
    </row>
    <row r="7" spans="1:39" ht="22.8" x14ac:dyDescent="0.25">
      <c r="A7" s="1">
        <v>3</v>
      </c>
      <c r="B7" s="1">
        <v>4</v>
      </c>
      <c r="C7" s="1">
        <v>4</v>
      </c>
      <c r="D7" s="1">
        <v>3</v>
      </c>
      <c r="E7" s="13">
        <f t="shared" si="0"/>
        <v>3.5</v>
      </c>
      <c r="F7" s="1">
        <v>4</v>
      </c>
      <c r="G7" s="1">
        <v>4</v>
      </c>
      <c r="H7" s="1">
        <v>4</v>
      </c>
      <c r="I7" s="1">
        <v>5</v>
      </c>
      <c r="J7" s="13">
        <f t="shared" si="1"/>
        <v>4.25</v>
      </c>
      <c r="K7" s="1">
        <v>4</v>
      </c>
      <c r="L7" s="1">
        <v>4</v>
      </c>
      <c r="M7" s="1">
        <v>4</v>
      </c>
      <c r="N7" s="13">
        <f t="shared" si="2"/>
        <v>4</v>
      </c>
      <c r="O7" s="1">
        <v>4</v>
      </c>
      <c r="P7" s="1">
        <v>4</v>
      </c>
      <c r="Q7" s="1">
        <v>4</v>
      </c>
      <c r="R7" s="1">
        <v>4</v>
      </c>
      <c r="S7" s="13">
        <f t="shared" si="3"/>
        <v>4</v>
      </c>
      <c r="T7" s="1">
        <v>4</v>
      </c>
      <c r="U7" s="1">
        <v>4</v>
      </c>
      <c r="V7" s="1">
        <v>5</v>
      </c>
      <c r="W7" s="1">
        <v>3</v>
      </c>
      <c r="X7" s="13">
        <f t="shared" si="4"/>
        <v>4</v>
      </c>
      <c r="Y7" s="1">
        <v>3</v>
      </c>
      <c r="Z7" s="1">
        <v>4</v>
      </c>
      <c r="AA7" s="1">
        <v>3</v>
      </c>
      <c r="AB7" s="1">
        <v>3</v>
      </c>
      <c r="AC7" s="79">
        <f t="shared" si="5"/>
        <v>3.25</v>
      </c>
      <c r="AE7" s="94" t="s">
        <v>779</v>
      </c>
      <c r="AF7" s="90" t="s">
        <v>783</v>
      </c>
      <c r="AG7" s="91" t="s">
        <v>787</v>
      </c>
      <c r="AH7" s="95" t="s">
        <v>791</v>
      </c>
      <c r="AI7" s="92">
        <v>1</v>
      </c>
      <c r="AJ7" s="95"/>
      <c r="AK7" s="95"/>
      <c r="AL7" s="96"/>
      <c r="AM7" s="80"/>
    </row>
    <row r="8" spans="1:39" ht="22.8" x14ac:dyDescent="0.25">
      <c r="A8" s="1">
        <v>4</v>
      </c>
      <c r="B8" s="1">
        <v>4</v>
      </c>
      <c r="C8" s="1">
        <v>5</v>
      </c>
      <c r="D8" s="1">
        <v>5</v>
      </c>
      <c r="E8" s="13">
        <f t="shared" si="0"/>
        <v>4.5</v>
      </c>
      <c r="F8" s="1">
        <v>3</v>
      </c>
      <c r="G8" s="1">
        <v>5</v>
      </c>
      <c r="H8" s="1">
        <v>4</v>
      </c>
      <c r="I8" s="1">
        <v>5</v>
      </c>
      <c r="J8" s="13">
        <f t="shared" si="1"/>
        <v>4.25</v>
      </c>
      <c r="K8" s="1">
        <v>4</v>
      </c>
      <c r="L8" s="1">
        <v>3</v>
      </c>
      <c r="M8" s="1">
        <v>3</v>
      </c>
      <c r="N8" s="13">
        <f t="shared" si="2"/>
        <v>3.3333333333333335</v>
      </c>
      <c r="O8" s="1">
        <v>5</v>
      </c>
      <c r="P8" s="1">
        <v>4</v>
      </c>
      <c r="Q8" s="1">
        <v>4</v>
      </c>
      <c r="R8" s="1">
        <v>5</v>
      </c>
      <c r="S8" s="13">
        <f t="shared" si="3"/>
        <v>4.5</v>
      </c>
      <c r="T8" s="1">
        <v>4</v>
      </c>
      <c r="U8" s="1">
        <v>5</v>
      </c>
      <c r="V8" s="1">
        <v>4</v>
      </c>
      <c r="W8" s="1">
        <v>5</v>
      </c>
      <c r="X8" s="13">
        <f t="shared" si="4"/>
        <v>4.5</v>
      </c>
      <c r="Y8" s="1">
        <v>5</v>
      </c>
      <c r="Z8" s="1">
        <v>5</v>
      </c>
      <c r="AA8" s="1">
        <v>4</v>
      </c>
      <c r="AB8" s="1">
        <v>3</v>
      </c>
      <c r="AC8" s="79">
        <f t="shared" si="5"/>
        <v>4.25</v>
      </c>
      <c r="AE8" s="90"/>
      <c r="AF8" s="90" t="s">
        <v>784</v>
      </c>
      <c r="AG8" s="97">
        <v>4.9158086003690661E-22</v>
      </c>
      <c r="AH8" s="92">
        <v>5.0783230387834202E-25</v>
      </c>
      <c r="AI8" s="95" t="s">
        <v>183</v>
      </c>
      <c r="AJ8" s="92"/>
      <c r="AK8" s="92"/>
      <c r="AL8" s="93"/>
      <c r="AM8" s="80"/>
    </row>
    <row r="9" spans="1:39" ht="22.8" x14ac:dyDescent="0.25">
      <c r="A9" s="1">
        <v>4</v>
      </c>
      <c r="B9" s="1">
        <v>4</v>
      </c>
      <c r="C9" s="1">
        <v>4</v>
      </c>
      <c r="D9" s="1">
        <v>4</v>
      </c>
      <c r="E9" s="13">
        <f t="shared" si="0"/>
        <v>4</v>
      </c>
      <c r="F9" s="1">
        <v>4</v>
      </c>
      <c r="G9" s="1">
        <v>4</v>
      </c>
      <c r="H9" s="1">
        <v>4</v>
      </c>
      <c r="I9" s="1">
        <v>4</v>
      </c>
      <c r="J9" s="13">
        <f t="shared" si="1"/>
        <v>4</v>
      </c>
      <c r="K9" s="1">
        <v>4</v>
      </c>
      <c r="L9" s="1">
        <v>4</v>
      </c>
      <c r="M9" s="1">
        <v>4</v>
      </c>
      <c r="N9" s="13">
        <f t="shared" si="2"/>
        <v>4</v>
      </c>
      <c r="O9" s="1">
        <v>4</v>
      </c>
      <c r="P9" s="1">
        <v>4</v>
      </c>
      <c r="Q9" s="1">
        <v>4</v>
      </c>
      <c r="R9" s="1">
        <v>4</v>
      </c>
      <c r="S9" s="13">
        <f t="shared" si="3"/>
        <v>4</v>
      </c>
      <c r="T9" s="1">
        <v>4</v>
      </c>
      <c r="U9" s="1">
        <v>4</v>
      </c>
      <c r="V9" s="1">
        <v>4</v>
      </c>
      <c r="W9" s="1">
        <v>4</v>
      </c>
      <c r="X9" s="13">
        <f t="shared" si="4"/>
        <v>4</v>
      </c>
      <c r="Y9" s="1">
        <v>4</v>
      </c>
      <c r="Z9" s="1">
        <v>4</v>
      </c>
      <c r="AA9" s="1">
        <v>4</v>
      </c>
      <c r="AB9" s="1">
        <v>4</v>
      </c>
      <c r="AC9" s="79">
        <f t="shared" si="5"/>
        <v>4</v>
      </c>
      <c r="AE9" s="94" t="s">
        <v>780</v>
      </c>
      <c r="AF9" s="90" t="s">
        <v>783</v>
      </c>
      <c r="AG9" s="91" t="s">
        <v>788</v>
      </c>
      <c r="AH9" s="95" t="s">
        <v>792</v>
      </c>
      <c r="AI9" s="95" t="s">
        <v>795</v>
      </c>
      <c r="AJ9" s="92">
        <v>1</v>
      </c>
      <c r="AK9" s="95"/>
      <c r="AL9" s="96"/>
      <c r="AM9" s="80"/>
    </row>
    <row r="10" spans="1:39" ht="22.8" x14ac:dyDescent="0.25">
      <c r="A10" s="1">
        <v>4</v>
      </c>
      <c r="B10" s="1">
        <v>4</v>
      </c>
      <c r="C10" s="1">
        <v>4</v>
      </c>
      <c r="D10" s="1">
        <v>4</v>
      </c>
      <c r="E10" s="13">
        <f t="shared" si="0"/>
        <v>4</v>
      </c>
      <c r="F10" s="1">
        <v>4</v>
      </c>
      <c r="G10" s="1">
        <v>4</v>
      </c>
      <c r="H10" s="1">
        <v>4</v>
      </c>
      <c r="I10" s="1">
        <v>4</v>
      </c>
      <c r="J10" s="13">
        <f t="shared" si="1"/>
        <v>4</v>
      </c>
      <c r="K10" s="1">
        <v>4</v>
      </c>
      <c r="L10" s="1">
        <v>4</v>
      </c>
      <c r="M10" s="1">
        <v>4</v>
      </c>
      <c r="N10" s="13">
        <f t="shared" si="2"/>
        <v>4</v>
      </c>
      <c r="O10" s="1">
        <v>4</v>
      </c>
      <c r="P10" s="1">
        <v>4</v>
      </c>
      <c r="Q10" s="1">
        <v>4</v>
      </c>
      <c r="R10" s="1">
        <v>4</v>
      </c>
      <c r="S10" s="13">
        <f t="shared" si="3"/>
        <v>4</v>
      </c>
      <c r="T10" s="1">
        <v>4</v>
      </c>
      <c r="U10" s="1">
        <v>4</v>
      </c>
      <c r="V10" s="1">
        <v>4</v>
      </c>
      <c r="W10" s="1">
        <v>4</v>
      </c>
      <c r="X10" s="13">
        <f t="shared" si="4"/>
        <v>4</v>
      </c>
      <c r="Y10" s="1">
        <v>4</v>
      </c>
      <c r="Z10" s="1">
        <v>4</v>
      </c>
      <c r="AA10" s="1">
        <v>4</v>
      </c>
      <c r="AB10" s="1">
        <v>4</v>
      </c>
      <c r="AC10" s="79">
        <f t="shared" si="5"/>
        <v>4</v>
      </c>
      <c r="AE10" s="90"/>
      <c r="AF10" s="90" t="s">
        <v>784</v>
      </c>
      <c r="AG10" s="97">
        <v>1.8207567483442727E-24</v>
      </c>
      <c r="AH10" s="92">
        <v>1.4546745552967056E-30</v>
      </c>
      <c r="AI10" s="92">
        <v>6.9518713028014895E-39</v>
      </c>
      <c r="AJ10" s="95" t="s">
        <v>183</v>
      </c>
      <c r="AK10" s="92"/>
      <c r="AL10" s="93"/>
      <c r="AM10" s="80"/>
    </row>
    <row r="11" spans="1:39" ht="22.8" x14ac:dyDescent="0.25">
      <c r="A11" s="1">
        <v>3</v>
      </c>
      <c r="B11" s="1">
        <v>4</v>
      </c>
      <c r="C11" s="1">
        <v>4</v>
      </c>
      <c r="D11" s="1">
        <v>4</v>
      </c>
      <c r="E11" s="13">
        <f t="shared" si="0"/>
        <v>3.75</v>
      </c>
      <c r="F11" s="1">
        <v>4</v>
      </c>
      <c r="G11" s="1">
        <v>4</v>
      </c>
      <c r="H11" s="1">
        <v>5</v>
      </c>
      <c r="I11" s="1">
        <v>5</v>
      </c>
      <c r="J11" s="13">
        <f t="shared" si="1"/>
        <v>4.5</v>
      </c>
      <c r="K11" s="1">
        <v>5</v>
      </c>
      <c r="L11" s="1">
        <v>4</v>
      </c>
      <c r="M11" s="1">
        <v>4</v>
      </c>
      <c r="N11" s="13">
        <f t="shared" si="2"/>
        <v>4.333333333333333</v>
      </c>
      <c r="O11" s="1">
        <v>4</v>
      </c>
      <c r="P11" s="1">
        <v>2</v>
      </c>
      <c r="Q11" s="1">
        <v>5</v>
      </c>
      <c r="R11" s="1">
        <v>4</v>
      </c>
      <c r="S11" s="13">
        <f t="shared" si="3"/>
        <v>3.75</v>
      </c>
      <c r="T11" s="1">
        <v>4</v>
      </c>
      <c r="U11" s="1">
        <v>2</v>
      </c>
      <c r="V11" s="1">
        <v>2</v>
      </c>
      <c r="W11" s="1">
        <v>4</v>
      </c>
      <c r="X11" s="13">
        <f t="shared" si="4"/>
        <v>3</v>
      </c>
      <c r="Y11" s="1">
        <v>4</v>
      </c>
      <c r="Z11" s="1">
        <v>4</v>
      </c>
      <c r="AA11" s="1">
        <v>4</v>
      </c>
      <c r="AB11" s="1">
        <v>4</v>
      </c>
      <c r="AC11" s="79">
        <f t="shared" si="5"/>
        <v>4</v>
      </c>
      <c r="AE11" s="94" t="s">
        <v>781</v>
      </c>
      <c r="AF11" s="90" t="s">
        <v>783</v>
      </c>
      <c r="AG11" s="91" t="s">
        <v>789</v>
      </c>
      <c r="AH11" s="95" t="s">
        <v>793</v>
      </c>
      <c r="AI11" s="95" t="s">
        <v>796</v>
      </c>
      <c r="AJ11" s="95" t="s">
        <v>798</v>
      </c>
      <c r="AK11" s="92">
        <v>1</v>
      </c>
      <c r="AL11" s="96"/>
      <c r="AM11" s="80"/>
    </row>
    <row r="12" spans="1:39" ht="22.8" x14ac:dyDescent="0.25">
      <c r="A12" s="1">
        <v>5</v>
      </c>
      <c r="B12" s="1">
        <v>5</v>
      </c>
      <c r="C12" s="1">
        <v>4</v>
      </c>
      <c r="D12" s="1">
        <v>4</v>
      </c>
      <c r="E12" s="13">
        <f t="shared" si="0"/>
        <v>4.5</v>
      </c>
      <c r="F12" s="1">
        <v>5</v>
      </c>
      <c r="G12" s="1">
        <v>4</v>
      </c>
      <c r="H12" s="1">
        <v>5</v>
      </c>
      <c r="I12" s="1">
        <v>5</v>
      </c>
      <c r="J12" s="13">
        <f t="shared" si="1"/>
        <v>4.75</v>
      </c>
      <c r="K12" s="1">
        <v>5</v>
      </c>
      <c r="L12" s="1">
        <v>5</v>
      </c>
      <c r="M12" s="1">
        <v>5</v>
      </c>
      <c r="N12" s="13">
        <f t="shared" si="2"/>
        <v>5</v>
      </c>
      <c r="O12" s="1">
        <v>4</v>
      </c>
      <c r="P12" s="1">
        <v>4</v>
      </c>
      <c r="Q12" s="1">
        <v>4</v>
      </c>
      <c r="R12" s="1">
        <v>5</v>
      </c>
      <c r="S12" s="13">
        <f t="shared" si="3"/>
        <v>4.25</v>
      </c>
      <c r="T12" s="1">
        <v>4</v>
      </c>
      <c r="U12" s="1">
        <v>5</v>
      </c>
      <c r="V12" s="1">
        <v>5</v>
      </c>
      <c r="W12" s="1">
        <v>5</v>
      </c>
      <c r="X12" s="13">
        <f t="shared" si="4"/>
        <v>4.75</v>
      </c>
      <c r="Y12" s="1">
        <v>5</v>
      </c>
      <c r="Z12" s="1">
        <v>5</v>
      </c>
      <c r="AA12" s="1">
        <v>5</v>
      </c>
      <c r="AB12" s="1">
        <v>5</v>
      </c>
      <c r="AC12" s="79">
        <f t="shared" si="5"/>
        <v>5</v>
      </c>
      <c r="AE12" s="90"/>
      <c r="AF12" s="90" t="s">
        <v>784</v>
      </c>
      <c r="AG12" s="97">
        <v>6.4058138423176101E-26</v>
      </c>
      <c r="AH12" s="92">
        <v>2.7806966693595271E-31</v>
      </c>
      <c r="AI12" s="92">
        <v>4.8722341268020198E-39</v>
      </c>
      <c r="AJ12" s="92">
        <v>1.2914991694178609E-43</v>
      </c>
      <c r="AK12" s="95" t="s">
        <v>183</v>
      </c>
      <c r="AL12" s="93"/>
      <c r="AM12" s="80"/>
    </row>
    <row r="13" spans="1:39" ht="22.8" x14ac:dyDescent="0.25">
      <c r="A13" s="1">
        <v>4</v>
      </c>
      <c r="B13" s="1">
        <v>5</v>
      </c>
      <c r="C13" s="1">
        <v>4</v>
      </c>
      <c r="D13" s="1">
        <v>4</v>
      </c>
      <c r="E13" s="13">
        <f t="shared" si="0"/>
        <v>4.25</v>
      </c>
      <c r="F13" s="1">
        <v>4</v>
      </c>
      <c r="G13" s="1">
        <v>3</v>
      </c>
      <c r="H13" s="1">
        <v>4</v>
      </c>
      <c r="I13" s="1">
        <v>5</v>
      </c>
      <c r="J13" s="13">
        <f t="shared" si="1"/>
        <v>4</v>
      </c>
      <c r="K13" s="1">
        <v>5</v>
      </c>
      <c r="L13" s="1">
        <v>1</v>
      </c>
      <c r="M13" s="1">
        <v>3</v>
      </c>
      <c r="N13" s="13">
        <f t="shared" si="2"/>
        <v>3</v>
      </c>
      <c r="O13" s="1">
        <v>3</v>
      </c>
      <c r="P13" s="1">
        <v>3</v>
      </c>
      <c r="Q13" s="1">
        <v>4</v>
      </c>
      <c r="R13" s="1">
        <v>4</v>
      </c>
      <c r="S13" s="13">
        <f t="shared" si="3"/>
        <v>3.5</v>
      </c>
      <c r="T13" s="1">
        <v>4</v>
      </c>
      <c r="U13" s="1">
        <v>4</v>
      </c>
      <c r="V13" s="1">
        <v>4</v>
      </c>
      <c r="W13" s="1">
        <v>4</v>
      </c>
      <c r="X13" s="13">
        <f t="shared" si="4"/>
        <v>4</v>
      </c>
      <c r="Y13" s="1">
        <v>3</v>
      </c>
      <c r="Z13" s="1">
        <v>3</v>
      </c>
      <c r="AA13" s="1">
        <v>4</v>
      </c>
      <c r="AB13" s="1">
        <v>5</v>
      </c>
      <c r="AC13" s="79">
        <f t="shared" si="5"/>
        <v>3.75</v>
      </c>
      <c r="AE13" s="94" t="s">
        <v>782</v>
      </c>
      <c r="AF13" s="90" t="s">
        <v>783</v>
      </c>
      <c r="AG13" s="91" t="s">
        <v>790</v>
      </c>
      <c r="AH13" s="95" t="s">
        <v>794</v>
      </c>
      <c r="AI13" s="95" t="s">
        <v>797</v>
      </c>
      <c r="AJ13" s="95" t="s">
        <v>799</v>
      </c>
      <c r="AK13" s="95" t="s">
        <v>800</v>
      </c>
      <c r="AL13" s="93">
        <v>1</v>
      </c>
      <c r="AM13" s="80"/>
    </row>
    <row r="14" spans="1:39" ht="22.8" x14ac:dyDescent="0.25">
      <c r="A14" s="1">
        <v>3</v>
      </c>
      <c r="B14" s="1">
        <v>5</v>
      </c>
      <c r="C14" s="1">
        <v>5</v>
      </c>
      <c r="D14" s="1">
        <v>1</v>
      </c>
      <c r="E14" s="13">
        <f t="shared" si="0"/>
        <v>3.5</v>
      </c>
      <c r="F14" s="1">
        <v>3</v>
      </c>
      <c r="G14" s="1">
        <v>4</v>
      </c>
      <c r="H14" s="1">
        <v>1</v>
      </c>
      <c r="I14" s="1">
        <v>1</v>
      </c>
      <c r="J14" s="13">
        <f t="shared" si="1"/>
        <v>2.25</v>
      </c>
      <c r="K14" s="1">
        <v>4</v>
      </c>
      <c r="L14" s="1">
        <v>1</v>
      </c>
      <c r="M14" s="1">
        <v>5</v>
      </c>
      <c r="N14" s="13">
        <f t="shared" si="2"/>
        <v>3.3333333333333335</v>
      </c>
      <c r="O14" s="1">
        <v>4</v>
      </c>
      <c r="P14" s="1">
        <v>5</v>
      </c>
      <c r="Q14" s="1">
        <v>5</v>
      </c>
      <c r="R14" s="1">
        <v>5</v>
      </c>
      <c r="S14" s="13">
        <f t="shared" si="3"/>
        <v>4.75</v>
      </c>
      <c r="T14" s="1">
        <v>3</v>
      </c>
      <c r="U14" s="1">
        <v>3</v>
      </c>
      <c r="V14" s="1">
        <v>2</v>
      </c>
      <c r="W14" s="1">
        <v>4</v>
      </c>
      <c r="X14" s="13">
        <f t="shared" si="4"/>
        <v>3</v>
      </c>
      <c r="Y14" s="1">
        <v>5</v>
      </c>
      <c r="Z14" s="1">
        <v>3</v>
      </c>
      <c r="AA14" s="1">
        <v>3</v>
      </c>
      <c r="AB14" s="1">
        <v>4</v>
      </c>
      <c r="AC14" s="79">
        <f t="shared" si="5"/>
        <v>3.75</v>
      </c>
      <c r="AE14" s="94"/>
      <c r="AF14" s="94" t="s">
        <v>784</v>
      </c>
      <c r="AG14" s="99">
        <v>5.0286200166618334E-15</v>
      </c>
      <c r="AH14" s="100">
        <v>4.3916377455780006E-20</v>
      </c>
      <c r="AI14" s="100">
        <v>2.2454811554680921E-28</v>
      </c>
      <c r="AJ14" s="100">
        <v>5.7520655838913147E-31</v>
      </c>
      <c r="AK14" s="100">
        <v>2.8986772766514775E-28</v>
      </c>
      <c r="AL14" s="101" t="s">
        <v>183</v>
      </c>
      <c r="AM14" s="80"/>
    </row>
    <row r="15" spans="1:39" ht="79.8" x14ac:dyDescent="0.25">
      <c r="A15" s="1">
        <v>2</v>
      </c>
      <c r="B15" s="1">
        <v>1</v>
      </c>
      <c r="C15" s="1">
        <v>4</v>
      </c>
      <c r="D15" s="1">
        <v>3</v>
      </c>
      <c r="E15" s="13">
        <f t="shared" si="0"/>
        <v>2.5</v>
      </c>
      <c r="F15" s="1">
        <v>5</v>
      </c>
      <c r="G15" s="1">
        <v>5</v>
      </c>
      <c r="H15" s="1">
        <v>4</v>
      </c>
      <c r="I15" s="1">
        <v>4</v>
      </c>
      <c r="J15" s="13">
        <f t="shared" si="1"/>
        <v>4.5</v>
      </c>
      <c r="K15" s="1">
        <v>4</v>
      </c>
      <c r="L15" s="1">
        <v>5</v>
      </c>
      <c r="M15" s="1">
        <v>5</v>
      </c>
      <c r="N15" s="13">
        <f t="shared" si="2"/>
        <v>4.666666666666667</v>
      </c>
      <c r="O15" s="1">
        <v>5</v>
      </c>
      <c r="P15" s="1">
        <v>5</v>
      </c>
      <c r="Q15" s="1">
        <v>5</v>
      </c>
      <c r="R15" s="1">
        <v>5</v>
      </c>
      <c r="S15" s="13">
        <f t="shared" si="3"/>
        <v>5</v>
      </c>
      <c r="T15" s="1">
        <v>5</v>
      </c>
      <c r="U15" s="1">
        <v>3</v>
      </c>
      <c r="V15" s="1">
        <v>1</v>
      </c>
      <c r="W15" s="1">
        <v>1</v>
      </c>
      <c r="X15" s="13">
        <f t="shared" si="4"/>
        <v>2.5</v>
      </c>
      <c r="Y15" s="1">
        <v>5</v>
      </c>
      <c r="Z15" s="1">
        <v>4</v>
      </c>
      <c r="AA15" s="1">
        <v>5</v>
      </c>
      <c r="AB15" s="1">
        <v>5</v>
      </c>
      <c r="AC15" s="79">
        <f t="shared" si="5"/>
        <v>4.75</v>
      </c>
      <c r="AE15" s="98" t="s">
        <v>785</v>
      </c>
      <c r="AM15" s="80"/>
    </row>
    <row r="16" spans="1:39" x14ac:dyDescent="0.25">
      <c r="A16" s="1">
        <v>1</v>
      </c>
      <c r="B16" s="1">
        <v>2</v>
      </c>
      <c r="C16" s="1">
        <v>1</v>
      </c>
      <c r="D16" s="1">
        <v>2</v>
      </c>
      <c r="E16" s="13">
        <f t="shared" si="0"/>
        <v>1.5</v>
      </c>
      <c r="F16" s="1">
        <v>3</v>
      </c>
      <c r="G16" s="1">
        <v>3</v>
      </c>
      <c r="H16" s="1">
        <v>3</v>
      </c>
      <c r="I16" s="1">
        <v>3</v>
      </c>
      <c r="J16" s="13">
        <f t="shared" si="1"/>
        <v>3</v>
      </c>
      <c r="K16" s="1">
        <v>3</v>
      </c>
      <c r="L16" s="1">
        <v>3</v>
      </c>
      <c r="M16" s="1">
        <v>1</v>
      </c>
      <c r="N16" s="13">
        <f t="shared" si="2"/>
        <v>2.3333333333333335</v>
      </c>
      <c r="O16" s="1">
        <v>3</v>
      </c>
      <c r="P16" s="1">
        <v>3</v>
      </c>
      <c r="Q16" s="1">
        <v>1</v>
      </c>
      <c r="R16" s="1">
        <v>1</v>
      </c>
      <c r="S16" s="13">
        <f t="shared" si="3"/>
        <v>2</v>
      </c>
      <c r="T16" s="1">
        <v>3</v>
      </c>
      <c r="U16" s="1">
        <v>1</v>
      </c>
      <c r="V16" s="1">
        <v>3</v>
      </c>
      <c r="W16" s="1">
        <v>1</v>
      </c>
      <c r="X16" s="13">
        <f t="shared" si="4"/>
        <v>2</v>
      </c>
      <c r="Y16" s="1">
        <v>1</v>
      </c>
      <c r="Z16" s="1">
        <v>3</v>
      </c>
      <c r="AA16" s="1">
        <v>1</v>
      </c>
      <c r="AB16" s="1">
        <v>3</v>
      </c>
      <c r="AC16" s="79">
        <f t="shared" si="5"/>
        <v>2</v>
      </c>
      <c r="AM16" s="80"/>
    </row>
    <row r="17" spans="1:39" x14ac:dyDescent="0.25">
      <c r="A17" s="1">
        <v>4</v>
      </c>
      <c r="B17" s="1">
        <v>4</v>
      </c>
      <c r="C17" s="1">
        <v>5</v>
      </c>
      <c r="D17" s="1">
        <v>5</v>
      </c>
      <c r="E17" s="13">
        <f t="shared" si="0"/>
        <v>4.5</v>
      </c>
      <c r="F17" s="1">
        <v>5</v>
      </c>
      <c r="G17" s="1">
        <v>5</v>
      </c>
      <c r="H17" s="1">
        <v>5</v>
      </c>
      <c r="I17" s="1">
        <v>5</v>
      </c>
      <c r="J17" s="13">
        <f t="shared" si="1"/>
        <v>5</v>
      </c>
      <c r="K17" s="1">
        <v>5</v>
      </c>
      <c r="L17" s="1">
        <v>4</v>
      </c>
      <c r="M17" s="1">
        <v>4</v>
      </c>
      <c r="N17" s="13">
        <f t="shared" si="2"/>
        <v>4.333333333333333</v>
      </c>
      <c r="O17" s="1">
        <v>4</v>
      </c>
      <c r="P17" s="1">
        <v>4</v>
      </c>
      <c r="Q17" s="1">
        <v>4</v>
      </c>
      <c r="R17" s="1">
        <v>4</v>
      </c>
      <c r="S17" s="13">
        <f t="shared" si="3"/>
        <v>4</v>
      </c>
      <c r="T17" s="1">
        <v>4</v>
      </c>
      <c r="U17" s="1">
        <v>4</v>
      </c>
      <c r="V17" s="1">
        <v>4</v>
      </c>
      <c r="W17" s="1">
        <v>4</v>
      </c>
      <c r="X17" s="13">
        <f t="shared" si="4"/>
        <v>4</v>
      </c>
      <c r="Y17" s="1">
        <v>4</v>
      </c>
      <c r="Z17" s="1">
        <v>4</v>
      </c>
      <c r="AA17" s="1">
        <v>4</v>
      </c>
      <c r="AB17" s="1">
        <v>4</v>
      </c>
      <c r="AC17" s="79">
        <f t="shared" si="5"/>
        <v>4</v>
      </c>
      <c r="AM17" s="80"/>
    </row>
    <row r="18" spans="1:39" x14ac:dyDescent="0.25">
      <c r="A18" s="1">
        <v>5</v>
      </c>
      <c r="B18" s="1">
        <v>4</v>
      </c>
      <c r="C18" s="1">
        <v>5</v>
      </c>
      <c r="D18" s="1">
        <v>4</v>
      </c>
      <c r="E18" s="13">
        <f t="shared" si="0"/>
        <v>4.5</v>
      </c>
      <c r="F18" s="1">
        <v>4</v>
      </c>
      <c r="G18" s="1">
        <v>4</v>
      </c>
      <c r="H18" s="1">
        <v>5</v>
      </c>
      <c r="I18" s="1">
        <v>5</v>
      </c>
      <c r="J18" s="13">
        <f t="shared" si="1"/>
        <v>4.5</v>
      </c>
      <c r="K18" s="1">
        <v>2</v>
      </c>
      <c r="L18" s="1">
        <v>5</v>
      </c>
      <c r="M18" s="1">
        <v>5</v>
      </c>
      <c r="N18" s="13">
        <f t="shared" si="2"/>
        <v>4</v>
      </c>
      <c r="O18" s="1">
        <v>1</v>
      </c>
      <c r="P18" s="1">
        <v>3</v>
      </c>
      <c r="Q18" s="1">
        <v>3</v>
      </c>
      <c r="R18" s="1">
        <v>2</v>
      </c>
      <c r="S18" s="13">
        <f t="shared" si="3"/>
        <v>2.25</v>
      </c>
      <c r="T18" s="1">
        <v>5</v>
      </c>
      <c r="U18" s="1">
        <v>5</v>
      </c>
      <c r="V18" s="1">
        <v>5</v>
      </c>
      <c r="W18" s="1">
        <v>5</v>
      </c>
      <c r="X18" s="13">
        <f t="shared" si="4"/>
        <v>5</v>
      </c>
      <c r="Y18" s="1">
        <v>1</v>
      </c>
      <c r="Z18" s="1">
        <v>1</v>
      </c>
      <c r="AA18" s="1">
        <v>1</v>
      </c>
      <c r="AB18" s="1">
        <v>5</v>
      </c>
      <c r="AC18" s="79">
        <f t="shared" si="5"/>
        <v>2</v>
      </c>
      <c r="AM18" s="80"/>
    </row>
    <row r="19" spans="1:39" x14ac:dyDescent="0.25">
      <c r="A19" s="1">
        <v>2</v>
      </c>
      <c r="B19" s="1">
        <v>4</v>
      </c>
      <c r="C19" s="1">
        <v>4</v>
      </c>
      <c r="D19" s="1">
        <v>4</v>
      </c>
      <c r="E19" s="13">
        <f t="shared" si="0"/>
        <v>3.5</v>
      </c>
      <c r="F19" s="1">
        <v>3</v>
      </c>
      <c r="G19" s="1">
        <v>1</v>
      </c>
      <c r="H19" s="1">
        <v>3</v>
      </c>
      <c r="I19" s="1">
        <v>1</v>
      </c>
      <c r="J19" s="13">
        <f t="shared" si="1"/>
        <v>2</v>
      </c>
      <c r="K19" s="1">
        <v>2</v>
      </c>
      <c r="L19" s="1">
        <v>5</v>
      </c>
      <c r="M19" s="1">
        <v>4</v>
      </c>
      <c r="N19" s="13">
        <f t="shared" si="2"/>
        <v>3.6666666666666665</v>
      </c>
      <c r="O19" s="1">
        <v>3</v>
      </c>
      <c r="P19" s="1">
        <v>4</v>
      </c>
      <c r="Q19" s="1">
        <v>4</v>
      </c>
      <c r="R19" s="1">
        <v>4</v>
      </c>
      <c r="S19" s="13">
        <f t="shared" si="3"/>
        <v>3.75</v>
      </c>
      <c r="T19" s="1">
        <v>5</v>
      </c>
      <c r="U19" s="1">
        <v>4</v>
      </c>
      <c r="V19" s="1">
        <v>5</v>
      </c>
      <c r="W19" s="1">
        <v>5</v>
      </c>
      <c r="X19" s="13">
        <f t="shared" si="4"/>
        <v>4.75</v>
      </c>
      <c r="Y19" s="1">
        <v>3</v>
      </c>
      <c r="Z19" s="1">
        <v>3</v>
      </c>
      <c r="AA19" s="1">
        <v>4</v>
      </c>
      <c r="AB19" s="1">
        <v>4</v>
      </c>
      <c r="AC19" s="79">
        <f t="shared" si="5"/>
        <v>3.5</v>
      </c>
      <c r="AM19" s="80"/>
    </row>
    <row r="20" spans="1:39" x14ac:dyDescent="0.25">
      <c r="A20" s="1">
        <v>4</v>
      </c>
      <c r="B20" s="1">
        <v>5</v>
      </c>
      <c r="C20" s="1">
        <v>5</v>
      </c>
      <c r="D20" s="1">
        <v>4</v>
      </c>
      <c r="E20" s="13">
        <f t="shared" si="0"/>
        <v>4.5</v>
      </c>
      <c r="F20" s="1">
        <v>1</v>
      </c>
      <c r="G20" s="1">
        <v>2</v>
      </c>
      <c r="H20" s="1">
        <v>2</v>
      </c>
      <c r="I20" s="1">
        <v>5</v>
      </c>
      <c r="J20" s="13">
        <f t="shared" si="1"/>
        <v>2.5</v>
      </c>
      <c r="K20" s="1">
        <v>1</v>
      </c>
      <c r="L20" s="1">
        <v>5</v>
      </c>
      <c r="M20" s="1">
        <v>4</v>
      </c>
      <c r="N20" s="13">
        <f t="shared" si="2"/>
        <v>3.3333333333333335</v>
      </c>
      <c r="O20" s="1">
        <v>1</v>
      </c>
      <c r="P20" s="1">
        <v>1</v>
      </c>
      <c r="Q20" s="1">
        <v>1</v>
      </c>
      <c r="R20" s="1">
        <v>1</v>
      </c>
      <c r="S20" s="13">
        <f t="shared" si="3"/>
        <v>1</v>
      </c>
      <c r="T20" s="1">
        <v>3</v>
      </c>
      <c r="U20" s="1">
        <v>1</v>
      </c>
      <c r="V20" s="1">
        <v>4</v>
      </c>
      <c r="W20" s="1">
        <v>2</v>
      </c>
      <c r="X20" s="13">
        <f t="shared" si="4"/>
        <v>2.5</v>
      </c>
      <c r="Y20" s="1">
        <v>1</v>
      </c>
      <c r="Z20" s="1">
        <v>2</v>
      </c>
      <c r="AA20" s="1">
        <v>1</v>
      </c>
      <c r="AB20" s="1">
        <v>4</v>
      </c>
      <c r="AC20" s="79">
        <f t="shared" si="5"/>
        <v>2</v>
      </c>
      <c r="AE20" s="102"/>
      <c r="AF20" s="102"/>
      <c r="AG20" s="103"/>
      <c r="AH20" s="103"/>
      <c r="AI20" s="103"/>
      <c r="AJ20" s="103"/>
      <c r="AK20" s="103"/>
      <c r="AL20" s="103"/>
      <c r="AM20" s="80"/>
    </row>
    <row r="21" spans="1:39" x14ac:dyDescent="0.25">
      <c r="A21" s="1">
        <v>4</v>
      </c>
      <c r="B21" s="1">
        <v>3</v>
      </c>
      <c r="C21" s="1">
        <v>3</v>
      </c>
      <c r="D21" s="1">
        <v>1</v>
      </c>
      <c r="E21" s="13">
        <f t="shared" si="0"/>
        <v>2.75</v>
      </c>
      <c r="F21" s="1">
        <v>5</v>
      </c>
      <c r="G21" s="1">
        <v>4</v>
      </c>
      <c r="H21" s="1">
        <v>1</v>
      </c>
      <c r="I21" s="1">
        <v>5</v>
      </c>
      <c r="J21" s="13">
        <f t="shared" si="1"/>
        <v>3.75</v>
      </c>
      <c r="K21" s="1">
        <v>5</v>
      </c>
      <c r="L21" s="1">
        <v>4</v>
      </c>
      <c r="M21" s="1">
        <v>4</v>
      </c>
      <c r="N21" s="13">
        <f t="shared" si="2"/>
        <v>4.333333333333333</v>
      </c>
      <c r="O21" s="1">
        <v>4</v>
      </c>
      <c r="P21" s="1">
        <v>4</v>
      </c>
      <c r="Q21" s="1">
        <v>4</v>
      </c>
      <c r="R21" s="1">
        <v>5</v>
      </c>
      <c r="S21" s="13">
        <f t="shared" si="3"/>
        <v>4.25</v>
      </c>
      <c r="T21" s="1">
        <v>5</v>
      </c>
      <c r="U21" s="1">
        <v>5</v>
      </c>
      <c r="V21" s="1">
        <v>5</v>
      </c>
      <c r="W21" s="1">
        <v>4</v>
      </c>
      <c r="X21" s="13">
        <f t="shared" si="4"/>
        <v>4.75</v>
      </c>
      <c r="Y21" s="1">
        <v>1</v>
      </c>
      <c r="Z21" s="1">
        <v>1</v>
      </c>
      <c r="AA21" s="1">
        <v>4</v>
      </c>
      <c r="AB21" s="1">
        <v>4</v>
      </c>
      <c r="AC21" s="79">
        <f t="shared" si="5"/>
        <v>2.5</v>
      </c>
      <c r="AE21" s="98"/>
      <c r="AF21" s="98"/>
      <c r="AG21" s="98"/>
      <c r="AH21" s="98"/>
      <c r="AI21" s="98"/>
      <c r="AJ21" s="98"/>
      <c r="AK21" s="98"/>
      <c r="AL21" s="98"/>
      <c r="AM21" s="80"/>
    </row>
    <row r="22" spans="1:39" x14ac:dyDescent="0.25">
      <c r="A22" s="1">
        <v>5</v>
      </c>
      <c r="B22" s="1">
        <v>5</v>
      </c>
      <c r="C22" s="1">
        <v>4</v>
      </c>
      <c r="D22" s="1">
        <v>3</v>
      </c>
      <c r="E22" s="13">
        <f t="shared" si="0"/>
        <v>4.25</v>
      </c>
      <c r="F22" s="1">
        <v>4</v>
      </c>
      <c r="G22" s="1">
        <v>4</v>
      </c>
      <c r="H22" s="1">
        <v>5</v>
      </c>
      <c r="I22" s="1">
        <v>4</v>
      </c>
      <c r="J22" s="13">
        <f t="shared" si="1"/>
        <v>4.25</v>
      </c>
      <c r="K22" s="1">
        <v>4</v>
      </c>
      <c r="L22" s="1">
        <v>4</v>
      </c>
      <c r="M22" s="1">
        <v>4</v>
      </c>
      <c r="N22" s="13">
        <f t="shared" si="2"/>
        <v>4</v>
      </c>
      <c r="O22" s="1">
        <v>4</v>
      </c>
      <c r="P22" s="1">
        <v>4</v>
      </c>
      <c r="Q22" s="1">
        <v>4</v>
      </c>
      <c r="R22" s="1">
        <v>4</v>
      </c>
      <c r="S22" s="13">
        <f t="shared" si="3"/>
        <v>4</v>
      </c>
      <c r="T22" s="1">
        <v>4</v>
      </c>
      <c r="U22" s="1">
        <v>5</v>
      </c>
      <c r="V22" s="1">
        <v>5</v>
      </c>
      <c r="W22" s="1">
        <v>5</v>
      </c>
      <c r="X22" s="13">
        <f t="shared" si="4"/>
        <v>4.75</v>
      </c>
      <c r="Y22" s="1">
        <v>2</v>
      </c>
      <c r="Z22" s="1">
        <v>2</v>
      </c>
      <c r="AA22" s="1">
        <v>4</v>
      </c>
      <c r="AB22" s="1">
        <v>4</v>
      </c>
      <c r="AC22" s="79">
        <f t="shared" si="5"/>
        <v>3</v>
      </c>
    </row>
    <row r="23" spans="1:39" x14ac:dyDescent="0.25">
      <c r="A23" s="1">
        <v>4</v>
      </c>
      <c r="B23" s="1">
        <v>3</v>
      </c>
      <c r="C23" s="1">
        <v>5</v>
      </c>
      <c r="D23" s="1">
        <v>4</v>
      </c>
      <c r="E23" s="13">
        <f t="shared" si="0"/>
        <v>4</v>
      </c>
      <c r="F23" s="1">
        <v>5</v>
      </c>
      <c r="G23" s="1">
        <v>3</v>
      </c>
      <c r="H23" s="1">
        <v>3</v>
      </c>
      <c r="I23" s="1">
        <v>4</v>
      </c>
      <c r="J23" s="13">
        <f t="shared" si="1"/>
        <v>3.75</v>
      </c>
      <c r="K23" s="1">
        <v>4</v>
      </c>
      <c r="L23" s="1">
        <v>4</v>
      </c>
      <c r="M23" s="1">
        <v>5</v>
      </c>
      <c r="N23" s="13">
        <f t="shared" si="2"/>
        <v>4.333333333333333</v>
      </c>
      <c r="O23" s="1">
        <v>5</v>
      </c>
      <c r="P23" s="1">
        <v>1</v>
      </c>
      <c r="Q23" s="1">
        <v>5</v>
      </c>
      <c r="R23" s="1">
        <v>3</v>
      </c>
      <c r="S23" s="13">
        <f t="shared" si="3"/>
        <v>3.5</v>
      </c>
      <c r="T23" s="1">
        <v>4</v>
      </c>
      <c r="U23" s="1">
        <v>3</v>
      </c>
      <c r="V23" s="1">
        <v>4</v>
      </c>
      <c r="W23" s="1">
        <v>3</v>
      </c>
      <c r="X23" s="13">
        <f t="shared" si="4"/>
        <v>3.5</v>
      </c>
      <c r="Y23" s="1">
        <v>4</v>
      </c>
      <c r="Z23" s="1">
        <v>3</v>
      </c>
      <c r="AA23" s="1">
        <v>3</v>
      </c>
      <c r="AB23" s="1">
        <v>4</v>
      </c>
      <c r="AC23" s="79">
        <f t="shared" si="5"/>
        <v>3.5</v>
      </c>
    </row>
    <row r="24" spans="1:39" x14ac:dyDescent="0.25">
      <c r="A24" s="1">
        <v>5</v>
      </c>
      <c r="B24" s="1">
        <v>4</v>
      </c>
      <c r="C24" s="1">
        <v>4</v>
      </c>
      <c r="D24" s="1">
        <v>4</v>
      </c>
      <c r="E24" s="13">
        <f t="shared" si="0"/>
        <v>4.25</v>
      </c>
      <c r="F24" s="1">
        <v>1</v>
      </c>
      <c r="G24" s="1">
        <v>1</v>
      </c>
      <c r="H24" s="1">
        <v>3</v>
      </c>
      <c r="I24" s="1">
        <v>4</v>
      </c>
      <c r="J24" s="13">
        <f t="shared" si="1"/>
        <v>2.25</v>
      </c>
      <c r="K24" s="1">
        <v>4</v>
      </c>
      <c r="L24" s="1">
        <v>4</v>
      </c>
      <c r="M24" s="1">
        <v>5</v>
      </c>
      <c r="N24" s="13">
        <f t="shared" si="2"/>
        <v>4.333333333333333</v>
      </c>
      <c r="O24" s="1">
        <v>5</v>
      </c>
      <c r="P24" s="1">
        <v>3</v>
      </c>
      <c r="Q24" s="1">
        <v>4</v>
      </c>
      <c r="R24" s="1">
        <v>5</v>
      </c>
      <c r="S24" s="13">
        <f t="shared" si="3"/>
        <v>4.25</v>
      </c>
      <c r="T24" s="1">
        <v>4</v>
      </c>
      <c r="U24" s="1">
        <v>5</v>
      </c>
      <c r="V24" s="1">
        <v>4</v>
      </c>
      <c r="W24" s="1">
        <v>5</v>
      </c>
      <c r="X24" s="13">
        <f t="shared" si="4"/>
        <v>4.5</v>
      </c>
      <c r="Y24" s="1">
        <v>4</v>
      </c>
      <c r="Z24" s="1">
        <v>5</v>
      </c>
      <c r="AA24" s="1">
        <v>4</v>
      </c>
      <c r="AB24" s="1">
        <v>5</v>
      </c>
      <c r="AC24" s="79">
        <f t="shared" si="5"/>
        <v>4.5</v>
      </c>
    </row>
    <row r="25" spans="1:39" x14ac:dyDescent="0.25">
      <c r="A25" s="1">
        <v>4</v>
      </c>
      <c r="B25" s="1">
        <v>3</v>
      </c>
      <c r="C25" s="1">
        <v>4</v>
      </c>
      <c r="D25" s="1">
        <v>4</v>
      </c>
      <c r="E25" s="13">
        <f t="shared" si="0"/>
        <v>3.75</v>
      </c>
      <c r="F25" s="1">
        <v>4</v>
      </c>
      <c r="G25" s="1">
        <v>3</v>
      </c>
      <c r="H25" s="1">
        <v>3</v>
      </c>
      <c r="I25" s="1">
        <v>3</v>
      </c>
      <c r="J25" s="13">
        <f t="shared" si="1"/>
        <v>3.25</v>
      </c>
      <c r="K25" s="1">
        <v>4</v>
      </c>
      <c r="L25" s="1">
        <v>4</v>
      </c>
      <c r="M25" s="1">
        <v>4</v>
      </c>
      <c r="N25" s="13">
        <f t="shared" si="2"/>
        <v>4</v>
      </c>
      <c r="O25" s="1">
        <v>4</v>
      </c>
      <c r="P25" s="1">
        <v>1</v>
      </c>
      <c r="Q25" s="1">
        <v>1</v>
      </c>
      <c r="R25" s="1">
        <v>4</v>
      </c>
      <c r="S25" s="13">
        <f t="shared" si="3"/>
        <v>2.5</v>
      </c>
      <c r="T25" s="1">
        <v>4</v>
      </c>
      <c r="U25" s="1">
        <v>1</v>
      </c>
      <c r="V25" s="1">
        <v>4</v>
      </c>
      <c r="W25" s="1">
        <v>4</v>
      </c>
      <c r="X25" s="13">
        <f t="shared" si="4"/>
        <v>3.25</v>
      </c>
      <c r="Y25" s="1">
        <v>4</v>
      </c>
      <c r="Z25" s="1">
        <v>4</v>
      </c>
      <c r="AA25" s="1">
        <v>3</v>
      </c>
      <c r="AB25" s="1">
        <v>3</v>
      </c>
      <c r="AC25" s="79">
        <f t="shared" si="5"/>
        <v>3.5</v>
      </c>
    </row>
    <row r="26" spans="1:39" x14ac:dyDescent="0.25">
      <c r="A26" s="1">
        <v>4</v>
      </c>
      <c r="B26" s="1">
        <v>4</v>
      </c>
      <c r="C26" s="1">
        <v>4</v>
      </c>
      <c r="D26" s="1">
        <v>5</v>
      </c>
      <c r="E26" s="13">
        <f t="shared" si="0"/>
        <v>4.25</v>
      </c>
      <c r="F26" s="1">
        <v>4</v>
      </c>
      <c r="G26" s="1">
        <v>5</v>
      </c>
      <c r="H26" s="1">
        <v>3</v>
      </c>
      <c r="I26" s="1">
        <v>5</v>
      </c>
      <c r="J26" s="13">
        <f t="shared" si="1"/>
        <v>4.25</v>
      </c>
      <c r="K26" s="1">
        <v>4</v>
      </c>
      <c r="L26" s="1">
        <v>5</v>
      </c>
      <c r="M26" s="1">
        <v>4</v>
      </c>
      <c r="N26" s="13">
        <f t="shared" si="2"/>
        <v>4.333333333333333</v>
      </c>
      <c r="O26" s="1">
        <v>4</v>
      </c>
      <c r="P26" s="1">
        <v>3</v>
      </c>
      <c r="Q26" s="1">
        <v>5</v>
      </c>
      <c r="R26" s="1">
        <v>5</v>
      </c>
      <c r="S26" s="13">
        <f t="shared" si="3"/>
        <v>4.25</v>
      </c>
      <c r="T26" s="1">
        <v>4</v>
      </c>
      <c r="U26" s="1">
        <v>4</v>
      </c>
      <c r="V26" s="1">
        <v>5</v>
      </c>
      <c r="W26" s="1">
        <v>4</v>
      </c>
      <c r="X26" s="13">
        <f t="shared" si="4"/>
        <v>4.25</v>
      </c>
      <c r="Y26" s="1">
        <v>4</v>
      </c>
      <c r="Z26" s="1">
        <v>4</v>
      </c>
      <c r="AA26" s="1">
        <v>5</v>
      </c>
      <c r="AB26" s="1">
        <v>5</v>
      </c>
      <c r="AC26" s="79">
        <f t="shared" si="5"/>
        <v>4.5</v>
      </c>
    </row>
    <row r="27" spans="1:39" x14ac:dyDescent="0.25">
      <c r="A27" s="1">
        <v>4</v>
      </c>
      <c r="B27" s="1">
        <v>4</v>
      </c>
      <c r="C27" s="1">
        <v>5</v>
      </c>
      <c r="D27" s="1">
        <v>5</v>
      </c>
      <c r="E27" s="13">
        <f t="shared" si="0"/>
        <v>4.5</v>
      </c>
      <c r="F27" s="1">
        <v>5</v>
      </c>
      <c r="G27" s="1">
        <v>4</v>
      </c>
      <c r="H27" s="1">
        <v>5</v>
      </c>
      <c r="I27" s="1">
        <v>4</v>
      </c>
      <c r="J27" s="13">
        <f t="shared" si="1"/>
        <v>4.5</v>
      </c>
      <c r="K27" s="1">
        <v>5</v>
      </c>
      <c r="L27" s="1">
        <v>4</v>
      </c>
      <c r="M27" s="1">
        <v>5</v>
      </c>
      <c r="N27" s="13">
        <f t="shared" si="2"/>
        <v>4.666666666666667</v>
      </c>
      <c r="O27" s="1">
        <v>5</v>
      </c>
      <c r="P27" s="1">
        <v>5</v>
      </c>
      <c r="Q27" s="1">
        <v>5</v>
      </c>
      <c r="R27" s="1">
        <v>5</v>
      </c>
      <c r="S27" s="13">
        <f t="shared" si="3"/>
        <v>5</v>
      </c>
      <c r="T27" s="1">
        <v>4</v>
      </c>
      <c r="U27" s="1">
        <v>4</v>
      </c>
      <c r="V27" s="1">
        <v>4</v>
      </c>
      <c r="W27" s="1">
        <v>4</v>
      </c>
      <c r="X27" s="13">
        <f t="shared" si="4"/>
        <v>4</v>
      </c>
      <c r="Y27" s="1">
        <v>5</v>
      </c>
      <c r="Z27" s="1">
        <v>5</v>
      </c>
      <c r="AA27" s="1">
        <v>4</v>
      </c>
      <c r="AB27" s="1">
        <v>5</v>
      </c>
      <c r="AC27" s="79">
        <f t="shared" si="5"/>
        <v>4.75</v>
      </c>
    </row>
    <row r="28" spans="1:39" x14ac:dyDescent="0.25">
      <c r="A28" s="1">
        <v>2</v>
      </c>
      <c r="B28" s="1">
        <v>3</v>
      </c>
      <c r="C28" s="1">
        <v>3</v>
      </c>
      <c r="D28" s="1">
        <v>3</v>
      </c>
      <c r="E28" s="13">
        <f t="shared" si="0"/>
        <v>2.75</v>
      </c>
      <c r="F28" s="1">
        <v>3</v>
      </c>
      <c r="G28" s="1">
        <v>2</v>
      </c>
      <c r="H28" s="1">
        <v>3</v>
      </c>
      <c r="I28" s="1">
        <v>1</v>
      </c>
      <c r="J28" s="13">
        <f t="shared" si="1"/>
        <v>2.25</v>
      </c>
      <c r="K28" s="1">
        <v>2</v>
      </c>
      <c r="L28" s="1">
        <v>3</v>
      </c>
      <c r="M28" s="1">
        <v>3</v>
      </c>
      <c r="N28" s="13">
        <f t="shared" si="2"/>
        <v>2.6666666666666665</v>
      </c>
      <c r="O28" s="1">
        <v>3</v>
      </c>
      <c r="P28" s="1">
        <v>3</v>
      </c>
      <c r="Q28" s="1">
        <v>4</v>
      </c>
      <c r="R28" s="1">
        <v>3</v>
      </c>
      <c r="S28" s="13">
        <f t="shared" si="3"/>
        <v>3.25</v>
      </c>
      <c r="T28" s="1">
        <v>4</v>
      </c>
      <c r="U28" s="1">
        <v>3</v>
      </c>
      <c r="V28" s="1">
        <v>3</v>
      </c>
      <c r="W28" s="1">
        <v>4</v>
      </c>
      <c r="X28" s="13">
        <f t="shared" si="4"/>
        <v>3.5</v>
      </c>
      <c r="Y28" s="1">
        <v>3</v>
      </c>
      <c r="Z28" s="1">
        <v>4</v>
      </c>
      <c r="AA28" s="1">
        <v>3</v>
      </c>
      <c r="AB28" s="1">
        <v>1</v>
      </c>
      <c r="AC28" s="79">
        <f t="shared" si="5"/>
        <v>2.75</v>
      </c>
    </row>
    <row r="29" spans="1:39" x14ac:dyDescent="0.25">
      <c r="A29" s="1">
        <v>4</v>
      </c>
      <c r="B29" s="1">
        <v>5</v>
      </c>
      <c r="C29" s="1">
        <v>4</v>
      </c>
      <c r="D29" s="1">
        <v>2</v>
      </c>
      <c r="E29" s="13">
        <f t="shared" si="0"/>
        <v>3.75</v>
      </c>
      <c r="F29" s="1">
        <v>1</v>
      </c>
      <c r="G29" s="1">
        <v>5</v>
      </c>
      <c r="H29" s="1">
        <v>3</v>
      </c>
      <c r="I29" s="1">
        <v>2</v>
      </c>
      <c r="J29" s="13">
        <f t="shared" si="1"/>
        <v>2.75</v>
      </c>
      <c r="K29" s="1">
        <v>1</v>
      </c>
      <c r="L29" s="1">
        <v>4</v>
      </c>
      <c r="M29" s="1">
        <v>5</v>
      </c>
      <c r="N29" s="13">
        <f t="shared" si="2"/>
        <v>3.3333333333333335</v>
      </c>
      <c r="O29" s="1">
        <v>1</v>
      </c>
      <c r="P29" s="1">
        <v>4</v>
      </c>
      <c r="Q29" s="1">
        <v>5</v>
      </c>
      <c r="R29" s="1">
        <v>5</v>
      </c>
      <c r="S29" s="13">
        <f t="shared" si="3"/>
        <v>3.75</v>
      </c>
      <c r="T29" s="1">
        <v>3</v>
      </c>
      <c r="U29" s="1">
        <v>5</v>
      </c>
      <c r="V29" s="1">
        <v>4</v>
      </c>
      <c r="W29" s="1">
        <v>4</v>
      </c>
      <c r="X29" s="13">
        <f t="shared" si="4"/>
        <v>4</v>
      </c>
      <c r="Y29" s="1">
        <v>5</v>
      </c>
      <c r="Z29" s="1">
        <v>5</v>
      </c>
      <c r="AA29" s="1">
        <v>5</v>
      </c>
      <c r="AB29" s="1">
        <v>5</v>
      </c>
      <c r="AC29" s="79">
        <f t="shared" si="5"/>
        <v>5</v>
      </c>
    </row>
    <row r="30" spans="1:39" x14ac:dyDescent="0.25">
      <c r="A30" s="1">
        <v>3</v>
      </c>
      <c r="B30" s="1">
        <v>5</v>
      </c>
      <c r="C30" s="1">
        <v>5</v>
      </c>
      <c r="D30" s="1">
        <v>5</v>
      </c>
      <c r="E30" s="13">
        <f t="shared" si="0"/>
        <v>4.5</v>
      </c>
      <c r="F30" s="1">
        <v>4</v>
      </c>
      <c r="G30" s="1">
        <v>4</v>
      </c>
      <c r="H30" s="1">
        <v>4</v>
      </c>
      <c r="I30" s="1">
        <v>1</v>
      </c>
      <c r="J30" s="13">
        <f t="shared" si="1"/>
        <v>3.25</v>
      </c>
      <c r="K30" s="1">
        <v>5</v>
      </c>
      <c r="L30" s="1">
        <v>5</v>
      </c>
      <c r="M30" s="1">
        <v>5</v>
      </c>
      <c r="N30" s="13">
        <f t="shared" si="2"/>
        <v>5</v>
      </c>
      <c r="O30" s="1">
        <v>4</v>
      </c>
      <c r="P30" s="1">
        <v>4</v>
      </c>
      <c r="Q30" s="1">
        <v>3</v>
      </c>
      <c r="R30" s="1">
        <v>4</v>
      </c>
      <c r="S30" s="13">
        <f t="shared" si="3"/>
        <v>3.75</v>
      </c>
      <c r="T30" s="1">
        <v>3</v>
      </c>
      <c r="U30" s="1">
        <v>3</v>
      </c>
      <c r="V30" s="1">
        <v>3</v>
      </c>
      <c r="W30" s="1">
        <v>3</v>
      </c>
      <c r="X30" s="13">
        <f t="shared" si="4"/>
        <v>3</v>
      </c>
      <c r="Y30" s="1">
        <v>3</v>
      </c>
      <c r="Z30" s="1">
        <v>3</v>
      </c>
      <c r="AA30" s="1">
        <v>3</v>
      </c>
      <c r="AB30" s="1">
        <v>3</v>
      </c>
      <c r="AC30" s="79">
        <f t="shared" si="5"/>
        <v>3</v>
      </c>
    </row>
    <row r="31" spans="1:39" x14ac:dyDescent="0.25">
      <c r="A31" s="1">
        <v>3</v>
      </c>
      <c r="B31" s="1">
        <v>4</v>
      </c>
      <c r="C31" s="1">
        <v>5</v>
      </c>
      <c r="D31" s="1">
        <v>4</v>
      </c>
      <c r="E31" s="13">
        <f t="shared" si="0"/>
        <v>4</v>
      </c>
      <c r="F31" s="1">
        <v>1</v>
      </c>
      <c r="G31" s="1">
        <v>4</v>
      </c>
      <c r="H31" s="1">
        <v>4</v>
      </c>
      <c r="I31" s="1">
        <v>4</v>
      </c>
      <c r="J31" s="13">
        <f t="shared" si="1"/>
        <v>3.25</v>
      </c>
      <c r="K31" s="1">
        <v>4</v>
      </c>
      <c r="L31" s="1">
        <v>5</v>
      </c>
      <c r="M31" s="1">
        <v>5</v>
      </c>
      <c r="N31" s="13">
        <f t="shared" si="2"/>
        <v>4.666666666666667</v>
      </c>
      <c r="O31" s="1">
        <v>4</v>
      </c>
      <c r="P31" s="1">
        <v>3</v>
      </c>
      <c r="Q31" s="1">
        <v>5</v>
      </c>
      <c r="R31" s="1">
        <v>1</v>
      </c>
      <c r="S31" s="13">
        <f t="shared" si="3"/>
        <v>3.25</v>
      </c>
      <c r="T31" s="1">
        <v>5</v>
      </c>
      <c r="U31" s="1">
        <v>5</v>
      </c>
      <c r="V31" s="1">
        <v>5</v>
      </c>
      <c r="W31" s="1">
        <v>5</v>
      </c>
      <c r="X31" s="13">
        <f t="shared" si="4"/>
        <v>5</v>
      </c>
      <c r="Y31" s="1">
        <v>3</v>
      </c>
      <c r="Z31" s="1">
        <v>3</v>
      </c>
      <c r="AA31" s="1">
        <v>3</v>
      </c>
      <c r="AB31" s="1">
        <v>4</v>
      </c>
      <c r="AC31" s="79">
        <f t="shared" si="5"/>
        <v>3.25</v>
      </c>
    </row>
    <row r="32" spans="1:39" x14ac:dyDescent="0.25">
      <c r="A32" s="1">
        <v>5</v>
      </c>
      <c r="B32" s="1">
        <v>4</v>
      </c>
      <c r="C32" s="1">
        <v>5</v>
      </c>
      <c r="D32" s="1">
        <v>5</v>
      </c>
      <c r="E32" s="13">
        <f t="shared" si="0"/>
        <v>4.75</v>
      </c>
      <c r="F32" s="1">
        <v>5</v>
      </c>
      <c r="G32" s="1">
        <v>5</v>
      </c>
      <c r="H32" s="1">
        <v>5</v>
      </c>
      <c r="I32" s="1">
        <v>5</v>
      </c>
      <c r="J32" s="13">
        <f t="shared" si="1"/>
        <v>5</v>
      </c>
      <c r="K32" s="1">
        <v>5</v>
      </c>
      <c r="L32" s="1">
        <v>5</v>
      </c>
      <c r="M32" s="1">
        <v>5</v>
      </c>
      <c r="N32" s="13">
        <f t="shared" si="2"/>
        <v>5</v>
      </c>
      <c r="O32" s="1">
        <v>5</v>
      </c>
      <c r="P32" s="1">
        <v>5</v>
      </c>
      <c r="Q32" s="1">
        <v>5</v>
      </c>
      <c r="R32" s="1">
        <v>5</v>
      </c>
      <c r="S32" s="13">
        <f t="shared" si="3"/>
        <v>5</v>
      </c>
      <c r="T32" s="1">
        <v>4</v>
      </c>
      <c r="U32" s="1">
        <v>4</v>
      </c>
      <c r="V32" s="1">
        <v>5</v>
      </c>
      <c r="W32" s="1">
        <v>5</v>
      </c>
      <c r="X32" s="13">
        <f t="shared" si="4"/>
        <v>4.5</v>
      </c>
      <c r="Y32" s="1">
        <v>4</v>
      </c>
      <c r="Z32" s="1">
        <v>5</v>
      </c>
      <c r="AA32" s="1">
        <v>5</v>
      </c>
      <c r="AB32" s="1">
        <v>5</v>
      </c>
      <c r="AC32" s="79">
        <f t="shared" si="5"/>
        <v>4.75</v>
      </c>
    </row>
    <row r="33" spans="1:29" x14ac:dyDescent="0.25">
      <c r="A33" s="1">
        <v>2</v>
      </c>
      <c r="B33" s="1">
        <v>3</v>
      </c>
      <c r="C33" s="1">
        <v>2</v>
      </c>
      <c r="D33" s="1">
        <v>3</v>
      </c>
      <c r="E33" s="13">
        <f t="shared" si="0"/>
        <v>2.5</v>
      </c>
      <c r="F33" s="1">
        <v>3</v>
      </c>
      <c r="G33" s="1">
        <v>3</v>
      </c>
      <c r="H33" s="1">
        <v>2</v>
      </c>
      <c r="I33" s="1">
        <v>2</v>
      </c>
      <c r="J33" s="13">
        <f t="shared" si="1"/>
        <v>2.5</v>
      </c>
      <c r="K33" s="1">
        <v>4</v>
      </c>
      <c r="L33" s="1">
        <v>5</v>
      </c>
      <c r="M33" s="1">
        <v>4</v>
      </c>
      <c r="N33" s="13">
        <f t="shared" si="2"/>
        <v>4.333333333333333</v>
      </c>
      <c r="O33" s="1">
        <v>4</v>
      </c>
      <c r="P33" s="1">
        <v>4</v>
      </c>
      <c r="Q33" s="1">
        <v>5</v>
      </c>
      <c r="R33" s="1">
        <v>4</v>
      </c>
      <c r="S33" s="13">
        <f t="shared" si="3"/>
        <v>4.25</v>
      </c>
      <c r="T33" s="1">
        <v>3</v>
      </c>
      <c r="U33" s="1">
        <v>3</v>
      </c>
      <c r="V33" s="1">
        <v>4</v>
      </c>
      <c r="W33" s="1">
        <v>3</v>
      </c>
      <c r="X33" s="13">
        <f t="shared" si="4"/>
        <v>3.25</v>
      </c>
      <c r="Y33" s="1">
        <v>5</v>
      </c>
      <c r="Z33" s="1">
        <v>5</v>
      </c>
      <c r="AA33" s="1">
        <v>5</v>
      </c>
      <c r="AB33" s="1">
        <v>5</v>
      </c>
      <c r="AC33" s="79">
        <f t="shared" si="5"/>
        <v>5</v>
      </c>
    </row>
    <row r="34" spans="1:29" x14ac:dyDescent="0.25">
      <c r="A34" s="1">
        <v>2</v>
      </c>
      <c r="B34" s="1">
        <v>2</v>
      </c>
      <c r="C34" s="1">
        <v>2</v>
      </c>
      <c r="D34" s="1">
        <v>2</v>
      </c>
      <c r="E34" s="13">
        <f t="shared" si="0"/>
        <v>2</v>
      </c>
      <c r="F34" s="1">
        <v>3</v>
      </c>
      <c r="G34" s="1">
        <v>2</v>
      </c>
      <c r="H34" s="1">
        <v>2</v>
      </c>
      <c r="I34" s="1">
        <v>2</v>
      </c>
      <c r="J34" s="13">
        <f t="shared" si="1"/>
        <v>2.25</v>
      </c>
      <c r="K34" s="1">
        <v>3</v>
      </c>
      <c r="L34" s="1">
        <v>3</v>
      </c>
      <c r="M34" s="1">
        <v>3</v>
      </c>
      <c r="N34" s="13">
        <f t="shared" si="2"/>
        <v>3</v>
      </c>
      <c r="O34" s="1">
        <v>3</v>
      </c>
      <c r="P34" s="1">
        <v>2</v>
      </c>
      <c r="Q34" s="1">
        <v>3</v>
      </c>
      <c r="R34" s="1">
        <v>3</v>
      </c>
      <c r="S34" s="13">
        <f t="shared" si="3"/>
        <v>2.75</v>
      </c>
      <c r="T34" s="1">
        <v>3</v>
      </c>
      <c r="U34" s="1">
        <v>3</v>
      </c>
      <c r="V34" s="1">
        <v>3</v>
      </c>
      <c r="W34" s="1">
        <v>3</v>
      </c>
      <c r="X34" s="13">
        <f t="shared" si="4"/>
        <v>3</v>
      </c>
      <c r="Y34" s="1">
        <v>3</v>
      </c>
      <c r="Z34" s="1">
        <v>3</v>
      </c>
      <c r="AA34" s="1">
        <v>3</v>
      </c>
      <c r="AB34" s="1">
        <v>3</v>
      </c>
      <c r="AC34" s="79">
        <f t="shared" si="5"/>
        <v>3</v>
      </c>
    </row>
    <row r="35" spans="1:29" x14ac:dyDescent="0.25">
      <c r="A35" s="1">
        <v>3</v>
      </c>
      <c r="B35" s="1">
        <v>3</v>
      </c>
      <c r="C35" s="1">
        <v>3</v>
      </c>
      <c r="D35" s="1">
        <v>4</v>
      </c>
      <c r="E35" s="13">
        <f t="shared" si="0"/>
        <v>3.25</v>
      </c>
      <c r="F35" s="1">
        <v>3</v>
      </c>
      <c r="G35" s="1">
        <v>1</v>
      </c>
      <c r="H35" s="1">
        <v>4</v>
      </c>
      <c r="I35" s="1">
        <v>5</v>
      </c>
      <c r="J35" s="13">
        <f t="shared" si="1"/>
        <v>3.25</v>
      </c>
      <c r="K35" s="1">
        <v>2</v>
      </c>
      <c r="L35" s="1">
        <v>3</v>
      </c>
      <c r="M35" s="1">
        <v>1</v>
      </c>
      <c r="N35" s="13">
        <f t="shared" si="2"/>
        <v>2</v>
      </c>
      <c r="O35" s="1">
        <v>1</v>
      </c>
      <c r="P35" s="1">
        <v>1</v>
      </c>
      <c r="Q35" s="1">
        <v>3</v>
      </c>
      <c r="R35" s="1">
        <v>4</v>
      </c>
      <c r="S35" s="13">
        <f t="shared" si="3"/>
        <v>2.25</v>
      </c>
      <c r="T35" s="1">
        <v>3</v>
      </c>
      <c r="U35" s="1">
        <v>3</v>
      </c>
      <c r="V35" s="1">
        <v>1</v>
      </c>
      <c r="W35" s="1">
        <v>4</v>
      </c>
      <c r="X35" s="13">
        <f t="shared" si="4"/>
        <v>2.75</v>
      </c>
      <c r="Y35" s="1">
        <v>3</v>
      </c>
      <c r="Z35" s="1">
        <v>3</v>
      </c>
      <c r="AA35" s="1">
        <v>3</v>
      </c>
      <c r="AB35" s="1">
        <v>4</v>
      </c>
      <c r="AC35" s="79">
        <f t="shared" si="5"/>
        <v>3.25</v>
      </c>
    </row>
    <row r="36" spans="1:29" x14ac:dyDescent="0.25">
      <c r="A36" s="1">
        <v>3</v>
      </c>
      <c r="B36" s="1">
        <v>1</v>
      </c>
      <c r="C36" s="1">
        <v>4</v>
      </c>
      <c r="D36" s="1">
        <v>4</v>
      </c>
      <c r="E36" s="13">
        <f t="shared" si="0"/>
        <v>3</v>
      </c>
      <c r="F36" s="1">
        <v>5</v>
      </c>
      <c r="G36" s="1">
        <v>3</v>
      </c>
      <c r="H36" s="1">
        <v>4</v>
      </c>
      <c r="I36" s="1">
        <v>1</v>
      </c>
      <c r="J36" s="13">
        <f t="shared" si="1"/>
        <v>3.25</v>
      </c>
      <c r="K36" s="1">
        <v>5</v>
      </c>
      <c r="L36" s="1">
        <v>5</v>
      </c>
      <c r="M36" s="1">
        <v>5</v>
      </c>
      <c r="N36" s="13">
        <f t="shared" si="2"/>
        <v>5</v>
      </c>
      <c r="O36" s="1">
        <v>5</v>
      </c>
      <c r="P36" s="1">
        <v>5</v>
      </c>
      <c r="Q36" s="1">
        <v>5</v>
      </c>
      <c r="R36" s="1">
        <v>5</v>
      </c>
      <c r="S36" s="13">
        <f t="shared" si="3"/>
        <v>5</v>
      </c>
      <c r="T36" s="1">
        <v>5</v>
      </c>
      <c r="U36" s="1">
        <v>5</v>
      </c>
      <c r="V36" s="1">
        <v>5</v>
      </c>
      <c r="W36" s="1">
        <v>4</v>
      </c>
      <c r="X36" s="13">
        <f t="shared" si="4"/>
        <v>4.75</v>
      </c>
      <c r="Y36" s="1">
        <v>4</v>
      </c>
      <c r="Z36" s="1">
        <v>4</v>
      </c>
      <c r="AA36" s="1">
        <v>4</v>
      </c>
      <c r="AB36" s="1">
        <v>4</v>
      </c>
      <c r="AC36" s="79">
        <f t="shared" si="5"/>
        <v>4</v>
      </c>
    </row>
    <row r="37" spans="1:29" x14ac:dyDescent="0.25">
      <c r="A37" s="1">
        <v>1</v>
      </c>
      <c r="B37" s="1">
        <v>3</v>
      </c>
      <c r="C37" s="1">
        <v>3</v>
      </c>
      <c r="D37" s="1">
        <v>3</v>
      </c>
      <c r="E37" s="13">
        <f t="shared" si="0"/>
        <v>2.5</v>
      </c>
      <c r="F37" s="1">
        <v>3</v>
      </c>
      <c r="G37" s="1">
        <v>4</v>
      </c>
      <c r="H37" s="1">
        <v>4</v>
      </c>
      <c r="I37" s="1">
        <v>4</v>
      </c>
      <c r="J37" s="13">
        <f t="shared" si="1"/>
        <v>3.75</v>
      </c>
      <c r="K37" s="1">
        <v>4</v>
      </c>
      <c r="L37" s="1">
        <v>4</v>
      </c>
      <c r="M37" s="1">
        <v>3</v>
      </c>
      <c r="N37" s="13">
        <f t="shared" si="2"/>
        <v>3.6666666666666665</v>
      </c>
      <c r="O37" s="1">
        <v>5</v>
      </c>
      <c r="P37" s="1">
        <v>4</v>
      </c>
      <c r="Q37" s="1">
        <v>5</v>
      </c>
      <c r="R37" s="1">
        <v>4</v>
      </c>
      <c r="S37" s="13">
        <f t="shared" si="3"/>
        <v>4.5</v>
      </c>
      <c r="T37" s="1">
        <v>5</v>
      </c>
      <c r="U37" s="1">
        <v>4</v>
      </c>
      <c r="V37" s="1">
        <v>5</v>
      </c>
      <c r="W37" s="1">
        <v>4</v>
      </c>
      <c r="X37" s="13">
        <f t="shared" si="4"/>
        <v>4.5</v>
      </c>
      <c r="Y37" s="1">
        <v>4</v>
      </c>
      <c r="Z37" s="1">
        <v>5</v>
      </c>
      <c r="AA37" s="1">
        <v>4</v>
      </c>
      <c r="AB37" s="1">
        <v>5</v>
      </c>
      <c r="AC37" s="79">
        <f t="shared" si="5"/>
        <v>4.5</v>
      </c>
    </row>
    <row r="38" spans="1:29" x14ac:dyDescent="0.25">
      <c r="A38" s="1">
        <v>1</v>
      </c>
      <c r="B38" s="1">
        <v>3</v>
      </c>
      <c r="C38" s="1">
        <v>3</v>
      </c>
      <c r="D38" s="1">
        <v>1</v>
      </c>
      <c r="E38" s="13">
        <f t="shared" si="0"/>
        <v>2</v>
      </c>
      <c r="F38" s="1">
        <v>1</v>
      </c>
      <c r="G38" s="1">
        <v>3</v>
      </c>
      <c r="H38" s="1">
        <v>3</v>
      </c>
      <c r="I38" s="1">
        <v>1</v>
      </c>
      <c r="J38" s="13">
        <f t="shared" si="1"/>
        <v>2</v>
      </c>
      <c r="K38" s="1">
        <v>3</v>
      </c>
      <c r="L38" s="1">
        <v>1</v>
      </c>
      <c r="M38" s="1">
        <v>3</v>
      </c>
      <c r="N38" s="13">
        <f t="shared" si="2"/>
        <v>2.3333333333333335</v>
      </c>
      <c r="O38" s="1">
        <v>3</v>
      </c>
      <c r="P38" s="1">
        <v>3</v>
      </c>
      <c r="Q38" s="1">
        <v>3</v>
      </c>
      <c r="R38" s="1">
        <v>4</v>
      </c>
      <c r="S38" s="13">
        <f t="shared" si="3"/>
        <v>3.25</v>
      </c>
      <c r="T38" s="1">
        <v>4</v>
      </c>
      <c r="U38" s="1">
        <v>4</v>
      </c>
      <c r="V38" s="1">
        <v>4</v>
      </c>
      <c r="W38" s="1">
        <v>4</v>
      </c>
      <c r="X38" s="13">
        <f t="shared" si="4"/>
        <v>4</v>
      </c>
      <c r="Y38" s="1">
        <v>4</v>
      </c>
      <c r="Z38" s="1">
        <v>4</v>
      </c>
      <c r="AA38" s="1">
        <v>3</v>
      </c>
      <c r="AB38" s="1">
        <v>4</v>
      </c>
      <c r="AC38" s="79">
        <f t="shared" si="5"/>
        <v>3.75</v>
      </c>
    </row>
    <row r="39" spans="1:29" x14ac:dyDescent="0.25">
      <c r="A39" s="1">
        <v>3</v>
      </c>
      <c r="B39" s="1">
        <v>3</v>
      </c>
      <c r="C39" s="1">
        <v>3</v>
      </c>
      <c r="D39" s="1">
        <v>4</v>
      </c>
      <c r="E39" s="13">
        <f t="shared" si="0"/>
        <v>3.25</v>
      </c>
      <c r="F39" s="1">
        <v>4</v>
      </c>
      <c r="G39" s="1">
        <v>1</v>
      </c>
      <c r="H39" s="1">
        <v>4</v>
      </c>
      <c r="I39" s="1">
        <v>4</v>
      </c>
      <c r="J39" s="13">
        <f t="shared" si="1"/>
        <v>3.25</v>
      </c>
      <c r="K39" s="1">
        <v>1</v>
      </c>
      <c r="L39" s="1">
        <v>4</v>
      </c>
      <c r="M39" s="1">
        <v>3</v>
      </c>
      <c r="N39" s="13">
        <f t="shared" si="2"/>
        <v>2.6666666666666665</v>
      </c>
      <c r="O39" s="1">
        <v>3</v>
      </c>
      <c r="P39" s="1">
        <v>3</v>
      </c>
      <c r="Q39" s="1">
        <v>3</v>
      </c>
      <c r="R39" s="1">
        <v>3</v>
      </c>
      <c r="S39" s="13">
        <f t="shared" si="3"/>
        <v>3</v>
      </c>
      <c r="T39" s="1">
        <v>4</v>
      </c>
      <c r="U39" s="1">
        <v>3</v>
      </c>
      <c r="V39" s="1">
        <v>3</v>
      </c>
      <c r="W39" s="1">
        <v>4</v>
      </c>
      <c r="X39" s="13">
        <f t="shared" si="4"/>
        <v>3.5</v>
      </c>
      <c r="Y39" s="1">
        <v>3</v>
      </c>
      <c r="Z39" s="1">
        <v>3</v>
      </c>
      <c r="AA39" s="1">
        <v>3</v>
      </c>
      <c r="AB39" s="1">
        <v>4</v>
      </c>
      <c r="AC39" s="79">
        <f t="shared" si="5"/>
        <v>3.25</v>
      </c>
    </row>
    <row r="40" spans="1:29" x14ac:dyDescent="0.25">
      <c r="A40" s="1">
        <v>3</v>
      </c>
      <c r="B40" s="1">
        <v>4</v>
      </c>
      <c r="C40" s="1">
        <v>4</v>
      </c>
      <c r="D40" s="1">
        <v>3</v>
      </c>
      <c r="E40" s="13">
        <f t="shared" si="0"/>
        <v>3.5</v>
      </c>
      <c r="F40" s="1">
        <v>3</v>
      </c>
      <c r="G40" s="1">
        <v>3</v>
      </c>
      <c r="H40" s="1">
        <v>3</v>
      </c>
      <c r="I40" s="1">
        <v>3</v>
      </c>
      <c r="J40" s="13">
        <f t="shared" si="1"/>
        <v>3</v>
      </c>
      <c r="K40" s="1">
        <v>3</v>
      </c>
      <c r="L40" s="1">
        <v>4</v>
      </c>
      <c r="M40" s="1">
        <v>4</v>
      </c>
      <c r="N40" s="13">
        <f t="shared" si="2"/>
        <v>3.6666666666666665</v>
      </c>
      <c r="O40" s="1">
        <v>4</v>
      </c>
      <c r="P40" s="1">
        <v>4</v>
      </c>
      <c r="Q40" s="1">
        <v>4</v>
      </c>
      <c r="R40" s="1">
        <v>4</v>
      </c>
      <c r="S40" s="13">
        <f t="shared" si="3"/>
        <v>4</v>
      </c>
      <c r="T40" s="1">
        <v>4</v>
      </c>
      <c r="U40" s="1">
        <v>4</v>
      </c>
      <c r="V40" s="1">
        <v>4</v>
      </c>
      <c r="W40" s="1">
        <v>4</v>
      </c>
      <c r="X40" s="13">
        <f t="shared" si="4"/>
        <v>4</v>
      </c>
      <c r="Y40" s="1">
        <v>3</v>
      </c>
      <c r="Z40" s="1">
        <v>3</v>
      </c>
      <c r="AA40" s="1">
        <v>3</v>
      </c>
      <c r="AB40" s="1">
        <v>3</v>
      </c>
      <c r="AC40" s="79">
        <f t="shared" si="5"/>
        <v>3</v>
      </c>
    </row>
    <row r="41" spans="1:29" x14ac:dyDescent="0.25">
      <c r="A41" s="1">
        <v>4</v>
      </c>
      <c r="B41" s="1">
        <v>4</v>
      </c>
      <c r="C41" s="1">
        <v>4</v>
      </c>
      <c r="D41" s="1">
        <v>4</v>
      </c>
      <c r="E41" s="13">
        <f t="shared" si="0"/>
        <v>4</v>
      </c>
      <c r="F41" s="1">
        <v>4</v>
      </c>
      <c r="G41" s="1">
        <v>3</v>
      </c>
      <c r="H41" s="1">
        <v>3</v>
      </c>
      <c r="I41" s="1">
        <v>3</v>
      </c>
      <c r="J41" s="13">
        <f t="shared" si="1"/>
        <v>3.25</v>
      </c>
      <c r="K41" s="1">
        <v>3</v>
      </c>
      <c r="L41" s="1">
        <v>4</v>
      </c>
      <c r="M41" s="1">
        <v>4</v>
      </c>
      <c r="N41" s="13">
        <f t="shared" si="2"/>
        <v>3.6666666666666665</v>
      </c>
      <c r="O41" s="1">
        <v>4</v>
      </c>
      <c r="P41" s="1">
        <v>4</v>
      </c>
      <c r="Q41" s="1">
        <v>4</v>
      </c>
      <c r="R41" s="1">
        <v>4</v>
      </c>
      <c r="S41" s="13">
        <f t="shared" si="3"/>
        <v>4</v>
      </c>
      <c r="T41" s="1">
        <v>4</v>
      </c>
      <c r="U41" s="1">
        <v>4</v>
      </c>
      <c r="V41" s="1">
        <v>4</v>
      </c>
      <c r="W41" s="1">
        <v>4</v>
      </c>
      <c r="X41" s="13">
        <f t="shared" si="4"/>
        <v>4</v>
      </c>
      <c r="Y41" s="1">
        <v>3</v>
      </c>
      <c r="Z41" s="1">
        <v>3</v>
      </c>
      <c r="AA41" s="1">
        <v>3</v>
      </c>
      <c r="AB41" s="1">
        <v>3</v>
      </c>
      <c r="AC41" s="79">
        <f t="shared" si="5"/>
        <v>3</v>
      </c>
    </row>
    <row r="42" spans="1:29" x14ac:dyDescent="0.25">
      <c r="A42" s="1">
        <v>5</v>
      </c>
      <c r="B42" s="1">
        <v>5</v>
      </c>
      <c r="C42" s="1">
        <v>5</v>
      </c>
      <c r="D42" s="1">
        <v>5</v>
      </c>
      <c r="E42" s="13">
        <f t="shared" si="0"/>
        <v>5</v>
      </c>
      <c r="F42" s="1">
        <v>5</v>
      </c>
      <c r="G42" s="1">
        <v>5</v>
      </c>
      <c r="H42" s="1">
        <v>5</v>
      </c>
      <c r="I42" s="1">
        <v>5</v>
      </c>
      <c r="J42" s="13">
        <f t="shared" si="1"/>
        <v>5</v>
      </c>
      <c r="K42" s="1">
        <v>5</v>
      </c>
      <c r="L42" s="1">
        <v>5</v>
      </c>
      <c r="M42" s="1">
        <v>5</v>
      </c>
      <c r="N42" s="13">
        <f t="shared" si="2"/>
        <v>5</v>
      </c>
      <c r="O42" s="1">
        <v>3</v>
      </c>
      <c r="P42" s="1">
        <v>5</v>
      </c>
      <c r="Q42" s="1">
        <v>5</v>
      </c>
      <c r="R42" s="1">
        <v>5</v>
      </c>
      <c r="S42" s="13">
        <f t="shared" si="3"/>
        <v>4.5</v>
      </c>
      <c r="T42" s="1">
        <v>5</v>
      </c>
      <c r="U42" s="1">
        <v>5</v>
      </c>
      <c r="V42" s="1">
        <v>3</v>
      </c>
      <c r="W42" s="1">
        <v>5</v>
      </c>
      <c r="X42" s="13">
        <f t="shared" si="4"/>
        <v>4.5</v>
      </c>
      <c r="Y42" s="1">
        <v>5</v>
      </c>
      <c r="Z42" s="1">
        <v>5</v>
      </c>
      <c r="AA42" s="1">
        <v>5</v>
      </c>
      <c r="AB42" s="1">
        <v>5</v>
      </c>
      <c r="AC42" s="79">
        <f t="shared" si="5"/>
        <v>5</v>
      </c>
    </row>
    <row r="43" spans="1:29" x14ac:dyDescent="0.25">
      <c r="A43" s="1">
        <v>4</v>
      </c>
      <c r="B43" s="1">
        <v>1</v>
      </c>
      <c r="C43" s="1">
        <v>4</v>
      </c>
      <c r="D43" s="1">
        <v>4</v>
      </c>
      <c r="E43" s="13">
        <f t="shared" si="0"/>
        <v>3.25</v>
      </c>
      <c r="F43" s="1">
        <v>4</v>
      </c>
      <c r="G43" s="1">
        <v>1</v>
      </c>
      <c r="H43" s="1">
        <v>5</v>
      </c>
      <c r="I43" s="1">
        <v>4</v>
      </c>
      <c r="J43" s="13">
        <f t="shared" si="1"/>
        <v>3.5</v>
      </c>
      <c r="K43" s="1">
        <v>5</v>
      </c>
      <c r="L43" s="1">
        <v>5</v>
      </c>
      <c r="M43" s="1">
        <v>5</v>
      </c>
      <c r="N43" s="13">
        <f t="shared" si="2"/>
        <v>5</v>
      </c>
      <c r="O43" s="1">
        <v>3</v>
      </c>
      <c r="P43" s="1">
        <v>3</v>
      </c>
      <c r="Q43" s="1">
        <v>5</v>
      </c>
      <c r="R43" s="1">
        <v>4</v>
      </c>
      <c r="S43" s="13">
        <f t="shared" si="3"/>
        <v>3.75</v>
      </c>
      <c r="T43" s="1">
        <v>3</v>
      </c>
      <c r="U43" s="1">
        <v>3</v>
      </c>
      <c r="V43" s="1">
        <v>4</v>
      </c>
      <c r="W43" s="1">
        <v>4</v>
      </c>
      <c r="X43" s="13">
        <f t="shared" si="4"/>
        <v>3.5</v>
      </c>
      <c r="Y43" s="1">
        <v>4</v>
      </c>
      <c r="Z43" s="1">
        <v>4</v>
      </c>
      <c r="AA43" s="1">
        <v>4</v>
      </c>
      <c r="AB43" s="1">
        <v>4</v>
      </c>
      <c r="AC43" s="79">
        <f t="shared" si="5"/>
        <v>4</v>
      </c>
    </row>
    <row r="44" spans="1:29" x14ac:dyDescent="0.25">
      <c r="A44" s="1">
        <v>1</v>
      </c>
      <c r="B44" s="1">
        <v>1</v>
      </c>
      <c r="C44" s="1">
        <v>1</v>
      </c>
      <c r="D44" s="1">
        <v>1</v>
      </c>
      <c r="E44" s="13">
        <f t="shared" si="0"/>
        <v>1</v>
      </c>
      <c r="F44" s="1">
        <v>1</v>
      </c>
      <c r="G44" s="1">
        <v>1</v>
      </c>
      <c r="H44" s="1">
        <v>1</v>
      </c>
      <c r="I44" s="1">
        <v>1</v>
      </c>
      <c r="J44" s="13">
        <f t="shared" si="1"/>
        <v>1</v>
      </c>
      <c r="K44" s="1">
        <v>1</v>
      </c>
      <c r="L44" s="1">
        <v>1</v>
      </c>
      <c r="M44" s="1">
        <v>1</v>
      </c>
      <c r="N44" s="13">
        <f t="shared" si="2"/>
        <v>1</v>
      </c>
      <c r="O44" s="1">
        <v>1</v>
      </c>
      <c r="P44" s="1">
        <v>1</v>
      </c>
      <c r="Q44" s="1">
        <v>1</v>
      </c>
      <c r="R44" s="1">
        <v>1</v>
      </c>
      <c r="S44" s="13">
        <f t="shared" si="3"/>
        <v>1</v>
      </c>
      <c r="T44" s="1">
        <v>1</v>
      </c>
      <c r="U44" s="1">
        <v>1</v>
      </c>
      <c r="V44" s="1">
        <v>1</v>
      </c>
      <c r="W44" s="1">
        <v>1</v>
      </c>
      <c r="X44" s="13">
        <f t="shared" si="4"/>
        <v>1</v>
      </c>
      <c r="Y44" s="1">
        <v>1</v>
      </c>
      <c r="Z44" s="1">
        <v>1</v>
      </c>
      <c r="AA44" s="1">
        <v>1</v>
      </c>
      <c r="AB44" s="1">
        <v>1</v>
      </c>
      <c r="AC44" s="79">
        <f t="shared" si="5"/>
        <v>1</v>
      </c>
    </row>
    <row r="45" spans="1:29" x14ac:dyDescent="0.25">
      <c r="A45" s="1">
        <v>1</v>
      </c>
      <c r="B45" s="1">
        <v>1</v>
      </c>
      <c r="C45" s="1">
        <v>1</v>
      </c>
      <c r="D45" s="1">
        <v>1</v>
      </c>
      <c r="E45" s="13">
        <f t="shared" si="0"/>
        <v>1</v>
      </c>
      <c r="F45" s="1">
        <v>3</v>
      </c>
      <c r="G45" s="1">
        <v>1</v>
      </c>
      <c r="H45" s="1">
        <v>3</v>
      </c>
      <c r="I45" s="1">
        <v>1</v>
      </c>
      <c r="J45" s="13">
        <f t="shared" si="1"/>
        <v>2</v>
      </c>
      <c r="K45" s="1">
        <v>1</v>
      </c>
      <c r="L45" s="1">
        <v>1</v>
      </c>
      <c r="M45" s="1">
        <v>3</v>
      </c>
      <c r="N45" s="13">
        <f t="shared" si="2"/>
        <v>1.6666666666666667</v>
      </c>
      <c r="O45" s="1">
        <v>3</v>
      </c>
      <c r="P45" s="1">
        <v>1</v>
      </c>
      <c r="Q45" s="1">
        <v>1</v>
      </c>
      <c r="R45" s="1">
        <v>1</v>
      </c>
      <c r="S45" s="13">
        <f t="shared" si="3"/>
        <v>1.5</v>
      </c>
      <c r="T45" s="1">
        <v>1</v>
      </c>
      <c r="U45" s="1">
        <v>1</v>
      </c>
      <c r="V45" s="1">
        <v>3</v>
      </c>
      <c r="W45" s="1">
        <v>1</v>
      </c>
      <c r="X45" s="13">
        <f t="shared" si="4"/>
        <v>1.5</v>
      </c>
      <c r="Y45" s="1">
        <v>1</v>
      </c>
      <c r="Z45" s="1">
        <v>3</v>
      </c>
      <c r="AA45" s="1">
        <v>1</v>
      </c>
      <c r="AB45" s="1">
        <v>3</v>
      </c>
      <c r="AC45" s="79">
        <f t="shared" si="5"/>
        <v>2</v>
      </c>
    </row>
    <row r="46" spans="1:29" x14ac:dyDescent="0.25">
      <c r="A46" s="1">
        <v>2</v>
      </c>
      <c r="B46" s="1">
        <v>2</v>
      </c>
      <c r="C46" s="1">
        <v>1</v>
      </c>
      <c r="D46" s="1">
        <v>2</v>
      </c>
      <c r="E46" s="13">
        <f t="shared" si="0"/>
        <v>1.75</v>
      </c>
      <c r="F46" s="1">
        <v>4</v>
      </c>
      <c r="G46" s="1">
        <v>4</v>
      </c>
      <c r="H46" s="1">
        <v>2</v>
      </c>
      <c r="I46" s="1">
        <v>4</v>
      </c>
      <c r="J46" s="13">
        <f t="shared" si="1"/>
        <v>3.5</v>
      </c>
      <c r="K46" s="1">
        <v>5</v>
      </c>
      <c r="L46" s="1">
        <v>5</v>
      </c>
      <c r="M46" s="1">
        <v>5</v>
      </c>
      <c r="N46" s="13">
        <f t="shared" si="2"/>
        <v>5</v>
      </c>
      <c r="O46" s="1">
        <v>5</v>
      </c>
      <c r="P46" s="1">
        <v>4</v>
      </c>
      <c r="Q46" s="1">
        <v>5</v>
      </c>
      <c r="R46" s="1">
        <v>4</v>
      </c>
      <c r="S46" s="13">
        <f t="shared" si="3"/>
        <v>4.5</v>
      </c>
      <c r="T46" s="1">
        <v>4</v>
      </c>
      <c r="U46" s="1">
        <v>5</v>
      </c>
      <c r="V46" s="1">
        <v>5</v>
      </c>
      <c r="W46" s="1">
        <v>4</v>
      </c>
      <c r="X46" s="13">
        <f t="shared" si="4"/>
        <v>4.5</v>
      </c>
      <c r="Y46" s="1">
        <v>5</v>
      </c>
      <c r="Z46" s="1">
        <v>5</v>
      </c>
      <c r="AA46" s="1">
        <v>5</v>
      </c>
      <c r="AB46" s="1">
        <v>5</v>
      </c>
      <c r="AC46" s="79">
        <f t="shared" si="5"/>
        <v>5</v>
      </c>
    </row>
    <row r="47" spans="1:29" x14ac:dyDescent="0.25">
      <c r="A47" s="1">
        <v>3</v>
      </c>
      <c r="B47" s="1">
        <v>3</v>
      </c>
      <c r="C47" s="1">
        <v>4</v>
      </c>
      <c r="D47" s="1">
        <v>4</v>
      </c>
      <c r="E47" s="13">
        <f t="shared" si="0"/>
        <v>3.5</v>
      </c>
      <c r="F47" s="1">
        <v>3</v>
      </c>
      <c r="G47" s="1">
        <v>3</v>
      </c>
      <c r="H47" s="1">
        <v>3</v>
      </c>
      <c r="I47" s="1">
        <v>4</v>
      </c>
      <c r="J47" s="13">
        <f t="shared" si="1"/>
        <v>3.25</v>
      </c>
      <c r="K47" s="1">
        <v>4</v>
      </c>
      <c r="L47" s="1">
        <v>3</v>
      </c>
      <c r="M47" s="1">
        <v>4</v>
      </c>
      <c r="N47" s="13">
        <f t="shared" si="2"/>
        <v>3.6666666666666665</v>
      </c>
      <c r="O47" s="1">
        <v>4</v>
      </c>
      <c r="P47" s="1">
        <v>3</v>
      </c>
      <c r="Q47" s="1">
        <v>5</v>
      </c>
      <c r="R47" s="1">
        <v>5</v>
      </c>
      <c r="S47" s="13">
        <f t="shared" si="3"/>
        <v>4.25</v>
      </c>
      <c r="T47" s="1">
        <v>4</v>
      </c>
      <c r="U47" s="1">
        <v>3</v>
      </c>
      <c r="V47" s="1">
        <v>3</v>
      </c>
      <c r="W47" s="1">
        <v>4</v>
      </c>
      <c r="X47" s="13">
        <f t="shared" si="4"/>
        <v>3.5</v>
      </c>
      <c r="Y47" s="1">
        <v>5</v>
      </c>
      <c r="Z47" s="1">
        <v>5</v>
      </c>
      <c r="AA47" s="1">
        <v>4</v>
      </c>
      <c r="AB47" s="1">
        <v>4</v>
      </c>
      <c r="AC47" s="79">
        <f t="shared" si="5"/>
        <v>4.5</v>
      </c>
    </row>
    <row r="48" spans="1:29" x14ac:dyDescent="0.25">
      <c r="A48" s="1">
        <v>3</v>
      </c>
      <c r="B48" s="1">
        <v>3</v>
      </c>
      <c r="C48" s="1">
        <v>2</v>
      </c>
      <c r="D48" s="1">
        <v>3</v>
      </c>
      <c r="E48" s="13">
        <f t="shared" si="0"/>
        <v>2.75</v>
      </c>
      <c r="F48" s="1">
        <v>3</v>
      </c>
      <c r="G48" s="1">
        <v>3</v>
      </c>
      <c r="H48" s="1">
        <v>2</v>
      </c>
      <c r="I48" s="1">
        <v>3</v>
      </c>
      <c r="J48" s="13">
        <f t="shared" si="1"/>
        <v>2.75</v>
      </c>
      <c r="K48" s="1">
        <v>3</v>
      </c>
      <c r="L48" s="1">
        <v>3</v>
      </c>
      <c r="M48" s="1">
        <v>3</v>
      </c>
      <c r="N48" s="13">
        <f t="shared" si="2"/>
        <v>3</v>
      </c>
      <c r="O48" s="1">
        <v>3</v>
      </c>
      <c r="P48" s="1">
        <v>3</v>
      </c>
      <c r="Q48" s="1">
        <v>3</v>
      </c>
      <c r="R48" s="1">
        <v>3</v>
      </c>
      <c r="S48" s="13">
        <f t="shared" si="3"/>
        <v>3</v>
      </c>
      <c r="T48" s="1">
        <v>3</v>
      </c>
      <c r="U48" s="1">
        <v>2</v>
      </c>
      <c r="V48" s="1">
        <v>3</v>
      </c>
      <c r="W48" s="1">
        <v>3</v>
      </c>
      <c r="X48" s="13">
        <f t="shared" si="4"/>
        <v>2.75</v>
      </c>
      <c r="Y48" s="1">
        <v>3</v>
      </c>
      <c r="Z48" s="1">
        <v>3</v>
      </c>
      <c r="AA48" s="1">
        <v>3</v>
      </c>
      <c r="AB48" s="1">
        <v>3</v>
      </c>
      <c r="AC48" s="79">
        <f t="shared" si="5"/>
        <v>3</v>
      </c>
    </row>
    <row r="49" spans="1:29" x14ac:dyDescent="0.25">
      <c r="A49" s="1">
        <v>1</v>
      </c>
      <c r="B49" s="1">
        <v>3</v>
      </c>
      <c r="C49" s="1">
        <v>5</v>
      </c>
      <c r="D49" s="1">
        <v>4</v>
      </c>
      <c r="E49" s="13">
        <f t="shared" si="0"/>
        <v>3.25</v>
      </c>
      <c r="F49" s="1">
        <v>5</v>
      </c>
      <c r="G49" s="1">
        <v>4</v>
      </c>
      <c r="H49" s="1">
        <v>3</v>
      </c>
      <c r="I49" s="1">
        <v>3</v>
      </c>
      <c r="J49" s="13">
        <f t="shared" si="1"/>
        <v>3.75</v>
      </c>
      <c r="K49" s="1">
        <v>4</v>
      </c>
      <c r="L49" s="1">
        <v>3</v>
      </c>
      <c r="M49" s="1">
        <v>4</v>
      </c>
      <c r="N49" s="13">
        <f t="shared" si="2"/>
        <v>3.6666666666666665</v>
      </c>
      <c r="O49" s="1">
        <v>5</v>
      </c>
      <c r="P49" s="1">
        <v>3</v>
      </c>
      <c r="Q49" s="1">
        <v>3</v>
      </c>
      <c r="R49" s="1">
        <v>4</v>
      </c>
      <c r="S49" s="13">
        <f t="shared" si="3"/>
        <v>3.75</v>
      </c>
      <c r="T49" s="1">
        <v>5</v>
      </c>
      <c r="U49" s="1">
        <v>4</v>
      </c>
      <c r="V49" s="1">
        <v>5</v>
      </c>
      <c r="W49" s="1">
        <v>5</v>
      </c>
      <c r="X49" s="13">
        <f t="shared" si="4"/>
        <v>4.75</v>
      </c>
      <c r="Y49" s="1">
        <v>4</v>
      </c>
      <c r="Z49" s="1">
        <v>5</v>
      </c>
      <c r="AA49" s="1">
        <v>3</v>
      </c>
      <c r="AB49" s="1">
        <v>3</v>
      </c>
      <c r="AC49" s="79">
        <f t="shared" si="5"/>
        <v>3.75</v>
      </c>
    </row>
    <row r="50" spans="1:29" x14ac:dyDescent="0.25">
      <c r="A50" s="1">
        <v>5</v>
      </c>
      <c r="B50" s="1">
        <v>3</v>
      </c>
      <c r="C50" s="1">
        <v>4</v>
      </c>
      <c r="D50" s="1">
        <v>5</v>
      </c>
      <c r="E50" s="13">
        <f t="shared" si="0"/>
        <v>4.25</v>
      </c>
      <c r="F50" s="1">
        <v>3</v>
      </c>
      <c r="G50" s="1">
        <v>4</v>
      </c>
      <c r="H50" s="1">
        <v>3</v>
      </c>
      <c r="I50" s="1">
        <v>1</v>
      </c>
      <c r="J50" s="13">
        <f t="shared" si="1"/>
        <v>2.75</v>
      </c>
      <c r="K50" s="1">
        <v>3</v>
      </c>
      <c r="L50" s="1">
        <v>1</v>
      </c>
      <c r="M50" s="1">
        <v>1</v>
      </c>
      <c r="N50" s="13">
        <f t="shared" si="2"/>
        <v>1.6666666666666667</v>
      </c>
      <c r="O50" s="1">
        <v>4</v>
      </c>
      <c r="P50" s="1">
        <v>3</v>
      </c>
      <c r="Q50" s="1">
        <v>5</v>
      </c>
      <c r="R50" s="1">
        <v>1</v>
      </c>
      <c r="S50" s="13">
        <f t="shared" si="3"/>
        <v>3.25</v>
      </c>
      <c r="T50" s="1">
        <v>1</v>
      </c>
      <c r="U50" s="1">
        <v>4</v>
      </c>
      <c r="V50" s="1">
        <v>4</v>
      </c>
      <c r="W50" s="1">
        <v>1</v>
      </c>
      <c r="X50" s="13">
        <f t="shared" si="4"/>
        <v>2.5</v>
      </c>
      <c r="Y50" s="1">
        <v>4</v>
      </c>
      <c r="Z50" s="1">
        <v>3</v>
      </c>
      <c r="AA50" s="1">
        <v>4</v>
      </c>
      <c r="AB50" s="1">
        <v>3</v>
      </c>
      <c r="AC50" s="79">
        <f t="shared" si="5"/>
        <v>3.5</v>
      </c>
    </row>
    <row r="51" spans="1:29" x14ac:dyDescent="0.25">
      <c r="A51" s="1">
        <v>4</v>
      </c>
      <c r="B51" s="1">
        <v>4</v>
      </c>
      <c r="C51" s="1">
        <v>5</v>
      </c>
      <c r="D51" s="1">
        <v>5</v>
      </c>
      <c r="E51" s="13">
        <f t="shared" si="0"/>
        <v>4.5</v>
      </c>
      <c r="F51" s="1">
        <v>5</v>
      </c>
      <c r="G51" s="1">
        <v>4</v>
      </c>
      <c r="H51" s="1">
        <v>4</v>
      </c>
      <c r="I51" s="1">
        <v>5</v>
      </c>
      <c r="J51" s="13">
        <f t="shared" si="1"/>
        <v>4.5</v>
      </c>
      <c r="K51" s="1">
        <v>4</v>
      </c>
      <c r="L51" s="1">
        <v>4</v>
      </c>
      <c r="M51" s="1">
        <v>5</v>
      </c>
      <c r="N51" s="13">
        <f t="shared" si="2"/>
        <v>4.333333333333333</v>
      </c>
      <c r="O51" s="1">
        <v>3</v>
      </c>
      <c r="P51" s="1">
        <v>3</v>
      </c>
      <c r="Q51" s="1">
        <v>5</v>
      </c>
      <c r="R51" s="1">
        <v>5</v>
      </c>
      <c r="S51" s="13">
        <f t="shared" si="3"/>
        <v>4</v>
      </c>
      <c r="T51" s="1">
        <v>4</v>
      </c>
      <c r="U51" s="1">
        <v>5</v>
      </c>
      <c r="V51" s="1">
        <v>4</v>
      </c>
      <c r="W51" s="1">
        <v>4</v>
      </c>
      <c r="X51" s="13">
        <f t="shared" si="4"/>
        <v>4.25</v>
      </c>
      <c r="Y51" s="1">
        <v>3</v>
      </c>
      <c r="Z51" s="1">
        <v>4</v>
      </c>
      <c r="AA51" s="1">
        <v>3</v>
      </c>
      <c r="AB51" s="1">
        <v>3</v>
      </c>
      <c r="AC51" s="79">
        <f t="shared" si="5"/>
        <v>3.25</v>
      </c>
    </row>
    <row r="52" spans="1:29" x14ac:dyDescent="0.25">
      <c r="A52" s="1">
        <v>2</v>
      </c>
      <c r="B52" s="1">
        <v>1</v>
      </c>
      <c r="C52" s="1">
        <v>3</v>
      </c>
      <c r="D52" s="1">
        <v>4</v>
      </c>
      <c r="E52" s="13">
        <f t="shared" si="0"/>
        <v>2.5</v>
      </c>
      <c r="F52" s="1">
        <v>5</v>
      </c>
      <c r="G52" s="1">
        <v>4</v>
      </c>
      <c r="H52" s="1">
        <v>3</v>
      </c>
      <c r="I52" s="1">
        <v>1</v>
      </c>
      <c r="J52" s="13">
        <f t="shared" si="1"/>
        <v>3.25</v>
      </c>
      <c r="K52" s="1">
        <v>2</v>
      </c>
      <c r="L52" s="1">
        <v>1</v>
      </c>
      <c r="M52" s="1">
        <v>2</v>
      </c>
      <c r="N52" s="13">
        <f t="shared" si="2"/>
        <v>1.6666666666666667</v>
      </c>
      <c r="O52" s="1">
        <v>2</v>
      </c>
      <c r="P52" s="1">
        <v>1</v>
      </c>
      <c r="Q52" s="1">
        <v>2</v>
      </c>
      <c r="R52" s="1">
        <v>1</v>
      </c>
      <c r="S52" s="13">
        <f t="shared" si="3"/>
        <v>1.5</v>
      </c>
      <c r="T52" s="1">
        <v>2</v>
      </c>
      <c r="U52" s="1">
        <v>1</v>
      </c>
      <c r="V52" s="1">
        <v>2</v>
      </c>
      <c r="W52" s="1">
        <v>1</v>
      </c>
      <c r="X52" s="13">
        <f t="shared" si="4"/>
        <v>1.5</v>
      </c>
      <c r="Y52" s="1">
        <v>2</v>
      </c>
      <c r="Z52" s="1">
        <v>1</v>
      </c>
      <c r="AA52" s="1">
        <v>2</v>
      </c>
      <c r="AB52" s="1">
        <v>1</v>
      </c>
      <c r="AC52" s="79">
        <f t="shared" si="5"/>
        <v>1.5</v>
      </c>
    </row>
    <row r="53" spans="1:29" x14ac:dyDescent="0.25">
      <c r="A53" s="1">
        <v>2</v>
      </c>
      <c r="B53" s="1">
        <v>1</v>
      </c>
      <c r="C53" s="1">
        <v>2</v>
      </c>
      <c r="D53" s="1">
        <v>2</v>
      </c>
      <c r="E53" s="13">
        <f t="shared" si="0"/>
        <v>1.75</v>
      </c>
      <c r="F53" s="1">
        <v>2</v>
      </c>
      <c r="G53" s="1">
        <v>2</v>
      </c>
      <c r="H53" s="1">
        <v>2</v>
      </c>
      <c r="I53" s="1">
        <v>2</v>
      </c>
      <c r="J53" s="13">
        <f t="shared" si="1"/>
        <v>2</v>
      </c>
      <c r="K53" s="1">
        <v>2</v>
      </c>
      <c r="L53" s="1">
        <v>2</v>
      </c>
      <c r="M53" s="1">
        <v>2</v>
      </c>
      <c r="N53" s="13">
        <f t="shared" si="2"/>
        <v>2</v>
      </c>
      <c r="O53" s="1">
        <v>2</v>
      </c>
      <c r="P53" s="1">
        <v>2</v>
      </c>
      <c r="Q53" s="1">
        <v>2</v>
      </c>
      <c r="R53" s="1">
        <v>2</v>
      </c>
      <c r="S53" s="13">
        <f t="shared" si="3"/>
        <v>2</v>
      </c>
      <c r="T53" s="1">
        <v>2</v>
      </c>
      <c r="U53" s="1">
        <v>2</v>
      </c>
      <c r="V53" s="1">
        <v>2</v>
      </c>
      <c r="W53" s="1">
        <v>2</v>
      </c>
      <c r="X53" s="13">
        <f t="shared" si="4"/>
        <v>2</v>
      </c>
      <c r="Y53" s="1">
        <v>2</v>
      </c>
      <c r="Z53" s="1">
        <v>1</v>
      </c>
      <c r="AA53" s="1">
        <v>2</v>
      </c>
      <c r="AB53" s="1">
        <v>2</v>
      </c>
      <c r="AC53" s="79">
        <f t="shared" si="5"/>
        <v>1.75</v>
      </c>
    </row>
    <row r="54" spans="1:29" x14ac:dyDescent="0.25">
      <c r="A54" s="1">
        <v>1</v>
      </c>
      <c r="B54" s="1">
        <v>1</v>
      </c>
      <c r="C54" s="1">
        <v>1</v>
      </c>
      <c r="D54" s="1">
        <v>2</v>
      </c>
      <c r="E54" s="13">
        <f t="shared" si="0"/>
        <v>1.25</v>
      </c>
      <c r="F54" s="1">
        <v>1</v>
      </c>
      <c r="G54" s="1">
        <v>1</v>
      </c>
      <c r="H54" s="1">
        <v>1</v>
      </c>
      <c r="I54" s="1">
        <v>1</v>
      </c>
      <c r="J54" s="13">
        <f t="shared" si="1"/>
        <v>1</v>
      </c>
      <c r="K54" s="1">
        <v>1</v>
      </c>
      <c r="L54" s="1">
        <v>1</v>
      </c>
      <c r="M54" s="1">
        <v>1</v>
      </c>
      <c r="N54" s="13">
        <f t="shared" si="2"/>
        <v>1</v>
      </c>
      <c r="O54" s="1">
        <v>1</v>
      </c>
      <c r="P54" s="1">
        <v>1</v>
      </c>
      <c r="Q54" s="1">
        <v>1</v>
      </c>
      <c r="R54" s="1">
        <v>1</v>
      </c>
      <c r="S54" s="13">
        <f t="shared" si="3"/>
        <v>1</v>
      </c>
      <c r="T54" s="1">
        <v>1</v>
      </c>
      <c r="U54" s="1">
        <v>1</v>
      </c>
      <c r="V54" s="1">
        <v>1</v>
      </c>
      <c r="W54" s="1">
        <v>1</v>
      </c>
      <c r="X54" s="13">
        <f t="shared" si="4"/>
        <v>1</v>
      </c>
      <c r="Y54" s="1">
        <v>1</v>
      </c>
      <c r="Z54" s="1">
        <v>1</v>
      </c>
      <c r="AA54" s="1">
        <v>1</v>
      </c>
      <c r="AB54" s="1">
        <v>1</v>
      </c>
      <c r="AC54" s="79">
        <f t="shared" si="5"/>
        <v>1</v>
      </c>
    </row>
    <row r="55" spans="1:29" x14ac:dyDescent="0.25">
      <c r="A55" s="1">
        <v>4</v>
      </c>
      <c r="B55" s="1">
        <v>4</v>
      </c>
      <c r="C55" s="1">
        <v>4</v>
      </c>
      <c r="D55" s="1">
        <v>4</v>
      </c>
      <c r="E55" s="13">
        <f t="shared" si="0"/>
        <v>4</v>
      </c>
      <c r="F55" s="1">
        <v>4</v>
      </c>
      <c r="G55" s="1">
        <v>4</v>
      </c>
      <c r="H55" s="1">
        <v>4</v>
      </c>
      <c r="I55" s="1">
        <v>4</v>
      </c>
      <c r="J55" s="13">
        <f t="shared" si="1"/>
        <v>4</v>
      </c>
      <c r="K55" s="1">
        <v>4</v>
      </c>
      <c r="L55" s="1">
        <v>4</v>
      </c>
      <c r="M55" s="1">
        <v>4</v>
      </c>
      <c r="N55" s="13">
        <f t="shared" si="2"/>
        <v>4</v>
      </c>
      <c r="O55" s="1">
        <v>4</v>
      </c>
      <c r="P55" s="1">
        <v>4</v>
      </c>
      <c r="Q55" s="1">
        <v>5</v>
      </c>
      <c r="R55" s="1">
        <v>4</v>
      </c>
      <c r="S55" s="13">
        <f t="shared" si="3"/>
        <v>4.25</v>
      </c>
      <c r="T55" s="1">
        <v>4</v>
      </c>
      <c r="U55" s="1">
        <v>4</v>
      </c>
      <c r="V55" s="1">
        <v>4</v>
      </c>
      <c r="W55" s="1">
        <v>4</v>
      </c>
      <c r="X55" s="13">
        <f t="shared" si="4"/>
        <v>4</v>
      </c>
      <c r="Y55" s="1">
        <v>3</v>
      </c>
      <c r="Z55" s="1">
        <v>3</v>
      </c>
      <c r="AA55" s="1">
        <v>3</v>
      </c>
      <c r="AB55" s="1">
        <v>3</v>
      </c>
      <c r="AC55" s="79">
        <f t="shared" si="5"/>
        <v>3</v>
      </c>
    </row>
    <row r="56" spans="1:29" x14ac:dyDescent="0.25">
      <c r="A56" s="1">
        <v>4</v>
      </c>
      <c r="B56" s="1">
        <v>4</v>
      </c>
      <c r="C56" s="1">
        <v>4</v>
      </c>
      <c r="D56" s="1">
        <v>4</v>
      </c>
      <c r="E56" s="13">
        <f t="shared" si="0"/>
        <v>4</v>
      </c>
      <c r="F56" s="1">
        <v>4</v>
      </c>
      <c r="G56" s="1">
        <v>4</v>
      </c>
      <c r="H56" s="1">
        <v>4</v>
      </c>
      <c r="I56" s="1">
        <v>4</v>
      </c>
      <c r="J56" s="13">
        <f t="shared" si="1"/>
        <v>4</v>
      </c>
      <c r="K56" s="1">
        <v>4</v>
      </c>
      <c r="L56" s="1">
        <v>4</v>
      </c>
      <c r="M56" s="1">
        <v>4</v>
      </c>
      <c r="N56" s="13">
        <f t="shared" si="2"/>
        <v>4</v>
      </c>
      <c r="O56" s="1">
        <v>4</v>
      </c>
      <c r="P56" s="1">
        <v>4</v>
      </c>
      <c r="Q56" s="1">
        <v>4</v>
      </c>
      <c r="R56" s="1">
        <v>4</v>
      </c>
      <c r="S56" s="13">
        <f t="shared" si="3"/>
        <v>4</v>
      </c>
      <c r="T56" s="1">
        <v>4</v>
      </c>
      <c r="U56" s="1">
        <v>4</v>
      </c>
      <c r="V56" s="1">
        <v>4</v>
      </c>
      <c r="W56" s="1">
        <v>4</v>
      </c>
      <c r="X56" s="13">
        <f t="shared" si="4"/>
        <v>4</v>
      </c>
      <c r="Y56" s="1">
        <v>4</v>
      </c>
      <c r="Z56" s="1">
        <v>4</v>
      </c>
      <c r="AA56" s="1">
        <v>4</v>
      </c>
      <c r="AB56" s="1">
        <v>4</v>
      </c>
      <c r="AC56" s="79">
        <f t="shared" si="5"/>
        <v>4</v>
      </c>
    </row>
    <row r="57" spans="1:29" x14ac:dyDescent="0.25">
      <c r="A57" s="1">
        <v>3</v>
      </c>
      <c r="B57" s="1">
        <v>3</v>
      </c>
      <c r="C57" s="1">
        <v>3</v>
      </c>
      <c r="D57" s="1">
        <v>3</v>
      </c>
      <c r="E57" s="13">
        <f t="shared" si="0"/>
        <v>3</v>
      </c>
      <c r="F57" s="1">
        <v>3</v>
      </c>
      <c r="G57" s="1">
        <v>3</v>
      </c>
      <c r="H57" s="1">
        <v>3</v>
      </c>
      <c r="I57" s="1">
        <v>3</v>
      </c>
      <c r="J57" s="13">
        <f t="shared" si="1"/>
        <v>3</v>
      </c>
      <c r="K57" s="1">
        <v>3</v>
      </c>
      <c r="L57" s="1">
        <v>3</v>
      </c>
      <c r="M57" s="1">
        <v>3</v>
      </c>
      <c r="N57" s="13">
        <f t="shared" si="2"/>
        <v>3</v>
      </c>
      <c r="O57" s="1">
        <v>3</v>
      </c>
      <c r="P57" s="1">
        <v>3</v>
      </c>
      <c r="Q57" s="1">
        <v>3</v>
      </c>
      <c r="R57" s="1">
        <v>3</v>
      </c>
      <c r="S57" s="13">
        <f t="shared" si="3"/>
        <v>3</v>
      </c>
      <c r="T57" s="1">
        <v>3</v>
      </c>
      <c r="U57" s="1">
        <v>3</v>
      </c>
      <c r="V57" s="1">
        <v>3</v>
      </c>
      <c r="W57" s="1">
        <v>3</v>
      </c>
      <c r="X57" s="13">
        <f t="shared" si="4"/>
        <v>3</v>
      </c>
      <c r="Y57" s="1">
        <v>3</v>
      </c>
      <c r="Z57" s="1">
        <v>3</v>
      </c>
      <c r="AA57" s="1">
        <v>3</v>
      </c>
      <c r="AB57" s="1">
        <v>3</v>
      </c>
      <c r="AC57" s="79">
        <f t="shared" si="5"/>
        <v>3</v>
      </c>
    </row>
    <row r="58" spans="1:29" x14ac:dyDescent="0.25">
      <c r="A58" s="1">
        <v>2</v>
      </c>
      <c r="B58" s="1">
        <v>1</v>
      </c>
      <c r="C58" s="1">
        <v>2</v>
      </c>
      <c r="D58" s="1">
        <v>1</v>
      </c>
      <c r="E58" s="13">
        <f t="shared" si="0"/>
        <v>1.5</v>
      </c>
      <c r="F58" s="1">
        <v>2</v>
      </c>
      <c r="G58" s="1">
        <v>1</v>
      </c>
      <c r="H58" s="1">
        <v>2</v>
      </c>
      <c r="I58" s="1">
        <v>1</v>
      </c>
      <c r="J58" s="13">
        <f t="shared" si="1"/>
        <v>1.5</v>
      </c>
      <c r="K58" s="1">
        <v>2</v>
      </c>
      <c r="L58" s="1">
        <v>1</v>
      </c>
      <c r="M58" s="1">
        <v>2</v>
      </c>
      <c r="N58" s="13">
        <f t="shared" si="2"/>
        <v>1.6666666666666667</v>
      </c>
      <c r="O58" s="1">
        <v>2</v>
      </c>
      <c r="P58" s="1">
        <v>1</v>
      </c>
      <c r="Q58" s="1">
        <v>1</v>
      </c>
      <c r="R58" s="1">
        <v>2</v>
      </c>
      <c r="S58" s="13">
        <f t="shared" si="3"/>
        <v>1.5</v>
      </c>
      <c r="T58" s="1">
        <v>2</v>
      </c>
      <c r="U58" s="1">
        <v>2</v>
      </c>
      <c r="V58" s="1">
        <v>1</v>
      </c>
      <c r="W58" s="1">
        <v>2</v>
      </c>
      <c r="X58" s="13">
        <f t="shared" si="4"/>
        <v>1.75</v>
      </c>
      <c r="Y58" s="1">
        <v>1</v>
      </c>
      <c r="Z58" s="1">
        <v>2</v>
      </c>
      <c r="AA58" s="1">
        <v>2</v>
      </c>
      <c r="AB58" s="1">
        <v>2</v>
      </c>
      <c r="AC58" s="79">
        <f t="shared" si="5"/>
        <v>1.75</v>
      </c>
    </row>
    <row r="59" spans="1:29" x14ac:dyDescent="0.25">
      <c r="A59" s="1">
        <v>3</v>
      </c>
      <c r="B59" s="1">
        <v>3</v>
      </c>
      <c r="C59" s="1">
        <v>4</v>
      </c>
      <c r="D59" s="1">
        <v>1</v>
      </c>
      <c r="E59" s="13">
        <f t="shared" si="0"/>
        <v>2.75</v>
      </c>
      <c r="F59" s="1">
        <v>2</v>
      </c>
      <c r="G59" s="1">
        <v>1</v>
      </c>
      <c r="H59" s="1">
        <v>3</v>
      </c>
      <c r="I59" s="1">
        <v>4</v>
      </c>
      <c r="J59" s="13">
        <f t="shared" si="1"/>
        <v>2.5</v>
      </c>
      <c r="K59" s="1">
        <v>4</v>
      </c>
      <c r="L59" s="1">
        <v>5</v>
      </c>
      <c r="M59" s="1">
        <v>4</v>
      </c>
      <c r="N59" s="13">
        <f t="shared" si="2"/>
        <v>4.333333333333333</v>
      </c>
      <c r="O59" s="1">
        <v>5</v>
      </c>
      <c r="P59" s="1">
        <v>4</v>
      </c>
      <c r="Q59" s="1">
        <v>2</v>
      </c>
      <c r="R59" s="1">
        <v>1</v>
      </c>
      <c r="S59" s="13">
        <f t="shared" si="3"/>
        <v>3</v>
      </c>
      <c r="T59" s="1">
        <v>4</v>
      </c>
      <c r="U59" s="1">
        <v>4</v>
      </c>
      <c r="V59" s="1">
        <v>4</v>
      </c>
      <c r="W59" s="1">
        <v>5</v>
      </c>
      <c r="X59" s="13">
        <f t="shared" si="4"/>
        <v>4.25</v>
      </c>
      <c r="Y59" s="1">
        <v>5</v>
      </c>
      <c r="Z59" s="1">
        <v>4</v>
      </c>
      <c r="AA59" s="1">
        <v>4</v>
      </c>
      <c r="AB59" s="1">
        <v>4</v>
      </c>
      <c r="AC59" s="79">
        <f t="shared" si="5"/>
        <v>4.25</v>
      </c>
    </row>
    <row r="60" spans="1:29" x14ac:dyDescent="0.25">
      <c r="A60" s="1">
        <v>3</v>
      </c>
      <c r="B60" s="1">
        <v>3</v>
      </c>
      <c r="C60" s="1">
        <v>4</v>
      </c>
      <c r="D60" s="1">
        <v>3</v>
      </c>
      <c r="E60" s="13">
        <f t="shared" si="0"/>
        <v>3.25</v>
      </c>
      <c r="F60" s="1">
        <v>3</v>
      </c>
      <c r="G60" s="1">
        <v>3</v>
      </c>
      <c r="H60" s="1">
        <v>1</v>
      </c>
      <c r="I60" s="1">
        <v>5</v>
      </c>
      <c r="J60" s="13">
        <f t="shared" si="1"/>
        <v>3</v>
      </c>
      <c r="K60" s="1">
        <v>3</v>
      </c>
      <c r="L60" s="1">
        <v>3</v>
      </c>
      <c r="M60" s="1">
        <v>4</v>
      </c>
      <c r="N60" s="13">
        <f t="shared" si="2"/>
        <v>3.3333333333333335</v>
      </c>
      <c r="O60" s="1">
        <v>4</v>
      </c>
      <c r="P60" s="1">
        <v>4</v>
      </c>
      <c r="Q60" s="1">
        <v>4</v>
      </c>
      <c r="R60" s="1">
        <v>4</v>
      </c>
      <c r="S60" s="13">
        <f t="shared" si="3"/>
        <v>4</v>
      </c>
      <c r="T60" s="1">
        <v>4</v>
      </c>
      <c r="U60" s="1">
        <v>1</v>
      </c>
      <c r="V60" s="1">
        <v>3</v>
      </c>
      <c r="W60" s="1">
        <v>3</v>
      </c>
      <c r="X60" s="13">
        <f t="shared" si="4"/>
        <v>2.75</v>
      </c>
      <c r="Y60" s="1">
        <v>3</v>
      </c>
      <c r="Z60" s="1">
        <v>4</v>
      </c>
      <c r="AA60" s="1">
        <v>4</v>
      </c>
      <c r="AB60" s="1">
        <v>4</v>
      </c>
      <c r="AC60" s="79">
        <f t="shared" si="5"/>
        <v>3.75</v>
      </c>
    </row>
    <row r="61" spans="1:29" x14ac:dyDescent="0.25">
      <c r="A61" s="1">
        <v>4</v>
      </c>
      <c r="B61" s="1">
        <v>4</v>
      </c>
      <c r="C61" s="1">
        <v>5</v>
      </c>
      <c r="D61" s="1">
        <v>5</v>
      </c>
      <c r="E61" s="13">
        <f t="shared" si="0"/>
        <v>4.5</v>
      </c>
      <c r="F61" s="1">
        <v>4</v>
      </c>
      <c r="G61" s="1">
        <v>4</v>
      </c>
      <c r="H61" s="1">
        <v>5</v>
      </c>
      <c r="I61" s="1">
        <v>4</v>
      </c>
      <c r="J61" s="13">
        <f t="shared" si="1"/>
        <v>4.25</v>
      </c>
      <c r="K61" s="1">
        <v>5</v>
      </c>
      <c r="L61" s="1">
        <v>5</v>
      </c>
      <c r="M61" s="1">
        <v>5</v>
      </c>
      <c r="N61" s="13">
        <f t="shared" si="2"/>
        <v>5</v>
      </c>
      <c r="O61" s="1">
        <v>5</v>
      </c>
      <c r="P61" s="1">
        <v>4</v>
      </c>
      <c r="Q61" s="1">
        <v>5</v>
      </c>
      <c r="R61" s="1">
        <v>4</v>
      </c>
      <c r="S61" s="13">
        <f t="shared" si="3"/>
        <v>4.5</v>
      </c>
      <c r="T61" s="1">
        <v>3</v>
      </c>
      <c r="U61" s="1">
        <v>5</v>
      </c>
      <c r="V61" s="1">
        <v>5</v>
      </c>
      <c r="W61" s="1">
        <v>4</v>
      </c>
      <c r="X61" s="13">
        <f t="shared" si="4"/>
        <v>4.25</v>
      </c>
      <c r="Y61" s="1">
        <v>4</v>
      </c>
      <c r="Z61" s="1">
        <v>4</v>
      </c>
      <c r="AA61" s="1">
        <v>4</v>
      </c>
      <c r="AB61" s="1">
        <v>5</v>
      </c>
      <c r="AC61" s="79">
        <f t="shared" si="5"/>
        <v>4.25</v>
      </c>
    </row>
    <row r="62" spans="1:29" x14ac:dyDescent="0.25">
      <c r="A62" s="1">
        <v>5</v>
      </c>
      <c r="B62" s="1">
        <v>5</v>
      </c>
      <c r="C62" s="1">
        <v>5</v>
      </c>
      <c r="D62" s="1">
        <v>4</v>
      </c>
      <c r="E62" s="13">
        <f t="shared" si="0"/>
        <v>4.75</v>
      </c>
      <c r="F62" s="1">
        <v>4</v>
      </c>
      <c r="G62" s="1">
        <v>5</v>
      </c>
      <c r="H62" s="1">
        <v>4</v>
      </c>
      <c r="I62" s="1">
        <v>5</v>
      </c>
      <c r="J62" s="13">
        <f t="shared" si="1"/>
        <v>4.5</v>
      </c>
      <c r="K62" s="1">
        <v>4</v>
      </c>
      <c r="L62" s="1">
        <v>5</v>
      </c>
      <c r="M62" s="1">
        <v>4</v>
      </c>
      <c r="N62" s="13">
        <f t="shared" si="2"/>
        <v>4.333333333333333</v>
      </c>
      <c r="O62" s="1">
        <v>4</v>
      </c>
      <c r="P62" s="1">
        <v>5</v>
      </c>
      <c r="Q62" s="1">
        <v>4</v>
      </c>
      <c r="R62" s="1">
        <v>4</v>
      </c>
      <c r="S62" s="13">
        <f t="shared" si="3"/>
        <v>4.25</v>
      </c>
      <c r="T62" s="1">
        <v>3</v>
      </c>
      <c r="U62" s="1">
        <v>4</v>
      </c>
      <c r="V62" s="1">
        <v>5</v>
      </c>
      <c r="W62" s="1">
        <v>5</v>
      </c>
      <c r="X62" s="13">
        <f t="shared" si="4"/>
        <v>4.25</v>
      </c>
      <c r="Y62" s="1">
        <v>5</v>
      </c>
      <c r="Z62" s="1">
        <v>5</v>
      </c>
      <c r="AA62" s="1">
        <v>5</v>
      </c>
      <c r="AB62" s="1">
        <v>5</v>
      </c>
      <c r="AC62" s="79">
        <f t="shared" si="5"/>
        <v>5</v>
      </c>
    </row>
    <row r="63" spans="1:29" x14ac:dyDescent="0.25">
      <c r="A63" s="1">
        <v>4</v>
      </c>
      <c r="B63" s="1">
        <v>5</v>
      </c>
      <c r="C63" s="1">
        <v>5</v>
      </c>
      <c r="D63" s="1">
        <v>5</v>
      </c>
      <c r="E63" s="13">
        <f t="shared" si="0"/>
        <v>4.75</v>
      </c>
      <c r="F63" s="1">
        <v>4</v>
      </c>
      <c r="G63" s="1">
        <v>1</v>
      </c>
      <c r="H63" s="1">
        <v>1</v>
      </c>
      <c r="I63" s="1">
        <v>1</v>
      </c>
      <c r="J63" s="13">
        <f t="shared" si="1"/>
        <v>1.75</v>
      </c>
      <c r="K63" s="1">
        <v>3</v>
      </c>
      <c r="L63" s="1">
        <v>5</v>
      </c>
      <c r="M63" s="1">
        <v>5</v>
      </c>
      <c r="N63" s="13">
        <f t="shared" si="2"/>
        <v>4.333333333333333</v>
      </c>
      <c r="O63" s="1">
        <v>5</v>
      </c>
      <c r="P63" s="1">
        <v>5</v>
      </c>
      <c r="Q63" s="1">
        <v>5</v>
      </c>
      <c r="R63" s="1">
        <v>5</v>
      </c>
      <c r="S63" s="13">
        <f t="shared" si="3"/>
        <v>5</v>
      </c>
      <c r="T63" s="1">
        <v>5</v>
      </c>
      <c r="U63" s="1">
        <v>5</v>
      </c>
      <c r="V63" s="1">
        <v>5</v>
      </c>
      <c r="W63" s="1">
        <v>5</v>
      </c>
      <c r="X63" s="13">
        <f t="shared" si="4"/>
        <v>5</v>
      </c>
      <c r="Y63" s="1">
        <v>5</v>
      </c>
      <c r="Z63" s="1">
        <v>5</v>
      </c>
      <c r="AA63" s="1">
        <v>5</v>
      </c>
      <c r="AB63" s="1">
        <v>5</v>
      </c>
      <c r="AC63" s="79">
        <f t="shared" si="5"/>
        <v>5</v>
      </c>
    </row>
    <row r="64" spans="1:29" x14ac:dyDescent="0.25">
      <c r="A64" s="1">
        <v>3</v>
      </c>
      <c r="B64" s="1">
        <v>3</v>
      </c>
      <c r="C64" s="1">
        <v>5</v>
      </c>
      <c r="D64" s="1">
        <v>5</v>
      </c>
      <c r="E64" s="13">
        <f t="shared" si="0"/>
        <v>4</v>
      </c>
      <c r="F64" s="1">
        <v>3</v>
      </c>
      <c r="G64" s="1">
        <v>4</v>
      </c>
      <c r="H64" s="1">
        <v>3</v>
      </c>
      <c r="I64" s="1">
        <v>1</v>
      </c>
      <c r="J64" s="13">
        <f t="shared" si="1"/>
        <v>2.75</v>
      </c>
      <c r="K64" s="1">
        <v>4</v>
      </c>
      <c r="L64" s="1">
        <v>4</v>
      </c>
      <c r="M64" s="1">
        <v>3</v>
      </c>
      <c r="N64" s="13">
        <f t="shared" si="2"/>
        <v>3.6666666666666665</v>
      </c>
      <c r="O64" s="1">
        <v>5</v>
      </c>
      <c r="P64" s="1">
        <v>5</v>
      </c>
      <c r="Q64" s="1">
        <v>3</v>
      </c>
      <c r="R64" s="1">
        <v>3</v>
      </c>
      <c r="S64" s="13">
        <f t="shared" si="3"/>
        <v>4</v>
      </c>
      <c r="T64" s="1">
        <v>3</v>
      </c>
      <c r="U64" s="1">
        <v>4</v>
      </c>
      <c r="V64" s="1">
        <v>3</v>
      </c>
      <c r="W64" s="1">
        <v>4</v>
      </c>
      <c r="X64" s="13">
        <f t="shared" si="4"/>
        <v>3.5</v>
      </c>
      <c r="Y64" s="1">
        <v>3</v>
      </c>
      <c r="Z64" s="1">
        <v>4</v>
      </c>
      <c r="AA64" s="1">
        <v>5</v>
      </c>
      <c r="AB64" s="1">
        <v>3</v>
      </c>
      <c r="AC64" s="79">
        <f t="shared" si="5"/>
        <v>3.75</v>
      </c>
    </row>
    <row r="65" spans="1:29" x14ac:dyDescent="0.25">
      <c r="A65" s="1">
        <v>4</v>
      </c>
      <c r="B65" s="1">
        <v>5</v>
      </c>
      <c r="C65" s="1">
        <v>4</v>
      </c>
      <c r="D65" s="1">
        <v>4</v>
      </c>
      <c r="E65" s="13">
        <f t="shared" si="0"/>
        <v>4.25</v>
      </c>
      <c r="F65" s="1">
        <v>5</v>
      </c>
      <c r="G65" s="1">
        <v>4</v>
      </c>
      <c r="H65" s="1">
        <v>4</v>
      </c>
      <c r="I65" s="1">
        <v>5</v>
      </c>
      <c r="J65" s="13">
        <f t="shared" si="1"/>
        <v>4.5</v>
      </c>
      <c r="K65" s="1">
        <v>5</v>
      </c>
      <c r="L65" s="1">
        <v>5</v>
      </c>
      <c r="M65" s="1">
        <v>3</v>
      </c>
      <c r="N65" s="13">
        <f t="shared" si="2"/>
        <v>4.333333333333333</v>
      </c>
      <c r="O65" s="1">
        <v>5</v>
      </c>
      <c r="P65" s="1">
        <v>4</v>
      </c>
      <c r="Q65" s="1">
        <v>4</v>
      </c>
      <c r="R65" s="1">
        <v>3</v>
      </c>
      <c r="S65" s="13">
        <f t="shared" si="3"/>
        <v>4</v>
      </c>
      <c r="T65" s="1">
        <v>4</v>
      </c>
      <c r="U65" s="1">
        <v>4</v>
      </c>
      <c r="V65" s="1">
        <v>5</v>
      </c>
      <c r="W65" s="1">
        <v>5</v>
      </c>
      <c r="X65" s="13">
        <f t="shared" si="4"/>
        <v>4.5</v>
      </c>
      <c r="Y65" s="1">
        <v>4</v>
      </c>
      <c r="Z65" s="1">
        <v>4</v>
      </c>
      <c r="AA65" s="1">
        <v>4</v>
      </c>
      <c r="AB65" s="1">
        <v>4</v>
      </c>
      <c r="AC65" s="79">
        <f t="shared" si="5"/>
        <v>4</v>
      </c>
    </row>
    <row r="66" spans="1:29" x14ac:dyDescent="0.25">
      <c r="A66" s="1">
        <v>3</v>
      </c>
      <c r="B66" s="1">
        <v>1</v>
      </c>
      <c r="C66" s="1">
        <v>3</v>
      </c>
      <c r="D66" s="1">
        <v>3</v>
      </c>
      <c r="E66" s="13">
        <f t="shared" si="0"/>
        <v>2.5</v>
      </c>
      <c r="F66" s="1">
        <v>1</v>
      </c>
      <c r="G66" s="1">
        <v>1</v>
      </c>
      <c r="H66" s="1">
        <v>3</v>
      </c>
      <c r="I66" s="1">
        <v>1</v>
      </c>
      <c r="J66" s="13">
        <f t="shared" si="1"/>
        <v>1.5</v>
      </c>
      <c r="K66" s="1">
        <v>3</v>
      </c>
      <c r="L66" s="1">
        <v>3</v>
      </c>
      <c r="M66" s="1">
        <v>3</v>
      </c>
      <c r="N66" s="13">
        <f t="shared" si="2"/>
        <v>3</v>
      </c>
      <c r="O66" s="1">
        <v>1</v>
      </c>
      <c r="P66" s="1">
        <v>3</v>
      </c>
      <c r="Q66" s="1">
        <v>1</v>
      </c>
      <c r="R66" s="1">
        <v>3</v>
      </c>
      <c r="S66" s="13">
        <f t="shared" si="3"/>
        <v>2</v>
      </c>
      <c r="T66" s="1">
        <v>2</v>
      </c>
      <c r="U66" s="1">
        <v>3</v>
      </c>
      <c r="V66" s="1">
        <v>1</v>
      </c>
      <c r="W66" s="1">
        <v>3</v>
      </c>
      <c r="X66" s="13">
        <f t="shared" si="4"/>
        <v>2.25</v>
      </c>
      <c r="Y66" s="1">
        <v>1</v>
      </c>
      <c r="Z66" s="1">
        <v>1</v>
      </c>
      <c r="AA66" s="1">
        <v>3</v>
      </c>
      <c r="AB66" s="1">
        <v>3</v>
      </c>
      <c r="AC66" s="79">
        <f t="shared" si="5"/>
        <v>2</v>
      </c>
    </row>
    <row r="67" spans="1:29" x14ac:dyDescent="0.25">
      <c r="A67" s="1">
        <v>3</v>
      </c>
      <c r="B67" s="1">
        <v>2</v>
      </c>
      <c r="C67" s="1">
        <v>2</v>
      </c>
      <c r="D67" s="1">
        <v>5</v>
      </c>
      <c r="E67" s="13">
        <f t="shared" ref="E67:E130" si="6">AVERAGE(A67:D67)</f>
        <v>3</v>
      </c>
      <c r="F67" s="1">
        <v>1</v>
      </c>
      <c r="G67" s="1">
        <v>5</v>
      </c>
      <c r="H67" s="1">
        <v>4</v>
      </c>
      <c r="I67" s="1">
        <v>4</v>
      </c>
      <c r="J67" s="13">
        <f t="shared" ref="J67:J130" si="7">AVERAGE(F67:I67)</f>
        <v>3.5</v>
      </c>
      <c r="K67" s="1">
        <v>4</v>
      </c>
      <c r="L67" s="1">
        <v>5</v>
      </c>
      <c r="M67" s="1">
        <v>5</v>
      </c>
      <c r="N67" s="13">
        <f t="shared" ref="N67:N130" si="8">AVERAGE(K67:M67)</f>
        <v>4.666666666666667</v>
      </c>
      <c r="O67" s="1">
        <v>5</v>
      </c>
      <c r="P67" s="1">
        <v>5</v>
      </c>
      <c r="Q67" s="1">
        <v>5</v>
      </c>
      <c r="R67" s="1">
        <v>3</v>
      </c>
      <c r="S67" s="13">
        <f t="shared" ref="S67:S130" si="9">AVERAGE(O67:R67)</f>
        <v>4.5</v>
      </c>
      <c r="T67" s="1">
        <v>5</v>
      </c>
      <c r="U67" s="1">
        <v>5</v>
      </c>
      <c r="V67" s="1">
        <v>5</v>
      </c>
      <c r="W67" s="1">
        <v>1</v>
      </c>
      <c r="X67" s="13">
        <f t="shared" ref="X67:X130" si="10">AVERAGE(T67:W67)</f>
        <v>4</v>
      </c>
      <c r="Y67" s="1">
        <v>4</v>
      </c>
      <c r="Z67" s="1">
        <v>3</v>
      </c>
      <c r="AA67" s="1">
        <v>3</v>
      </c>
      <c r="AB67" s="1">
        <v>5</v>
      </c>
      <c r="AC67" s="79">
        <f t="shared" ref="AC67:AC130" si="11">AVERAGE(Y67:AB67)</f>
        <v>3.75</v>
      </c>
    </row>
    <row r="68" spans="1:29" x14ac:dyDescent="0.25">
      <c r="A68" s="1">
        <v>4</v>
      </c>
      <c r="B68" s="1">
        <v>2</v>
      </c>
      <c r="C68" s="1">
        <v>2</v>
      </c>
      <c r="D68" s="1">
        <v>1</v>
      </c>
      <c r="E68" s="13">
        <f t="shared" si="6"/>
        <v>2.25</v>
      </c>
      <c r="F68" s="1">
        <v>5</v>
      </c>
      <c r="G68" s="1">
        <v>4</v>
      </c>
      <c r="H68" s="1">
        <v>4</v>
      </c>
      <c r="I68" s="1">
        <v>4</v>
      </c>
      <c r="J68" s="13">
        <f t="shared" si="7"/>
        <v>4.25</v>
      </c>
      <c r="K68" s="1">
        <v>5</v>
      </c>
      <c r="L68" s="1">
        <v>5</v>
      </c>
      <c r="M68" s="1">
        <v>5</v>
      </c>
      <c r="N68" s="13">
        <f t="shared" si="8"/>
        <v>5</v>
      </c>
      <c r="O68" s="1">
        <v>5</v>
      </c>
      <c r="P68" s="1">
        <v>5</v>
      </c>
      <c r="Q68" s="1">
        <v>4</v>
      </c>
      <c r="R68" s="1">
        <v>5</v>
      </c>
      <c r="S68" s="13">
        <f t="shared" si="9"/>
        <v>4.75</v>
      </c>
      <c r="T68" s="1">
        <v>5</v>
      </c>
      <c r="U68" s="1">
        <v>4</v>
      </c>
      <c r="V68" s="1">
        <v>4</v>
      </c>
      <c r="W68" s="1">
        <v>5</v>
      </c>
      <c r="X68" s="13">
        <f t="shared" si="10"/>
        <v>4.5</v>
      </c>
      <c r="Y68" s="1">
        <v>4</v>
      </c>
      <c r="Z68" s="1">
        <v>4</v>
      </c>
      <c r="AA68" s="1">
        <v>4</v>
      </c>
      <c r="AB68" s="1">
        <v>4</v>
      </c>
      <c r="AC68" s="79">
        <f t="shared" si="11"/>
        <v>4</v>
      </c>
    </row>
    <row r="69" spans="1:29" x14ac:dyDescent="0.25">
      <c r="A69" s="1">
        <v>2</v>
      </c>
      <c r="B69" s="1">
        <v>3</v>
      </c>
      <c r="C69" s="1">
        <v>2</v>
      </c>
      <c r="D69" s="1">
        <v>2</v>
      </c>
      <c r="E69" s="13">
        <f t="shared" si="6"/>
        <v>2.25</v>
      </c>
      <c r="F69" s="1">
        <v>4</v>
      </c>
      <c r="G69" s="1">
        <v>4</v>
      </c>
      <c r="H69" s="1">
        <v>4</v>
      </c>
      <c r="I69" s="1">
        <v>3</v>
      </c>
      <c r="J69" s="13">
        <f t="shared" si="7"/>
        <v>3.75</v>
      </c>
      <c r="K69" s="1">
        <v>4</v>
      </c>
      <c r="L69" s="1">
        <v>4</v>
      </c>
      <c r="M69" s="1">
        <v>4</v>
      </c>
      <c r="N69" s="13">
        <f t="shared" si="8"/>
        <v>4</v>
      </c>
      <c r="O69" s="1">
        <v>4</v>
      </c>
      <c r="P69" s="1">
        <v>4</v>
      </c>
      <c r="Q69" s="1">
        <v>4</v>
      </c>
      <c r="R69" s="1">
        <v>4</v>
      </c>
      <c r="S69" s="13">
        <f t="shared" si="9"/>
        <v>4</v>
      </c>
      <c r="T69" s="1">
        <v>4</v>
      </c>
      <c r="U69" s="1">
        <v>4</v>
      </c>
      <c r="V69" s="1">
        <v>4</v>
      </c>
      <c r="W69" s="1">
        <v>4</v>
      </c>
      <c r="X69" s="13">
        <f t="shared" si="10"/>
        <v>4</v>
      </c>
      <c r="Y69" s="1">
        <v>4</v>
      </c>
      <c r="Z69" s="1">
        <v>4</v>
      </c>
      <c r="AA69" s="1">
        <v>4</v>
      </c>
      <c r="AB69" s="1">
        <v>4</v>
      </c>
      <c r="AC69" s="79">
        <f t="shared" si="11"/>
        <v>4</v>
      </c>
    </row>
    <row r="70" spans="1:29" x14ac:dyDescent="0.25">
      <c r="A70" s="1">
        <v>2</v>
      </c>
      <c r="B70" s="1">
        <v>1</v>
      </c>
      <c r="C70" s="1">
        <v>2</v>
      </c>
      <c r="D70" s="1">
        <v>4</v>
      </c>
      <c r="E70" s="13">
        <f t="shared" si="6"/>
        <v>2.25</v>
      </c>
      <c r="F70" s="1">
        <v>2</v>
      </c>
      <c r="G70" s="1">
        <v>2</v>
      </c>
      <c r="H70" s="1">
        <v>1</v>
      </c>
      <c r="I70" s="1">
        <v>1</v>
      </c>
      <c r="J70" s="13">
        <f t="shared" si="7"/>
        <v>1.5</v>
      </c>
      <c r="K70" s="1">
        <v>5</v>
      </c>
      <c r="L70" s="1">
        <v>5</v>
      </c>
      <c r="M70" s="1">
        <v>5</v>
      </c>
      <c r="N70" s="13">
        <f t="shared" si="8"/>
        <v>5</v>
      </c>
      <c r="O70" s="1">
        <v>4</v>
      </c>
      <c r="P70" s="1">
        <v>3</v>
      </c>
      <c r="Q70" s="1">
        <v>5</v>
      </c>
      <c r="R70" s="1">
        <v>4</v>
      </c>
      <c r="S70" s="13">
        <f t="shared" si="9"/>
        <v>4</v>
      </c>
      <c r="T70" s="1">
        <v>4</v>
      </c>
      <c r="U70" s="1">
        <v>5</v>
      </c>
      <c r="V70" s="1">
        <v>4</v>
      </c>
      <c r="W70" s="1">
        <v>4</v>
      </c>
      <c r="X70" s="13">
        <f t="shared" si="10"/>
        <v>4.25</v>
      </c>
      <c r="Y70" s="1">
        <v>4</v>
      </c>
      <c r="Z70" s="1">
        <v>4</v>
      </c>
      <c r="AA70" s="1">
        <v>4</v>
      </c>
      <c r="AB70" s="1">
        <v>4</v>
      </c>
      <c r="AC70" s="79">
        <f t="shared" si="11"/>
        <v>4</v>
      </c>
    </row>
    <row r="71" spans="1:29" x14ac:dyDescent="0.25">
      <c r="A71" s="1">
        <v>4</v>
      </c>
      <c r="B71" s="1">
        <v>5</v>
      </c>
      <c r="C71" s="1">
        <v>4</v>
      </c>
      <c r="D71" s="1">
        <v>5</v>
      </c>
      <c r="E71" s="13">
        <f t="shared" si="6"/>
        <v>4.5</v>
      </c>
      <c r="F71" s="1">
        <v>4</v>
      </c>
      <c r="G71" s="1">
        <v>5</v>
      </c>
      <c r="H71" s="1">
        <v>4</v>
      </c>
      <c r="I71" s="1">
        <v>5</v>
      </c>
      <c r="J71" s="13">
        <f t="shared" si="7"/>
        <v>4.5</v>
      </c>
      <c r="K71" s="1">
        <v>4</v>
      </c>
      <c r="L71" s="1">
        <v>5</v>
      </c>
      <c r="M71" s="1">
        <v>4</v>
      </c>
      <c r="N71" s="13">
        <f t="shared" si="8"/>
        <v>4.333333333333333</v>
      </c>
      <c r="O71" s="1">
        <v>4</v>
      </c>
      <c r="P71" s="1">
        <v>5</v>
      </c>
      <c r="Q71" s="1">
        <v>5</v>
      </c>
      <c r="R71" s="1">
        <v>4</v>
      </c>
      <c r="S71" s="13">
        <f t="shared" si="9"/>
        <v>4.5</v>
      </c>
      <c r="T71" s="1">
        <v>5</v>
      </c>
      <c r="U71" s="1">
        <v>4</v>
      </c>
      <c r="V71" s="1">
        <v>5</v>
      </c>
      <c r="W71" s="1">
        <v>4</v>
      </c>
      <c r="X71" s="13">
        <f t="shared" si="10"/>
        <v>4.5</v>
      </c>
      <c r="Y71" s="1">
        <v>5</v>
      </c>
      <c r="Z71" s="1">
        <v>4</v>
      </c>
      <c r="AA71" s="1">
        <v>5</v>
      </c>
      <c r="AB71" s="1">
        <v>4</v>
      </c>
      <c r="AC71" s="79">
        <f t="shared" si="11"/>
        <v>4.5</v>
      </c>
    </row>
    <row r="72" spans="1:29" x14ac:dyDescent="0.25">
      <c r="A72" s="1">
        <v>5</v>
      </c>
      <c r="B72" s="1">
        <v>4</v>
      </c>
      <c r="C72" s="1">
        <v>5</v>
      </c>
      <c r="D72" s="1">
        <v>5</v>
      </c>
      <c r="E72" s="13">
        <f t="shared" si="6"/>
        <v>4.75</v>
      </c>
      <c r="F72" s="1">
        <v>4</v>
      </c>
      <c r="G72" s="1">
        <v>4</v>
      </c>
      <c r="H72" s="1">
        <v>5</v>
      </c>
      <c r="I72" s="1">
        <v>4</v>
      </c>
      <c r="J72" s="13">
        <f t="shared" si="7"/>
        <v>4.25</v>
      </c>
      <c r="K72" s="1">
        <v>5</v>
      </c>
      <c r="L72" s="1">
        <v>5</v>
      </c>
      <c r="M72" s="1">
        <v>5</v>
      </c>
      <c r="N72" s="13">
        <f t="shared" si="8"/>
        <v>5</v>
      </c>
      <c r="O72" s="1">
        <v>4</v>
      </c>
      <c r="P72" s="1">
        <v>5</v>
      </c>
      <c r="Q72" s="1">
        <v>4</v>
      </c>
      <c r="R72" s="1">
        <v>4</v>
      </c>
      <c r="S72" s="13">
        <f t="shared" si="9"/>
        <v>4.25</v>
      </c>
      <c r="T72" s="1">
        <v>5</v>
      </c>
      <c r="U72" s="1">
        <v>5</v>
      </c>
      <c r="V72" s="1">
        <v>5</v>
      </c>
      <c r="W72" s="1">
        <v>5</v>
      </c>
      <c r="X72" s="13">
        <f t="shared" si="10"/>
        <v>5</v>
      </c>
      <c r="Y72" s="1">
        <v>4</v>
      </c>
      <c r="Z72" s="1">
        <v>5</v>
      </c>
      <c r="AA72" s="1">
        <v>5</v>
      </c>
      <c r="AB72" s="1">
        <v>5</v>
      </c>
      <c r="AC72" s="79">
        <f t="shared" si="11"/>
        <v>4.75</v>
      </c>
    </row>
    <row r="73" spans="1:29" x14ac:dyDescent="0.25">
      <c r="A73" s="1">
        <v>4</v>
      </c>
      <c r="B73" s="1">
        <v>5</v>
      </c>
      <c r="C73" s="1">
        <v>5</v>
      </c>
      <c r="D73" s="1">
        <v>5</v>
      </c>
      <c r="E73" s="13">
        <f t="shared" si="6"/>
        <v>4.75</v>
      </c>
      <c r="F73" s="1">
        <v>5</v>
      </c>
      <c r="G73" s="1">
        <v>4</v>
      </c>
      <c r="H73" s="1">
        <v>5</v>
      </c>
      <c r="I73" s="1">
        <v>4</v>
      </c>
      <c r="J73" s="13">
        <f t="shared" si="7"/>
        <v>4.5</v>
      </c>
      <c r="K73" s="1">
        <v>5</v>
      </c>
      <c r="L73" s="1">
        <v>4</v>
      </c>
      <c r="M73" s="1">
        <v>5</v>
      </c>
      <c r="N73" s="13">
        <f t="shared" si="8"/>
        <v>4.666666666666667</v>
      </c>
      <c r="O73" s="1">
        <v>5</v>
      </c>
      <c r="P73" s="1">
        <v>4</v>
      </c>
      <c r="Q73" s="1">
        <v>5</v>
      </c>
      <c r="R73" s="1">
        <v>4</v>
      </c>
      <c r="S73" s="13">
        <f t="shared" si="9"/>
        <v>4.5</v>
      </c>
      <c r="T73" s="1">
        <v>5</v>
      </c>
      <c r="U73" s="1">
        <v>4</v>
      </c>
      <c r="V73" s="1">
        <v>5</v>
      </c>
      <c r="W73" s="1">
        <v>4</v>
      </c>
      <c r="X73" s="13">
        <f t="shared" si="10"/>
        <v>4.5</v>
      </c>
      <c r="Y73" s="1">
        <v>5</v>
      </c>
      <c r="Z73" s="1">
        <v>4</v>
      </c>
      <c r="AA73" s="1">
        <v>4</v>
      </c>
      <c r="AB73" s="1">
        <v>5</v>
      </c>
      <c r="AC73" s="79">
        <f t="shared" si="11"/>
        <v>4.5</v>
      </c>
    </row>
    <row r="74" spans="1:29" x14ac:dyDescent="0.25">
      <c r="A74" s="1">
        <v>3</v>
      </c>
      <c r="B74" s="1">
        <v>4</v>
      </c>
      <c r="C74" s="1">
        <v>4</v>
      </c>
      <c r="D74" s="1">
        <v>1</v>
      </c>
      <c r="E74" s="13">
        <f t="shared" si="6"/>
        <v>3</v>
      </c>
      <c r="F74" s="1">
        <v>3</v>
      </c>
      <c r="G74" s="1">
        <v>4</v>
      </c>
      <c r="H74" s="1">
        <v>1</v>
      </c>
      <c r="I74" s="1">
        <v>1</v>
      </c>
      <c r="J74" s="13">
        <f t="shared" si="7"/>
        <v>2.25</v>
      </c>
      <c r="K74" s="1">
        <v>4</v>
      </c>
      <c r="L74" s="1">
        <v>4</v>
      </c>
      <c r="M74" s="1">
        <v>4</v>
      </c>
      <c r="N74" s="13">
        <f t="shared" si="8"/>
        <v>4</v>
      </c>
      <c r="O74" s="1">
        <v>3</v>
      </c>
      <c r="P74" s="1">
        <v>4</v>
      </c>
      <c r="Q74" s="1">
        <v>4</v>
      </c>
      <c r="R74" s="1">
        <v>4</v>
      </c>
      <c r="S74" s="13">
        <f t="shared" si="9"/>
        <v>3.75</v>
      </c>
      <c r="T74" s="1">
        <v>4</v>
      </c>
      <c r="U74" s="1">
        <v>4</v>
      </c>
      <c r="V74" s="1">
        <v>4</v>
      </c>
      <c r="W74" s="1">
        <v>4</v>
      </c>
      <c r="X74" s="13">
        <f t="shared" si="10"/>
        <v>4</v>
      </c>
      <c r="Y74" s="1">
        <v>4</v>
      </c>
      <c r="Z74" s="1">
        <v>4</v>
      </c>
      <c r="AA74" s="1">
        <v>3</v>
      </c>
      <c r="AB74" s="1">
        <v>3</v>
      </c>
      <c r="AC74" s="79">
        <f t="shared" si="11"/>
        <v>3.5</v>
      </c>
    </row>
    <row r="75" spans="1:29" x14ac:dyDescent="0.25">
      <c r="A75" s="1">
        <v>5</v>
      </c>
      <c r="B75" s="1">
        <v>4</v>
      </c>
      <c r="C75" s="1">
        <v>5</v>
      </c>
      <c r="D75" s="1">
        <v>3</v>
      </c>
      <c r="E75" s="13">
        <f t="shared" si="6"/>
        <v>4.25</v>
      </c>
      <c r="F75" s="1">
        <v>5</v>
      </c>
      <c r="G75" s="1">
        <v>5</v>
      </c>
      <c r="H75" s="1">
        <v>3</v>
      </c>
      <c r="I75" s="1">
        <v>3</v>
      </c>
      <c r="J75" s="13">
        <f t="shared" si="7"/>
        <v>4</v>
      </c>
      <c r="K75" s="1">
        <v>1</v>
      </c>
      <c r="L75" s="1">
        <v>3</v>
      </c>
      <c r="M75" s="1">
        <v>1</v>
      </c>
      <c r="N75" s="13">
        <f t="shared" si="8"/>
        <v>1.6666666666666667</v>
      </c>
      <c r="O75" s="1">
        <v>3</v>
      </c>
      <c r="P75" s="1">
        <v>1</v>
      </c>
      <c r="Q75" s="1">
        <v>1</v>
      </c>
      <c r="R75" s="1">
        <v>4</v>
      </c>
      <c r="S75" s="13">
        <f t="shared" si="9"/>
        <v>2.25</v>
      </c>
      <c r="T75" s="1">
        <v>5</v>
      </c>
      <c r="U75" s="1">
        <v>4</v>
      </c>
      <c r="V75" s="1">
        <v>5</v>
      </c>
      <c r="W75" s="1">
        <v>4</v>
      </c>
      <c r="X75" s="13">
        <f t="shared" si="10"/>
        <v>4.5</v>
      </c>
      <c r="Y75" s="1">
        <v>4</v>
      </c>
      <c r="Z75" s="1">
        <v>5</v>
      </c>
      <c r="AA75" s="1">
        <v>4</v>
      </c>
      <c r="AB75" s="1">
        <v>3</v>
      </c>
      <c r="AC75" s="79">
        <f t="shared" si="11"/>
        <v>4</v>
      </c>
    </row>
    <row r="76" spans="1:29" x14ac:dyDescent="0.25">
      <c r="A76" s="1">
        <v>2</v>
      </c>
      <c r="B76" s="1">
        <v>4</v>
      </c>
      <c r="C76" s="1">
        <v>4</v>
      </c>
      <c r="D76" s="1">
        <v>4</v>
      </c>
      <c r="E76" s="13">
        <f t="shared" si="6"/>
        <v>3.5</v>
      </c>
      <c r="F76" s="1">
        <v>2</v>
      </c>
      <c r="G76" s="1">
        <v>4</v>
      </c>
      <c r="H76" s="1">
        <v>4</v>
      </c>
      <c r="I76" s="1">
        <v>4</v>
      </c>
      <c r="J76" s="13">
        <f t="shared" si="7"/>
        <v>3.5</v>
      </c>
      <c r="K76" s="1">
        <v>4</v>
      </c>
      <c r="L76" s="1">
        <v>4</v>
      </c>
      <c r="M76" s="1">
        <v>4</v>
      </c>
      <c r="N76" s="13">
        <f t="shared" si="8"/>
        <v>4</v>
      </c>
      <c r="O76" s="1">
        <v>4</v>
      </c>
      <c r="P76" s="1">
        <v>4</v>
      </c>
      <c r="Q76" s="1">
        <v>4</v>
      </c>
      <c r="R76" s="1">
        <v>4</v>
      </c>
      <c r="S76" s="13">
        <f t="shared" si="9"/>
        <v>4</v>
      </c>
      <c r="T76" s="1">
        <v>4</v>
      </c>
      <c r="U76" s="1">
        <v>4</v>
      </c>
      <c r="V76" s="1">
        <v>4</v>
      </c>
      <c r="W76" s="1">
        <v>4</v>
      </c>
      <c r="X76" s="13">
        <f t="shared" si="10"/>
        <v>4</v>
      </c>
      <c r="Y76" s="1">
        <v>5</v>
      </c>
      <c r="Z76" s="1">
        <v>4</v>
      </c>
      <c r="AA76" s="1">
        <v>4</v>
      </c>
      <c r="AB76" s="1">
        <v>4</v>
      </c>
      <c r="AC76" s="79">
        <f t="shared" si="11"/>
        <v>4.25</v>
      </c>
    </row>
    <row r="77" spans="1:29" x14ac:dyDescent="0.25">
      <c r="A77" s="1">
        <v>3</v>
      </c>
      <c r="B77" s="1">
        <v>1</v>
      </c>
      <c r="C77" s="1">
        <v>2</v>
      </c>
      <c r="D77" s="1">
        <v>2</v>
      </c>
      <c r="E77" s="13">
        <f t="shared" si="6"/>
        <v>2</v>
      </c>
      <c r="F77" s="1">
        <v>2</v>
      </c>
      <c r="G77" s="1">
        <v>2</v>
      </c>
      <c r="H77" s="1">
        <v>2</v>
      </c>
      <c r="I77" s="1">
        <v>2</v>
      </c>
      <c r="J77" s="13">
        <f t="shared" si="7"/>
        <v>2</v>
      </c>
      <c r="K77" s="1">
        <v>2</v>
      </c>
      <c r="L77" s="1">
        <v>2</v>
      </c>
      <c r="M77" s="1">
        <v>2</v>
      </c>
      <c r="N77" s="13">
        <f t="shared" si="8"/>
        <v>2</v>
      </c>
      <c r="O77" s="1">
        <v>2</v>
      </c>
      <c r="P77" s="1">
        <v>2</v>
      </c>
      <c r="Q77" s="1">
        <v>2</v>
      </c>
      <c r="R77" s="1">
        <v>2</v>
      </c>
      <c r="S77" s="13">
        <f t="shared" si="9"/>
        <v>2</v>
      </c>
      <c r="T77" s="1">
        <v>2</v>
      </c>
      <c r="U77" s="1">
        <v>2</v>
      </c>
      <c r="V77" s="1">
        <v>2</v>
      </c>
      <c r="W77" s="1">
        <v>2</v>
      </c>
      <c r="X77" s="13">
        <f t="shared" si="10"/>
        <v>2</v>
      </c>
      <c r="Y77" s="1">
        <v>3</v>
      </c>
      <c r="Z77" s="1">
        <v>3</v>
      </c>
      <c r="AA77" s="1">
        <v>3</v>
      </c>
      <c r="AB77" s="1">
        <v>3</v>
      </c>
      <c r="AC77" s="79">
        <f t="shared" si="11"/>
        <v>3</v>
      </c>
    </row>
    <row r="78" spans="1:29" x14ac:dyDescent="0.25">
      <c r="A78" s="1">
        <v>2</v>
      </c>
      <c r="B78" s="1">
        <v>1</v>
      </c>
      <c r="C78" s="1">
        <v>1</v>
      </c>
      <c r="D78" s="1">
        <v>1</v>
      </c>
      <c r="E78" s="13">
        <f t="shared" si="6"/>
        <v>1.25</v>
      </c>
      <c r="F78" s="1">
        <v>1</v>
      </c>
      <c r="G78" s="1">
        <v>1</v>
      </c>
      <c r="H78" s="1">
        <v>1</v>
      </c>
      <c r="I78" s="1">
        <v>1</v>
      </c>
      <c r="J78" s="13">
        <f t="shared" si="7"/>
        <v>1</v>
      </c>
      <c r="K78" s="1">
        <v>1</v>
      </c>
      <c r="L78" s="1">
        <v>1</v>
      </c>
      <c r="M78" s="1">
        <v>1</v>
      </c>
      <c r="N78" s="13">
        <f t="shared" si="8"/>
        <v>1</v>
      </c>
      <c r="O78" s="1">
        <v>1</v>
      </c>
      <c r="P78" s="1">
        <v>1</v>
      </c>
      <c r="Q78" s="1">
        <v>1</v>
      </c>
      <c r="R78" s="1">
        <v>1</v>
      </c>
      <c r="S78" s="13">
        <f t="shared" si="9"/>
        <v>1</v>
      </c>
      <c r="T78" s="1">
        <v>1</v>
      </c>
      <c r="U78" s="1">
        <v>1</v>
      </c>
      <c r="V78" s="1">
        <v>1</v>
      </c>
      <c r="W78" s="1">
        <v>1</v>
      </c>
      <c r="X78" s="13">
        <f t="shared" si="10"/>
        <v>1</v>
      </c>
      <c r="Y78" s="1">
        <v>3</v>
      </c>
      <c r="Z78" s="1">
        <v>3</v>
      </c>
      <c r="AA78" s="1">
        <v>3</v>
      </c>
      <c r="AB78" s="1">
        <v>3</v>
      </c>
      <c r="AC78" s="79">
        <f t="shared" si="11"/>
        <v>3</v>
      </c>
    </row>
    <row r="79" spans="1:29" x14ac:dyDescent="0.25">
      <c r="A79" s="1">
        <v>1</v>
      </c>
      <c r="B79" s="1">
        <v>1</v>
      </c>
      <c r="C79" s="1">
        <v>1</v>
      </c>
      <c r="D79" s="1">
        <v>1</v>
      </c>
      <c r="E79" s="13">
        <f t="shared" si="6"/>
        <v>1</v>
      </c>
      <c r="F79" s="1">
        <v>1</v>
      </c>
      <c r="G79" s="1">
        <v>1</v>
      </c>
      <c r="H79" s="1">
        <v>1</v>
      </c>
      <c r="I79" s="1">
        <v>1</v>
      </c>
      <c r="J79" s="13">
        <f t="shared" si="7"/>
        <v>1</v>
      </c>
      <c r="K79" s="1">
        <v>1</v>
      </c>
      <c r="L79" s="1">
        <v>1</v>
      </c>
      <c r="M79" s="1">
        <v>1</v>
      </c>
      <c r="N79" s="13">
        <f t="shared" si="8"/>
        <v>1</v>
      </c>
      <c r="O79" s="1">
        <v>1</v>
      </c>
      <c r="P79" s="1">
        <v>1</v>
      </c>
      <c r="Q79" s="1">
        <v>1</v>
      </c>
      <c r="R79" s="1">
        <v>1</v>
      </c>
      <c r="S79" s="13">
        <f t="shared" si="9"/>
        <v>1</v>
      </c>
      <c r="T79" s="1">
        <v>1</v>
      </c>
      <c r="U79" s="1">
        <v>1</v>
      </c>
      <c r="V79" s="1">
        <v>1</v>
      </c>
      <c r="W79" s="1">
        <v>1</v>
      </c>
      <c r="X79" s="13">
        <f t="shared" si="10"/>
        <v>1</v>
      </c>
      <c r="Y79" s="1">
        <v>3</v>
      </c>
      <c r="Z79" s="1">
        <v>3</v>
      </c>
      <c r="AA79" s="1">
        <v>3</v>
      </c>
      <c r="AB79" s="1">
        <v>3</v>
      </c>
      <c r="AC79" s="79">
        <f t="shared" si="11"/>
        <v>3</v>
      </c>
    </row>
    <row r="80" spans="1:29" x14ac:dyDescent="0.25">
      <c r="A80" s="1">
        <v>4</v>
      </c>
      <c r="B80" s="1">
        <v>5</v>
      </c>
      <c r="C80" s="1">
        <v>5</v>
      </c>
      <c r="D80" s="1">
        <v>3</v>
      </c>
      <c r="E80" s="13">
        <f t="shared" si="6"/>
        <v>4.25</v>
      </c>
      <c r="F80" s="1">
        <v>3</v>
      </c>
      <c r="G80" s="1">
        <v>3</v>
      </c>
      <c r="H80" s="1">
        <v>4</v>
      </c>
      <c r="I80" s="1">
        <v>3</v>
      </c>
      <c r="J80" s="13">
        <f t="shared" si="7"/>
        <v>3.25</v>
      </c>
      <c r="K80" s="1">
        <v>1</v>
      </c>
      <c r="L80" s="1">
        <v>4</v>
      </c>
      <c r="M80" s="1">
        <v>5</v>
      </c>
      <c r="N80" s="13">
        <f t="shared" si="8"/>
        <v>3.3333333333333335</v>
      </c>
      <c r="O80" s="1">
        <v>4</v>
      </c>
      <c r="P80" s="1">
        <v>4</v>
      </c>
      <c r="Q80" s="1">
        <v>5</v>
      </c>
      <c r="R80" s="1">
        <v>5</v>
      </c>
      <c r="S80" s="13">
        <f t="shared" si="9"/>
        <v>4.5</v>
      </c>
      <c r="T80" s="1">
        <v>4</v>
      </c>
      <c r="U80" s="1">
        <v>5</v>
      </c>
      <c r="V80" s="1">
        <v>5</v>
      </c>
      <c r="W80" s="1">
        <v>4</v>
      </c>
      <c r="X80" s="13">
        <f t="shared" si="10"/>
        <v>4.5</v>
      </c>
      <c r="Y80" s="1">
        <v>5</v>
      </c>
      <c r="Z80" s="1">
        <v>5</v>
      </c>
      <c r="AA80" s="1">
        <v>4</v>
      </c>
      <c r="AB80" s="1">
        <v>4</v>
      </c>
      <c r="AC80" s="79">
        <f t="shared" si="11"/>
        <v>4.5</v>
      </c>
    </row>
    <row r="81" spans="1:29" x14ac:dyDescent="0.25">
      <c r="A81" s="1">
        <v>2</v>
      </c>
      <c r="B81" s="1">
        <v>1</v>
      </c>
      <c r="C81" s="1">
        <v>3</v>
      </c>
      <c r="D81" s="1">
        <v>3</v>
      </c>
      <c r="E81" s="13">
        <f t="shared" si="6"/>
        <v>2.25</v>
      </c>
      <c r="F81" s="1">
        <v>3</v>
      </c>
      <c r="G81" s="1">
        <v>3</v>
      </c>
      <c r="H81" s="1">
        <v>3</v>
      </c>
      <c r="I81" s="1">
        <v>3</v>
      </c>
      <c r="J81" s="13">
        <f t="shared" si="7"/>
        <v>3</v>
      </c>
      <c r="K81" s="1">
        <v>3</v>
      </c>
      <c r="L81" s="1">
        <v>4</v>
      </c>
      <c r="M81" s="1">
        <v>4</v>
      </c>
      <c r="N81" s="13">
        <f t="shared" si="8"/>
        <v>3.6666666666666665</v>
      </c>
      <c r="O81" s="1">
        <v>5</v>
      </c>
      <c r="P81" s="1">
        <v>4</v>
      </c>
      <c r="Q81" s="1">
        <v>4</v>
      </c>
      <c r="R81" s="1">
        <v>4</v>
      </c>
      <c r="S81" s="13">
        <f t="shared" si="9"/>
        <v>4.25</v>
      </c>
      <c r="T81" s="1">
        <v>4</v>
      </c>
      <c r="U81" s="1">
        <v>4</v>
      </c>
      <c r="V81" s="1">
        <v>4</v>
      </c>
      <c r="W81" s="1">
        <v>4</v>
      </c>
      <c r="X81" s="13">
        <f t="shared" si="10"/>
        <v>4</v>
      </c>
      <c r="Y81" s="1">
        <v>5</v>
      </c>
      <c r="Z81" s="1">
        <v>4</v>
      </c>
      <c r="AA81" s="1">
        <v>4</v>
      </c>
      <c r="AB81" s="1">
        <v>4</v>
      </c>
      <c r="AC81" s="79">
        <f t="shared" si="11"/>
        <v>4.25</v>
      </c>
    </row>
    <row r="82" spans="1:29" x14ac:dyDescent="0.25">
      <c r="A82" s="1">
        <v>2</v>
      </c>
      <c r="B82" s="1">
        <v>1</v>
      </c>
      <c r="C82" s="1">
        <v>1</v>
      </c>
      <c r="D82" s="1">
        <v>1</v>
      </c>
      <c r="E82" s="13">
        <f t="shared" si="6"/>
        <v>1.25</v>
      </c>
      <c r="F82" s="1">
        <v>1</v>
      </c>
      <c r="G82" s="1">
        <v>1</v>
      </c>
      <c r="H82" s="1">
        <v>1</v>
      </c>
      <c r="I82" s="1">
        <v>1</v>
      </c>
      <c r="J82" s="13">
        <f t="shared" si="7"/>
        <v>1</v>
      </c>
      <c r="K82" s="1">
        <v>1</v>
      </c>
      <c r="L82" s="1">
        <v>2</v>
      </c>
      <c r="M82" s="1">
        <v>1</v>
      </c>
      <c r="N82" s="13">
        <f t="shared" si="8"/>
        <v>1.3333333333333333</v>
      </c>
      <c r="O82" s="1">
        <v>1</v>
      </c>
      <c r="P82" s="1">
        <v>4</v>
      </c>
      <c r="Q82" s="1">
        <v>3</v>
      </c>
      <c r="R82" s="1">
        <v>3</v>
      </c>
      <c r="S82" s="13">
        <f t="shared" si="9"/>
        <v>2.75</v>
      </c>
      <c r="T82" s="1">
        <v>3</v>
      </c>
      <c r="U82" s="1">
        <v>4</v>
      </c>
      <c r="V82" s="1">
        <v>3</v>
      </c>
      <c r="W82" s="1">
        <v>3</v>
      </c>
      <c r="X82" s="13">
        <f t="shared" si="10"/>
        <v>3.25</v>
      </c>
      <c r="Y82" s="1">
        <v>3</v>
      </c>
      <c r="Z82" s="1">
        <v>3</v>
      </c>
      <c r="AA82" s="1">
        <v>3</v>
      </c>
      <c r="AB82" s="1">
        <v>3</v>
      </c>
      <c r="AC82" s="79">
        <f t="shared" si="11"/>
        <v>3</v>
      </c>
    </row>
    <row r="83" spans="1:29" x14ac:dyDescent="0.25">
      <c r="A83" s="1">
        <v>1</v>
      </c>
      <c r="B83" s="1">
        <v>3</v>
      </c>
      <c r="C83" s="1">
        <v>3</v>
      </c>
      <c r="D83" s="1">
        <v>3</v>
      </c>
      <c r="E83" s="13">
        <f t="shared" si="6"/>
        <v>2.5</v>
      </c>
      <c r="F83" s="1">
        <v>4</v>
      </c>
      <c r="G83" s="1">
        <v>3</v>
      </c>
      <c r="H83" s="1">
        <v>4</v>
      </c>
      <c r="I83" s="1">
        <v>3</v>
      </c>
      <c r="J83" s="13">
        <f t="shared" si="7"/>
        <v>3.5</v>
      </c>
      <c r="K83" s="1">
        <v>4</v>
      </c>
      <c r="L83" s="1">
        <v>3</v>
      </c>
      <c r="M83" s="1">
        <v>4</v>
      </c>
      <c r="N83" s="13">
        <f t="shared" si="8"/>
        <v>3.6666666666666665</v>
      </c>
      <c r="O83" s="1">
        <v>4</v>
      </c>
      <c r="P83" s="1">
        <v>3</v>
      </c>
      <c r="Q83" s="1">
        <v>4</v>
      </c>
      <c r="R83" s="1">
        <v>4</v>
      </c>
      <c r="S83" s="13">
        <f t="shared" si="9"/>
        <v>3.75</v>
      </c>
      <c r="T83" s="1">
        <v>4</v>
      </c>
      <c r="U83" s="1">
        <v>3</v>
      </c>
      <c r="V83" s="1">
        <v>4</v>
      </c>
      <c r="W83" s="1">
        <v>3</v>
      </c>
      <c r="X83" s="13">
        <f t="shared" si="10"/>
        <v>3.5</v>
      </c>
      <c r="Y83" s="1">
        <v>4</v>
      </c>
      <c r="Z83" s="1">
        <v>3</v>
      </c>
      <c r="AA83" s="1">
        <v>4</v>
      </c>
      <c r="AB83" s="1">
        <v>3</v>
      </c>
      <c r="AC83" s="79">
        <f t="shared" si="11"/>
        <v>3.5</v>
      </c>
    </row>
    <row r="84" spans="1:29" x14ac:dyDescent="0.25">
      <c r="A84" s="1">
        <v>1</v>
      </c>
      <c r="B84" s="1">
        <v>3</v>
      </c>
      <c r="C84" s="1">
        <v>3</v>
      </c>
      <c r="D84" s="1">
        <v>3</v>
      </c>
      <c r="E84" s="13">
        <f t="shared" si="6"/>
        <v>2.5</v>
      </c>
      <c r="F84" s="1">
        <v>3</v>
      </c>
      <c r="G84" s="1">
        <v>3</v>
      </c>
      <c r="H84" s="1">
        <v>3</v>
      </c>
      <c r="I84" s="1">
        <v>3</v>
      </c>
      <c r="J84" s="13">
        <f t="shared" si="7"/>
        <v>3</v>
      </c>
      <c r="K84" s="1">
        <v>3</v>
      </c>
      <c r="L84" s="1">
        <v>3</v>
      </c>
      <c r="M84" s="1">
        <v>3</v>
      </c>
      <c r="N84" s="13">
        <f t="shared" si="8"/>
        <v>3</v>
      </c>
      <c r="O84" s="1">
        <v>3</v>
      </c>
      <c r="P84" s="1">
        <v>3</v>
      </c>
      <c r="Q84" s="1">
        <v>3</v>
      </c>
      <c r="R84" s="1">
        <v>3</v>
      </c>
      <c r="S84" s="13">
        <f t="shared" si="9"/>
        <v>3</v>
      </c>
      <c r="T84" s="1">
        <v>3</v>
      </c>
      <c r="U84" s="1">
        <v>4</v>
      </c>
      <c r="V84" s="1">
        <v>4</v>
      </c>
      <c r="W84" s="1">
        <v>4</v>
      </c>
      <c r="X84" s="13">
        <f t="shared" si="10"/>
        <v>3.75</v>
      </c>
      <c r="Y84" s="1">
        <v>4</v>
      </c>
      <c r="Z84" s="1">
        <v>4</v>
      </c>
      <c r="AA84" s="1">
        <v>4</v>
      </c>
      <c r="AB84" s="1">
        <v>4</v>
      </c>
      <c r="AC84" s="79">
        <f t="shared" si="11"/>
        <v>4</v>
      </c>
    </row>
    <row r="85" spans="1:29" x14ac:dyDescent="0.25">
      <c r="A85" s="1">
        <v>1</v>
      </c>
      <c r="B85" s="1">
        <v>3</v>
      </c>
      <c r="C85" s="1">
        <v>4</v>
      </c>
      <c r="D85" s="1">
        <v>4</v>
      </c>
      <c r="E85" s="13">
        <f t="shared" si="6"/>
        <v>3</v>
      </c>
      <c r="F85" s="1">
        <v>4</v>
      </c>
      <c r="G85" s="1">
        <v>4</v>
      </c>
      <c r="H85" s="1">
        <v>5</v>
      </c>
      <c r="I85" s="1">
        <v>4</v>
      </c>
      <c r="J85" s="13">
        <f t="shared" si="7"/>
        <v>4.25</v>
      </c>
      <c r="K85" s="1">
        <v>4</v>
      </c>
      <c r="L85" s="1">
        <v>4</v>
      </c>
      <c r="M85" s="1">
        <v>4</v>
      </c>
      <c r="N85" s="13">
        <f t="shared" si="8"/>
        <v>4</v>
      </c>
      <c r="O85" s="1">
        <v>4</v>
      </c>
      <c r="P85" s="1">
        <v>3</v>
      </c>
      <c r="Q85" s="1">
        <v>4</v>
      </c>
      <c r="R85" s="1">
        <v>3</v>
      </c>
      <c r="S85" s="13">
        <f t="shared" si="9"/>
        <v>3.5</v>
      </c>
      <c r="T85" s="1">
        <v>4</v>
      </c>
      <c r="U85" s="1">
        <v>4</v>
      </c>
      <c r="V85" s="1">
        <v>4</v>
      </c>
      <c r="W85" s="1">
        <v>4</v>
      </c>
      <c r="X85" s="13">
        <f t="shared" si="10"/>
        <v>4</v>
      </c>
      <c r="Y85" s="1">
        <v>5</v>
      </c>
      <c r="Z85" s="1">
        <v>4</v>
      </c>
      <c r="AA85" s="1">
        <v>5</v>
      </c>
      <c r="AB85" s="1">
        <v>4</v>
      </c>
      <c r="AC85" s="79">
        <f t="shared" si="11"/>
        <v>4.5</v>
      </c>
    </row>
    <row r="86" spans="1:29" x14ac:dyDescent="0.25">
      <c r="A86" s="1">
        <v>1</v>
      </c>
      <c r="B86" s="1">
        <v>3</v>
      </c>
      <c r="C86" s="1">
        <v>3</v>
      </c>
      <c r="D86" s="1">
        <v>3</v>
      </c>
      <c r="E86" s="13">
        <f t="shared" si="6"/>
        <v>2.5</v>
      </c>
      <c r="F86" s="1">
        <v>3</v>
      </c>
      <c r="G86" s="1">
        <v>3</v>
      </c>
      <c r="H86" s="1">
        <v>4</v>
      </c>
      <c r="I86" s="1">
        <v>4</v>
      </c>
      <c r="J86" s="13">
        <f t="shared" si="7"/>
        <v>3.5</v>
      </c>
      <c r="K86" s="1">
        <v>4</v>
      </c>
      <c r="L86" s="1">
        <v>4</v>
      </c>
      <c r="M86" s="1">
        <v>4</v>
      </c>
      <c r="N86" s="13">
        <f t="shared" si="8"/>
        <v>4</v>
      </c>
      <c r="O86" s="1">
        <v>4</v>
      </c>
      <c r="P86" s="1">
        <v>5</v>
      </c>
      <c r="Q86" s="1">
        <v>5</v>
      </c>
      <c r="R86" s="1">
        <v>4</v>
      </c>
      <c r="S86" s="13">
        <f t="shared" si="9"/>
        <v>4.5</v>
      </c>
      <c r="T86" s="1">
        <v>4</v>
      </c>
      <c r="U86" s="1">
        <v>4</v>
      </c>
      <c r="V86" s="1">
        <v>4</v>
      </c>
      <c r="W86" s="1">
        <v>4</v>
      </c>
      <c r="X86" s="13">
        <f t="shared" si="10"/>
        <v>4</v>
      </c>
      <c r="Y86" s="1">
        <v>4</v>
      </c>
      <c r="Z86" s="1">
        <v>4</v>
      </c>
      <c r="AA86" s="1">
        <v>4</v>
      </c>
      <c r="AB86" s="1">
        <v>4</v>
      </c>
      <c r="AC86" s="79">
        <f t="shared" si="11"/>
        <v>4</v>
      </c>
    </row>
    <row r="87" spans="1:29" x14ac:dyDescent="0.25">
      <c r="A87" s="1">
        <v>3</v>
      </c>
      <c r="B87" s="1">
        <v>3</v>
      </c>
      <c r="C87" s="1">
        <v>1</v>
      </c>
      <c r="D87" s="1">
        <v>1</v>
      </c>
      <c r="E87" s="13">
        <f t="shared" si="6"/>
        <v>2</v>
      </c>
      <c r="F87" s="1">
        <v>1</v>
      </c>
      <c r="G87" s="1">
        <v>3</v>
      </c>
      <c r="H87" s="1">
        <v>3</v>
      </c>
      <c r="I87" s="1">
        <v>3</v>
      </c>
      <c r="J87" s="13">
        <f t="shared" si="7"/>
        <v>2.5</v>
      </c>
      <c r="K87" s="1">
        <v>3</v>
      </c>
      <c r="L87" s="1">
        <v>1</v>
      </c>
      <c r="M87" s="1">
        <v>3</v>
      </c>
      <c r="N87" s="13">
        <f t="shared" si="8"/>
        <v>2.3333333333333335</v>
      </c>
      <c r="O87" s="1">
        <v>1</v>
      </c>
      <c r="P87" s="1">
        <v>3</v>
      </c>
      <c r="Q87" s="1">
        <v>4</v>
      </c>
      <c r="R87" s="1">
        <v>3</v>
      </c>
      <c r="S87" s="13">
        <f t="shared" si="9"/>
        <v>2.75</v>
      </c>
      <c r="T87" s="1">
        <v>3</v>
      </c>
      <c r="U87" s="1">
        <v>3</v>
      </c>
      <c r="V87" s="1">
        <v>3</v>
      </c>
      <c r="W87" s="1">
        <v>4</v>
      </c>
      <c r="X87" s="13">
        <f t="shared" si="10"/>
        <v>3.25</v>
      </c>
      <c r="Y87" s="1">
        <v>4</v>
      </c>
      <c r="Z87" s="1">
        <v>4</v>
      </c>
      <c r="AA87" s="1">
        <v>4</v>
      </c>
      <c r="AB87" s="1">
        <v>4</v>
      </c>
      <c r="AC87" s="79">
        <f t="shared" si="11"/>
        <v>4</v>
      </c>
    </row>
    <row r="88" spans="1:29" x14ac:dyDescent="0.25">
      <c r="A88" s="1">
        <v>3</v>
      </c>
      <c r="B88" s="1">
        <v>4</v>
      </c>
      <c r="C88" s="1">
        <v>3</v>
      </c>
      <c r="D88" s="1">
        <v>3</v>
      </c>
      <c r="E88" s="13">
        <f t="shared" si="6"/>
        <v>3.25</v>
      </c>
      <c r="F88" s="1">
        <v>4</v>
      </c>
      <c r="G88" s="1">
        <v>4</v>
      </c>
      <c r="H88" s="1">
        <v>3</v>
      </c>
      <c r="I88" s="1">
        <v>3</v>
      </c>
      <c r="J88" s="13">
        <f t="shared" si="7"/>
        <v>3.5</v>
      </c>
      <c r="K88" s="1">
        <v>4</v>
      </c>
      <c r="L88" s="1">
        <v>3</v>
      </c>
      <c r="M88" s="1">
        <v>4</v>
      </c>
      <c r="N88" s="13">
        <f t="shared" si="8"/>
        <v>3.6666666666666665</v>
      </c>
      <c r="O88" s="1">
        <v>4</v>
      </c>
      <c r="P88" s="1">
        <v>4</v>
      </c>
      <c r="Q88" s="1">
        <v>3</v>
      </c>
      <c r="R88" s="1">
        <v>3</v>
      </c>
      <c r="S88" s="13">
        <f t="shared" si="9"/>
        <v>3.5</v>
      </c>
      <c r="T88" s="1">
        <v>3</v>
      </c>
      <c r="U88" s="1">
        <v>4</v>
      </c>
      <c r="V88" s="1">
        <v>3</v>
      </c>
      <c r="W88" s="1">
        <v>4</v>
      </c>
      <c r="X88" s="13">
        <f t="shared" si="10"/>
        <v>3.5</v>
      </c>
      <c r="Y88" s="1">
        <v>3</v>
      </c>
      <c r="Z88" s="1">
        <v>3</v>
      </c>
      <c r="AA88" s="1">
        <v>4</v>
      </c>
      <c r="AB88" s="1">
        <v>3</v>
      </c>
      <c r="AC88" s="79">
        <f t="shared" si="11"/>
        <v>3.25</v>
      </c>
    </row>
    <row r="89" spans="1:29" x14ac:dyDescent="0.25">
      <c r="A89" s="1">
        <v>3</v>
      </c>
      <c r="B89" s="1">
        <v>4</v>
      </c>
      <c r="C89" s="1">
        <v>3</v>
      </c>
      <c r="D89" s="1">
        <v>3</v>
      </c>
      <c r="E89" s="13">
        <f t="shared" si="6"/>
        <v>3.25</v>
      </c>
      <c r="F89" s="1">
        <v>1</v>
      </c>
      <c r="G89" s="1">
        <v>1</v>
      </c>
      <c r="H89" s="1">
        <v>1</v>
      </c>
      <c r="I89" s="1">
        <v>3</v>
      </c>
      <c r="J89" s="13">
        <f t="shared" si="7"/>
        <v>1.5</v>
      </c>
      <c r="K89" s="1">
        <v>1</v>
      </c>
      <c r="L89" s="1">
        <v>1</v>
      </c>
      <c r="M89" s="1">
        <v>1</v>
      </c>
      <c r="N89" s="13">
        <f t="shared" si="8"/>
        <v>1</v>
      </c>
      <c r="O89" s="1">
        <v>1</v>
      </c>
      <c r="P89" s="1">
        <v>1</v>
      </c>
      <c r="Q89" s="1">
        <v>3</v>
      </c>
      <c r="R89" s="1">
        <v>1</v>
      </c>
      <c r="S89" s="13">
        <f t="shared" si="9"/>
        <v>1.5</v>
      </c>
      <c r="T89" s="1">
        <v>1</v>
      </c>
      <c r="U89" s="1">
        <v>1</v>
      </c>
      <c r="V89" s="1">
        <v>1</v>
      </c>
      <c r="W89" s="1">
        <v>1</v>
      </c>
      <c r="X89" s="13">
        <f t="shared" si="10"/>
        <v>1</v>
      </c>
      <c r="Y89" s="1">
        <v>1</v>
      </c>
      <c r="Z89" s="1">
        <v>1</v>
      </c>
      <c r="AA89" s="1">
        <v>1</v>
      </c>
      <c r="AB89" s="1">
        <v>1</v>
      </c>
      <c r="AC89" s="79">
        <f t="shared" si="11"/>
        <v>1</v>
      </c>
    </row>
    <row r="90" spans="1:29" x14ac:dyDescent="0.25">
      <c r="A90" s="1">
        <v>3</v>
      </c>
      <c r="B90" s="1">
        <v>4</v>
      </c>
      <c r="C90" s="1">
        <v>3</v>
      </c>
      <c r="D90" s="1">
        <v>4</v>
      </c>
      <c r="E90" s="13">
        <f t="shared" si="6"/>
        <v>3.5</v>
      </c>
      <c r="F90" s="1">
        <v>1</v>
      </c>
      <c r="G90" s="1">
        <v>3</v>
      </c>
      <c r="H90" s="1">
        <v>3</v>
      </c>
      <c r="I90" s="1">
        <v>4</v>
      </c>
      <c r="J90" s="13">
        <f t="shared" si="7"/>
        <v>2.75</v>
      </c>
      <c r="K90" s="1">
        <v>5</v>
      </c>
      <c r="L90" s="1">
        <v>5</v>
      </c>
      <c r="M90" s="1">
        <v>5</v>
      </c>
      <c r="N90" s="13">
        <f t="shared" si="8"/>
        <v>5</v>
      </c>
      <c r="O90" s="1">
        <v>5</v>
      </c>
      <c r="P90" s="1">
        <v>4</v>
      </c>
      <c r="Q90" s="1">
        <v>5</v>
      </c>
      <c r="R90" s="1">
        <v>4</v>
      </c>
      <c r="S90" s="13">
        <f t="shared" si="9"/>
        <v>4.5</v>
      </c>
      <c r="T90" s="1">
        <v>5</v>
      </c>
      <c r="U90" s="1">
        <v>5</v>
      </c>
      <c r="V90" s="1">
        <v>5</v>
      </c>
      <c r="W90" s="1">
        <v>5</v>
      </c>
      <c r="X90" s="13">
        <f t="shared" si="10"/>
        <v>5</v>
      </c>
      <c r="Y90" s="1">
        <v>5</v>
      </c>
      <c r="Z90" s="1">
        <v>5</v>
      </c>
      <c r="AA90" s="1">
        <v>5</v>
      </c>
      <c r="AB90" s="1">
        <v>5</v>
      </c>
      <c r="AC90" s="79">
        <f t="shared" si="11"/>
        <v>5</v>
      </c>
    </row>
    <row r="91" spans="1:29" x14ac:dyDescent="0.25">
      <c r="A91" s="1">
        <v>1</v>
      </c>
      <c r="B91" s="1">
        <v>2</v>
      </c>
      <c r="C91" s="1">
        <v>2</v>
      </c>
      <c r="D91" s="1">
        <v>2</v>
      </c>
      <c r="E91" s="13">
        <f t="shared" si="6"/>
        <v>1.75</v>
      </c>
      <c r="F91" s="1">
        <v>2</v>
      </c>
      <c r="G91" s="1">
        <v>2</v>
      </c>
      <c r="H91" s="1">
        <v>2</v>
      </c>
      <c r="I91" s="1">
        <v>2</v>
      </c>
      <c r="J91" s="13">
        <f t="shared" si="7"/>
        <v>2</v>
      </c>
      <c r="K91" s="1">
        <v>1</v>
      </c>
      <c r="L91" s="1">
        <v>1</v>
      </c>
      <c r="M91" s="1">
        <v>2</v>
      </c>
      <c r="N91" s="13">
        <f t="shared" si="8"/>
        <v>1.3333333333333333</v>
      </c>
      <c r="O91" s="1">
        <v>2</v>
      </c>
      <c r="P91" s="1">
        <v>1</v>
      </c>
      <c r="Q91" s="1">
        <v>2</v>
      </c>
      <c r="R91" s="1">
        <v>1</v>
      </c>
      <c r="S91" s="13">
        <f t="shared" si="9"/>
        <v>1.5</v>
      </c>
      <c r="T91" s="1">
        <v>2</v>
      </c>
      <c r="U91" s="1">
        <v>1</v>
      </c>
      <c r="V91" s="1">
        <v>1</v>
      </c>
      <c r="W91" s="1">
        <v>2</v>
      </c>
      <c r="X91" s="13">
        <f t="shared" si="10"/>
        <v>1.5</v>
      </c>
      <c r="Y91" s="1">
        <v>2</v>
      </c>
      <c r="Z91" s="1">
        <v>1</v>
      </c>
      <c r="AA91" s="1">
        <v>2</v>
      </c>
      <c r="AB91" s="1">
        <v>2</v>
      </c>
      <c r="AC91" s="79">
        <f t="shared" si="11"/>
        <v>1.75</v>
      </c>
    </row>
    <row r="92" spans="1:29" x14ac:dyDescent="0.25">
      <c r="A92" s="1">
        <v>4</v>
      </c>
      <c r="B92" s="1">
        <v>4</v>
      </c>
      <c r="C92" s="1">
        <v>5</v>
      </c>
      <c r="D92" s="1">
        <v>3</v>
      </c>
      <c r="E92" s="13">
        <f t="shared" si="6"/>
        <v>4</v>
      </c>
      <c r="F92" s="1">
        <v>4</v>
      </c>
      <c r="G92" s="1">
        <v>3</v>
      </c>
      <c r="H92" s="1">
        <v>4</v>
      </c>
      <c r="I92" s="1">
        <v>4</v>
      </c>
      <c r="J92" s="13">
        <f t="shared" si="7"/>
        <v>3.75</v>
      </c>
      <c r="K92" s="1">
        <v>5</v>
      </c>
      <c r="L92" s="1">
        <v>5</v>
      </c>
      <c r="M92" s="1">
        <v>5</v>
      </c>
      <c r="N92" s="13">
        <f t="shared" si="8"/>
        <v>5</v>
      </c>
      <c r="O92" s="1">
        <v>4</v>
      </c>
      <c r="P92" s="1">
        <v>4</v>
      </c>
      <c r="Q92" s="1">
        <v>1</v>
      </c>
      <c r="R92" s="1">
        <v>4</v>
      </c>
      <c r="S92" s="13">
        <f t="shared" si="9"/>
        <v>3.25</v>
      </c>
      <c r="T92" s="1">
        <v>5</v>
      </c>
      <c r="U92" s="1">
        <v>4</v>
      </c>
      <c r="V92" s="1">
        <v>5</v>
      </c>
      <c r="W92" s="1">
        <v>4</v>
      </c>
      <c r="X92" s="13">
        <f t="shared" si="10"/>
        <v>4.5</v>
      </c>
      <c r="Y92" s="1">
        <v>3</v>
      </c>
      <c r="Z92" s="1">
        <v>4</v>
      </c>
      <c r="AA92" s="1">
        <v>5</v>
      </c>
      <c r="AB92" s="1">
        <v>4</v>
      </c>
      <c r="AC92" s="79">
        <f t="shared" si="11"/>
        <v>4</v>
      </c>
    </row>
    <row r="93" spans="1:29" x14ac:dyDescent="0.25">
      <c r="A93" s="1">
        <v>3</v>
      </c>
      <c r="B93" s="1">
        <v>4</v>
      </c>
      <c r="C93" s="1">
        <v>5</v>
      </c>
      <c r="D93" s="1">
        <v>5</v>
      </c>
      <c r="E93" s="13">
        <f t="shared" si="6"/>
        <v>4.25</v>
      </c>
      <c r="F93" s="1">
        <v>4</v>
      </c>
      <c r="G93" s="1">
        <v>4</v>
      </c>
      <c r="H93" s="1">
        <v>4</v>
      </c>
      <c r="I93" s="1">
        <v>5</v>
      </c>
      <c r="J93" s="13">
        <f t="shared" si="7"/>
        <v>4.25</v>
      </c>
      <c r="K93" s="1">
        <v>3</v>
      </c>
      <c r="L93" s="1">
        <v>5</v>
      </c>
      <c r="M93" s="1">
        <v>5</v>
      </c>
      <c r="N93" s="13">
        <f t="shared" si="8"/>
        <v>4.333333333333333</v>
      </c>
      <c r="O93" s="1">
        <v>5</v>
      </c>
      <c r="P93" s="1">
        <v>5</v>
      </c>
      <c r="Q93" s="1">
        <v>5</v>
      </c>
      <c r="R93" s="1">
        <v>5</v>
      </c>
      <c r="S93" s="13">
        <f t="shared" si="9"/>
        <v>5</v>
      </c>
      <c r="T93" s="1">
        <v>4</v>
      </c>
      <c r="U93" s="1">
        <v>5</v>
      </c>
      <c r="V93" s="1">
        <v>5</v>
      </c>
      <c r="W93" s="1">
        <v>5</v>
      </c>
      <c r="X93" s="13">
        <f t="shared" si="10"/>
        <v>4.75</v>
      </c>
      <c r="Y93" s="1">
        <v>3</v>
      </c>
      <c r="Z93" s="1">
        <v>3</v>
      </c>
      <c r="AA93" s="1">
        <v>4</v>
      </c>
      <c r="AB93" s="1">
        <v>5</v>
      </c>
      <c r="AC93" s="79">
        <f t="shared" si="11"/>
        <v>3.75</v>
      </c>
    </row>
    <row r="94" spans="1:29" x14ac:dyDescent="0.25">
      <c r="A94" s="1">
        <v>3</v>
      </c>
      <c r="B94" s="1">
        <v>3</v>
      </c>
      <c r="C94" s="1">
        <v>1</v>
      </c>
      <c r="D94" s="1">
        <v>1</v>
      </c>
      <c r="E94" s="13">
        <f t="shared" si="6"/>
        <v>2</v>
      </c>
      <c r="F94" s="1">
        <v>3</v>
      </c>
      <c r="G94" s="1">
        <v>4</v>
      </c>
      <c r="H94" s="1">
        <v>1</v>
      </c>
      <c r="I94" s="1">
        <v>1</v>
      </c>
      <c r="J94" s="13">
        <f t="shared" si="7"/>
        <v>2.25</v>
      </c>
      <c r="K94" s="1">
        <v>1</v>
      </c>
      <c r="L94" s="1">
        <v>2</v>
      </c>
      <c r="M94" s="1">
        <v>1</v>
      </c>
      <c r="N94" s="13">
        <f t="shared" si="8"/>
        <v>1.3333333333333333</v>
      </c>
      <c r="O94" s="1">
        <v>1</v>
      </c>
      <c r="P94" s="1">
        <v>2</v>
      </c>
      <c r="Q94" s="1">
        <v>1</v>
      </c>
      <c r="R94" s="1">
        <v>3</v>
      </c>
      <c r="S94" s="13">
        <f t="shared" si="9"/>
        <v>1.75</v>
      </c>
      <c r="T94" s="1">
        <v>3</v>
      </c>
      <c r="U94" s="1">
        <v>5</v>
      </c>
      <c r="V94" s="1">
        <v>5</v>
      </c>
      <c r="W94" s="1">
        <v>5</v>
      </c>
      <c r="X94" s="13">
        <f t="shared" si="10"/>
        <v>4.5</v>
      </c>
      <c r="Y94" s="1">
        <v>4</v>
      </c>
      <c r="Z94" s="1">
        <v>4</v>
      </c>
      <c r="AA94" s="1">
        <v>3</v>
      </c>
      <c r="AB94" s="1">
        <v>5</v>
      </c>
      <c r="AC94" s="79">
        <f t="shared" si="11"/>
        <v>4</v>
      </c>
    </row>
    <row r="95" spans="1:29" x14ac:dyDescent="0.25">
      <c r="A95" s="1">
        <v>3</v>
      </c>
      <c r="B95" s="1">
        <v>4</v>
      </c>
      <c r="C95" s="1">
        <v>3</v>
      </c>
      <c r="D95" s="1">
        <v>4</v>
      </c>
      <c r="E95" s="13">
        <f t="shared" si="6"/>
        <v>3.5</v>
      </c>
      <c r="F95" s="1">
        <v>4</v>
      </c>
      <c r="G95" s="1">
        <v>4</v>
      </c>
      <c r="H95" s="1">
        <v>3</v>
      </c>
      <c r="I95" s="1">
        <v>4</v>
      </c>
      <c r="J95" s="13">
        <f t="shared" si="7"/>
        <v>3.75</v>
      </c>
      <c r="K95" s="1">
        <v>4</v>
      </c>
      <c r="L95" s="1">
        <v>2</v>
      </c>
      <c r="M95" s="1">
        <v>1</v>
      </c>
      <c r="N95" s="13">
        <f t="shared" si="8"/>
        <v>2.3333333333333335</v>
      </c>
      <c r="O95" s="1">
        <v>1</v>
      </c>
      <c r="P95" s="1">
        <v>4</v>
      </c>
      <c r="Q95" s="1">
        <v>4</v>
      </c>
      <c r="R95" s="1">
        <v>3</v>
      </c>
      <c r="S95" s="13">
        <f t="shared" si="9"/>
        <v>3</v>
      </c>
      <c r="T95" s="1">
        <v>3</v>
      </c>
      <c r="U95" s="1">
        <v>1</v>
      </c>
      <c r="V95" s="1">
        <v>2</v>
      </c>
      <c r="W95" s="1">
        <v>1</v>
      </c>
      <c r="X95" s="13">
        <f t="shared" si="10"/>
        <v>1.75</v>
      </c>
      <c r="Y95" s="1">
        <v>1</v>
      </c>
      <c r="Z95" s="1">
        <v>1</v>
      </c>
      <c r="AA95" s="1">
        <v>1</v>
      </c>
      <c r="AB95" s="1">
        <v>1</v>
      </c>
      <c r="AC95" s="79">
        <f t="shared" si="11"/>
        <v>1</v>
      </c>
    </row>
    <row r="96" spans="1:29" x14ac:dyDescent="0.25">
      <c r="A96" s="1">
        <v>1</v>
      </c>
      <c r="B96" s="1">
        <v>1</v>
      </c>
      <c r="C96" s="1">
        <v>5</v>
      </c>
      <c r="D96" s="1">
        <v>5</v>
      </c>
      <c r="E96" s="13">
        <f t="shared" si="6"/>
        <v>3</v>
      </c>
      <c r="F96" s="1">
        <v>5</v>
      </c>
      <c r="G96" s="1">
        <v>5</v>
      </c>
      <c r="H96" s="1">
        <v>5</v>
      </c>
      <c r="I96" s="1">
        <v>5</v>
      </c>
      <c r="J96" s="13">
        <f t="shared" si="7"/>
        <v>5</v>
      </c>
      <c r="K96" s="1">
        <v>5</v>
      </c>
      <c r="L96" s="1">
        <v>5</v>
      </c>
      <c r="M96" s="1">
        <v>5</v>
      </c>
      <c r="N96" s="13">
        <f t="shared" si="8"/>
        <v>5</v>
      </c>
      <c r="O96" s="1">
        <v>5</v>
      </c>
      <c r="P96" s="1">
        <v>5</v>
      </c>
      <c r="Q96" s="1">
        <v>4</v>
      </c>
      <c r="R96" s="1">
        <v>4</v>
      </c>
      <c r="S96" s="13">
        <f t="shared" si="9"/>
        <v>4.5</v>
      </c>
      <c r="T96" s="1">
        <v>4</v>
      </c>
      <c r="U96" s="1">
        <v>4</v>
      </c>
      <c r="V96" s="1">
        <v>4</v>
      </c>
      <c r="W96" s="1">
        <v>4</v>
      </c>
      <c r="X96" s="13">
        <f t="shared" si="10"/>
        <v>4</v>
      </c>
      <c r="Y96" s="1">
        <v>4</v>
      </c>
      <c r="Z96" s="1">
        <v>4</v>
      </c>
      <c r="AA96" s="1">
        <v>4</v>
      </c>
      <c r="AB96" s="1">
        <v>4</v>
      </c>
      <c r="AC96" s="79">
        <f t="shared" si="11"/>
        <v>4</v>
      </c>
    </row>
    <row r="97" spans="1:29" x14ac:dyDescent="0.25">
      <c r="A97" s="1">
        <v>2</v>
      </c>
      <c r="B97" s="1">
        <v>1</v>
      </c>
      <c r="C97" s="1">
        <v>1</v>
      </c>
      <c r="D97" s="1">
        <v>1</v>
      </c>
      <c r="E97" s="13">
        <f t="shared" si="6"/>
        <v>1.25</v>
      </c>
      <c r="F97" s="1">
        <v>1</v>
      </c>
      <c r="G97" s="1">
        <v>2</v>
      </c>
      <c r="H97" s="1">
        <v>2</v>
      </c>
      <c r="I97" s="1">
        <v>2</v>
      </c>
      <c r="J97" s="13">
        <f t="shared" si="7"/>
        <v>1.75</v>
      </c>
      <c r="K97" s="1">
        <v>1</v>
      </c>
      <c r="L97" s="1">
        <v>2</v>
      </c>
      <c r="M97" s="1">
        <v>1</v>
      </c>
      <c r="N97" s="13">
        <f t="shared" si="8"/>
        <v>1.3333333333333333</v>
      </c>
      <c r="O97" s="1">
        <v>2</v>
      </c>
      <c r="P97" s="1">
        <v>2</v>
      </c>
      <c r="Q97" s="1">
        <v>2</v>
      </c>
      <c r="R97" s="1">
        <v>2</v>
      </c>
      <c r="S97" s="13">
        <f t="shared" si="9"/>
        <v>2</v>
      </c>
      <c r="T97" s="1">
        <v>2</v>
      </c>
      <c r="U97" s="1">
        <v>2</v>
      </c>
      <c r="V97" s="1">
        <v>2</v>
      </c>
      <c r="W97" s="1">
        <v>2</v>
      </c>
      <c r="X97" s="13">
        <f t="shared" si="10"/>
        <v>2</v>
      </c>
      <c r="Y97" s="1">
        <v>2</v>
      </c>
      <c r="Z97" s="1">
        <v>2</v>
      </c>
      <c r="AA97" s="1">
        <v>2</v>
      </c>
      <c r="AB97" s="1">
        <v>2</v>
      </c>
      <c r="AC97" s="79">
        <f t="shared" si="11"/>
        <v>2</v>
      </c>
    </row>
    <row r="98" spans="1:29" x14ac:dyDescent="0.25">
      <c r="A98" s="1">
        <v>4</v>
      </c>
      <c r="B98" s="1">
        <v>2</v>
      </c>
      <c r="C98" s="1">
        <v>4</v>
      </c>
      <c r="D98" s="1">
        <v>4</v>
      </c>
      <c r="E98" s="13">
        <f t="shared" si="6"/>
        <v>3.5</v>
      </c>
      <c r="F98" s="1">
        <v>5</v>
      </c>
      <c r="G98" s="1">
        <v>4</v>
      </c>
      <c r="H98" s="1">
        <v>4</v>
      </c>
      <c r="I98" s="1">
        <v>2</v>
      </c>
      <c r="J98" s="13">
        <f t="shared" si="7"/>
        <v>3.75</v>
      </c>
      <c r="K98" s="1">
        <v>5</v>
      </c>
      <c r="L98" s="1">
        <v>5</v>
      </c>
      <c r="M98" s="1">
        <v>5</v>
      </c>
      <c r="N98" s="13">
        <f t="shared" si="8"/>
        <v>5</v>
      </c>
      <c r="O98" s="1">
        <v>5</v>
      </c>
      <c r="P98" s="1">
        <v>5</v>
      </c>
      <c r="Q98" s="1">
        <v>5</v>
      </c>
      <c r="R98" s="1">
        <v>5</v>
      </c>
      <c r="S98" s="13">
        <f t="shared" si="9"/>
        <v>5</v>
      </c>
      <c r="T98" s="1">
        <v>5</v>
      </c>
      <c r="U98" s="1">
        <v>4</v>
      </c>
      <c r="V98" s="1">
        <v>5</v>
      </c>
      <c r="W98" s="1">
        <v>5</v>
      </c>
      <c r="X98" s="13">
        <f t="shared" si="10"/>
        <v>4.75</v>
      </c>
      <c r="Y98" s="1">
        <v>5</v>
      </c>
      <c r="Z98" s="1">
        <v>5</v>
      </c>
      <c r="AA98" s="1">
        <v>5</v>
      </c>
      <c r="AB98" s="1">
        <v>5</v>
      </c>
      <c r="AC98" s="79">
        <f t="shared" si="11"/>
        <v>5</v>
      </c>
    </row>
    <row r="99" spans="1:29" x14ac:dyDescent="0.25">
      <c r="A99" s="1">
        <v>2</v>
      </c>
      <c r="B99" s="1">
        <v>1</v>
      </c>
      <c r="C99" s="1">
        <v>2</v>
      </c>
      <c r="D99" s="1">
        <v>1</v>
      </c>
      <c r="E99" s="13">
        <f t="shared" si="6"/>
        <v>1.5</v>
      </c>
      <c r="F99" s="1">
        <v>3</v>
      </c>
      <c r="G99" s="1">
        <v>1</v>
      </c>
      <c r="H99" s="1">
        <v>1</v>
      </c>
      <c r="I99" s="1">
        <v>2</v>
      </c>
      <c r="J99" s="13">
        <f t="shared" si="7"/>
        <v>1.75</v>
      </c>
      <c r="K99" s="1">
        <v>1</v>
      </c>
      <c r="L99" s="1">
        <v>2</v>
      </c>
      <c r="M99" s="1">
        <v>2</v>
      </c>
      <c r="N99" s="13">
        <f t="shared" si="8"/>
        <v>1.6666666666666667</v>
      </c>
      <c r="O99" s="1">
        <v>1</v>
      </c>
      <c r="P99" s="1">
        <v>1</v>
      </c>
      <c r="Q99" s="1">
        <v>2</v>
      </c>
      <c r="R99" s="1">
        <v>1</v>
      </c>
      <c r="S99" s="13">
        <f t="shared" si="9"/>
        <v>1.25</v>
      </c>
      <c r="T99" s="1">
        <v>1</v>
      </c>
      <c r="U99" s="1">
        <v>3</v>
      </c>
      <c r="V99" s="1">
        <v>2</v>
      </c>
      <c r="W99" s="1">
        <v>3</v>
      </c>
      <c r="X99" s="13">
        <f t="shared" si="10"/>
        <v>2.25</v>
      </c>
      <c r="Y99" s="1">
        <v>2</v>
      </c>
      <c r="Z99" s="1">
        <v>3</v>
      </c>
      <c r="AA99" s="1">
        <v>2</v>
      </c>
      <c r="AB99" s="1">
        <v>2</v>
      </c>
      <c r="AC99" s="79">
        <f t="shared" si="11"/>
        <v>2.25</v>
      </c>
    </row>
    <row r="100" spans="1:29" x14ac:dyDescent="0.25">
      <c r="A100" s="1">
        <v>5</v>
      </c>
      <c r="B100" s="1">
        <v>5</v>
      </c>
      <c r="C100" s="1">
        <v>5</v>
      </c>
      <c r="D100" s="1">
        <v>5</v>
      </c>
      <c r="E100" s="13">
        <f t="shared" si="6"/>
        <v>5</v>
      </c>
      <c r="F100" s="1">
        <v>5</v>
      </c>
      <c r="G100" s="1">
        <v>5</v>
      </c>
      <c r="H100" s="1">
        <v>5</v>
      </c>
      <c r="I100" s="1">
        <v>5</v>
      </c>
      <c r="J100" s="13">
        <f t="shared" si="7"/>
        <v>5</v>
      </c>
      <c r="K100" s="1">
        <v>5</v>
      </c>
      <c r="L100" s="1">
        <v>5</v>
      </c>
      <c r="M100" s="1">
        <v>5</v>
      </c>
      <c r="N100" s="13">
        <f t="shared" si="8"/>
        <v>5</v>
      </c>
      <c r="O100" s="1">
        <v>5</v>
      </c>
      <c r="P100" s="1">
        <v>5</v>
      </c>
      <c r="Q100" s="1">
        <v>5</v>
      </c>
      <c r="R100" s="1">
        <v>5</v>
      </c>
      <c r="S100" s="13">
        <f t="shared" si="9"/>
        <v>5</v>
      </c>
      <c r="T100" s="1">
        <v>5</v>
      </c>
      <c r="U100" s="1">
        <v>5</v>
      </c>
      <c r="V100" s="1">
        <v>5</v>
      </c>
      <c r="W100" s="1">
        <v>5</v>
      </c>
      <c r="X100" s="13">
        <f t="shared" si="10"/>
        <v>5</v>
      </c>
      <c r="Y100" s="1">
        <v>5</v>
      </c>
      <c r="Z100" s="1">
        <v>5</v>
      </c>
      <c r="AA100" s="1">
        <v>5</v>
      </c>
      <c r="AB100" s="1">
        <v>5</v>
      </c>
      <c r="AC100" s="79">
        <f t="shared" si="11"/>
        <v>5</v>
      </c>
    </row>
    <row r="101" spans="1:29" x14ac:dyDescent="0.25">
      <c r="A101" s="1">
        <v>3</v>
      </c>
      <c r="B101" s="1">
        <v>3</v>
      </c>
      <c r="C101" s="1">
        <v>3</v>
      </c>
      <c r="D101" s="1">
        <v>3</v>
      </c>
      <c r="E101" s="13">
        <f t="shared" si="6"/>
        <v>3</v>
      </c>
      <c r="F101" s="1">
        <v>3</v>
      </c>
      <c r="G101" s="1">
        <v>3</v>
      </c>
      <c r="H101" s="1">
        <v>3</v>
      </c>
      <c r="I101" s="1">
        <v>3</v>
      </c>
      <c r="J101" s="13">
        <f t="shared" si="7"/>
        <v>3</v>
      </c>
      <c r="K101" s="1">
        <v>3</v>
      </c>
      <c r="L101" s="1">
        <v>3</v>
      </c>
      <c r="M101" s="1">
        <v>3</v>
      </c>
      <c r="N101" s="13">
        <f t="shared" si="8"/>
        <v>3</v>
      </c>
      <c r="O101" s="1">
        <v>3</v>
      </c>
      <c r="P101" s="1">
        <v>3</v>
      </c>
      <c r="Q101" s="1">
        <v>3</v>
      </c>
      <c r="R101" s="1">
        <v>3</v>
      </c>
      <c r="S101" s="13">
        <f t="shared" si="9"/>
        <v>3</v>
      </c>
      <c r="T101" s="1">
        <v>3</v>
      </c>
      <c r="U101" s="1">
        <v>3</v>
      </c>
      <c r="V101" s="1">
        <v>3</v>
      </c>
      <c r="W101" s="1">
        <v>3</v>
      </c>
      <c r="X101" s="13">
        <f t="shared" si="10"/>
        <v>3</v>
      </c>
      <c r="Y101" s="1">
        <v>3</v>
      </c>
      <c r="Z101" s="1">
        <v>3</v>
      </c>
      <c r="AA101" s="1">
        <v>3</v>
      </c>
      <c r="AB101" s="1">
        <v>3</v>
      </c>
      <c r="AC101" s="79">
        <f t="shared" si="11"/>
        <v>3</v>
      </c>
    </row>
    <row r="102" spans="1:29" x14ac:dyDescent="0.25">
      <c r="A102" s="1">
        <v>4</v>
      </c>
      <c r="B102" s="1">
        <v>4</v>
      </c>
      <c r="C102" s="1">
        <v>4</v>
      </c>
      <c r="D102" s="1">
        <v>4</v>
      </c>
      <c r="E102" s="13">
        <f t="shared" si="6"/>
        <v>4</v>
      </c>
      <c r="F102" s="1">
        <v>4</v>
      </c>
      <c r="G102" s="1">
        <v>4</v>
      </c>
      <c r="H102" s="1">
        <v>4</v>
      </c>
      <c r="I102" s="1">
        <v>4</v>
      </c>
      <c r="J102" s="13">
        <f t="shared" si="7"/>
        <v>4</v>
      </c>
      <c r="K102" s="1">
        <v>4</v>
      </c>
      <c r="L102" s="1">
        <v>4</v>
      </c>
      <c r="M102" s="1">
        <v>4</v>
      </c>
      <c r="N102" s="13">
        <f t="shared" si="8"/>
        <v>4</v>
      </c>
      <c r="O102" s="1">
        <v>4</v>
      </c>
      <c r="P102" s="1">
        <v>4</v>
      </c>
      <c r="Q102" s="1">
        <v>4</v>
      </c>
      <c r="R102" s="1">
        <v>4</v>
      </c>
      <c r="S102" s="13">
        <f t="shared" si="9"/>
        <v>4</v>
      </c>
      <c r="T102" s="1">
        <v>4</v>
      </c>
      <c r="U102" s="1">
        <v>4</v>
      </c>
      <c r="V102" s="1">
        <v>4</v>
      </c>
      <c r="W102" s="1">
        <v>4</v>
      </c>
      <c r="X102" s="13">
        <f t="shared" si="10"/>
        <v>4</v>
      </c>
      <c r="Y102" s="1">
        <v>4</v>
      </c>
      <c r="Z102" s="1">
        <v>4</v>
      </c>
      <c r="AA102" s="1">
        <v>4</v>
      </c>
      <c r="AB102" s="1">
        <v>5</v>
      </c>
      <c r="AC102" s="79">
        <f t="shared" si="11"/>
        <v>4.25</v>
      </c>
    </row>
    <row r="103" spans="1:29" x14ac:dyDescent="0.25">
      <c r="A103" s="1">
        <v>3</v>
      </c>
      <c r="B103" s="1">
        <v>4</v>
      </c>
      <c r="C103" s="1">
        <v>3</v>
      </c>
      <c r="D103" s="1">
        <v>4</v>
      </c>
      <c r="E103" s="13">
        <f t="shared" si="6"/>
        <v>3.5</v>
      </c>
      <c r="F103" s="1">
        <v>3</v>
      </c>
      <c r="G103" s="1">
        <v>1</v>
      </c>
      <c r="H103" s="1">
        <v>3</v>
      </c>
      <c r="I103" s="1">
        <v>4</v>
      </c>
      <c r="J103" s="13">
        <f t="shared" si="7"/>
        <v>2.75</v>
      </c>
      <c r="K103" s="1">
        <v>4</v>
      </c>
      <c r="L103" s="1">
        <v>5</v>
      </c>
      <c r="M103" s="1">
        <v>3</v>
      </c>
      <c r="N103" s="13">
        <f t="shared" si="8"/>
        <v>4</v>
      </c>
      <c r="O103" s="1">
        <v>5</v>
      </c>
      <c r="P103" s="1">
        <v>4</v>
      </c>
      <c r="Q103" s="1">
        <v>3</v>
      </c>
      <c r="R103" s="1">
        <v>4</v>
      </c>
      <c r="S103" s="13">
        <f t="shared" si="9"/>
        <v>4</v>
      </c>
      <c r="T103" s="1">
        <v>3</v>
      </c>
      <c r="U103" s="1">
        <v>4</v>
      </c>
      <c r="V103" s="1">
        <v>3</v>
      </c>
      <c r="W103" s="1">
        <v>1</v>
      </c>
      <c r="X103" s="13">
        <f t="shared" si="10"/>
        <v>2.75</v>
      </c>
      <c r="Y103" s="1">
        <v>4</v>
      </c>
      <c r="Z103" s="1">
        <v>3</v>
      </c>
      <c r="AA103" s="1">
        <v>4</v>
      </c>
      <c r="AB103" s="1">
        <v>5</v>
      </c>
      <c r="AC103" s="79">
        <f t="shared" si="11"/>
        <v>4</v>
      </c>
    </row>
    <row r="104" spans="1:29" x14ac:dyDescent="0.25">
      <c r="A104" s="1">
        <v>2</v>
      </c>
      <c r="B104" s="1">
        <v>2</v>
      </c>
      <c r="C104" s="1">
        <v>4</v>
      </c>
      <c r="D104" s="1">
        <v>2</v>
      </c>
      <c r="E104" s="13">
        <f t="shared" si="6"/>
        <v>2.5</v>
      </c>
      <c r="F104" s="1">
        <v>2</v>
      </c>
      <c r="G104" s="1">
        <v>2</v>
      </c>
      <c r="H104" s="1">
        <v>2</v>
      </c>
      <c r="I104" s="1">
        <v>2</v>
      </c>
      <c r="J104" s="13">
        <f t="shared" si="7"/>
        <v>2</v>
      </c>
      <c r="K104" s="1">
        <v>4</v>
      </c>
      <c r="L104" s="1">
        <v>2</v>
      </c>
      <c r="M104" s="1">
        <v>2</v>
      </c>
      <c r="N104" s="13">
        <f t="shared" si="8"/>
        <v>2.6666666666666665</v>
      </c>
      <c r="O104" s="1">
        <v>4</v>
      </c>
      <c r="P104" s="1">
        <v>4</v>
      </c>
      <c r="Q104" s="1">
        <v>4</v>
      </c>
      <c r="R104" s="1">
        <v>4</v>
      </c>
      <c r="S104" s="13">
        <f t="shared" si="9"/>
        <v>4</v>
      </c>
      <c r="T104" s="1">
        <v>4</v>
      </c>
      <c r="U104" s="1">
        <v>4</v>
      </c>
      <c r="V104" s="1">
        <v>4</v>
      </c>
      <c r="W104" s="1">
        <v>4</v>
      </c>
      <c r="X104" s="13">
        <f t="shared" si="10"/>
        <v>4</v>
      </c>
      <c r="Y104" s="1">
        <v>4</v>
      </c>
      <c r="Z104" s="1">
        <v>4</v>
      </c>
      <c r="AA104" s="1">
        <v>4</v>
      </c>
      <c r="AB104" s="1">
        <v>4</v>
      </c>
      <c r="AC104" s="79">
        <f t="shared" si="11"/>
        <v>4</v>
      </c>
    </row>
    <row r="105" spans="1:29" x14ac:dyDescent="0.25">
      <c r="A105" s="1">
        <v>2</v>
      </c>
      <c r="B105" s="1">
        <v>3</v>
      </c>
      <c r="C105" s="1">
        <v>2</v>
      </c>
      <c r="D105" s="1">
        <v>2</v>
      </c>
      <c r="E105" s="13">
        <f t="shared" si="6"/>
        <v>2.25</v>
      </c>
      <c r="F105" s="1">
        <v>3</v>
      </c>
      <c r="G105" s="1">
        <v>5</v>
      </c>
      <c r="H105" s="1">
        <v>3</v>
      </c>
      <c r="I105" s="1">
        <v>3</v>
      </c>
      <c r="J105" s="13">
        <f t="shared" si="7"/>
        <v>3.5</v>
      </c>
      <c r="K105" s="1">
        <v>5</v>
      </c>
      <c r="L105" s="1">
        <v>5</v>
      </c>
      <c r="M105" s="1">
        <v>5</v>
      </c>
      <c r="N105" s="13">
        <f t="shared" si="8"/>
        <v>5</v>
      </c>
      <c r="O105" s="1">
        <v>5</v>
      </c>
      <c r="P105" s="1">
        <v>5</v>
      </c>
      <c r="Q105" s="1">
        <v>5</v>
      </c>
      <c r="R105" s="1">
        <v>5</v>
      </c>
      <c r="S105" s="13">
        <f t="shared" si="9"/>
        <v>5</v>
      </c>
      <c r="T105" s="1">
        <v>5</v>
      </c>
      <c r="U105" s="1">
        <v>5</v>
      </c>
      <c r="V105" s="1">
        <v>5</v>
      </c>
      <c r="W105" s="1">
        <v>5</v>
      </c>
      <c r="X105" s="13">
        <f t="shared" si="10"/>
        <v>5</v>
      </c>
      <c r="Y105" s="1">
        <v>5</v>
      </c>
      <c r="Z105" s="1">
        <v>5</v>
      </c>
      <c r="AA105" s="1">
        <v>5</v>
      </c>
      <c r="AB105" s="1">
        <v>5</v>
      </c>
      <c r="AC105" s="79">
        <f t="shared" si="11"/>
        <v>5</v>
      </c>
    </row>
    <row r="106" spans="1:29" x14ac:dyDescent="0.25">
      <c r="A106" s="1">
        <v>1</v>
      </c>
      <c r="B106" s="1">
        <v>2</v>
      </c>
      <c r="C106" s="1">
        <v>1</v>
      </c>
      <c r="D106" s="1">
        <v>1</v>
      </c>
      <c r="E106" s="13">
        <f t="shared" si="6"/>
        <v>1.25</v>
      </c>
      <c r="F106" s="1">
        <v>1</v>
      </c>
      <c r="G106" s="1">
        <v>1</v>
      </c>
      <c r="H106" s="1">
        <v>1</v>
      </c>
      <c r="I106" s="1">
        <v>1</v>
      </c>
      <c r="J106" s="13">
        <f t="shared" si="7"/>
        <v>1</v>
      </c>
      <c r="K106" s="1">
        <v>1</v>
      </c>
      <c r="L106" s="1">
        <v>1</v>
      </c>
      <c r="M106" s="1">
        <v>1</v>
      </c>
      <c r="N106" s="13">
        <f t="shared" si="8"/>
        <v>1</v>
      </c>
      <c r="O106" s="1">
        <v>1</v>
      </c>
      <c r="P106" s="1">
        <v>1</v>
      </c>
      <c r="Q106" s="1">
        <v>1</v>
      </c>
      <c r="R106" s="1">
        <v>1</v>
      </c>
      <c r="S106" s="13">
        <f t="shared" si="9"/>
        <v>1</v>
      </c>
      <c r="T106" s="1">
        <v>1</v>
      </c>
      <c r="U106" s="1">
        <v>1</v>
      </c>
      <c r="V106" s="1">
        <v>1</v>
      </c>
      <c r="W106" s="1">
        <v>1</v>
      </c>
      <c r="X106" s="13">
        <f t="shared" si="10"/>
        <v>1</v>
      </c>
      <c r="Y106" s="1">
        <v>1</v>
      </c>
      <c r="Z106" s="1">
        <v>1</v>
      </c>
      <c r="AA106" s="1">
        <v>1</v>
      </c>
      <c r="AB106" s="1">
        <v>1</v>
      </c>
      <c r="AC106" s="79">
        <f t="shared" si="11"/>
        <v>1</v>
      </c>
    </row>
    <row r="107" spans="1:29" x14ac:dyDescent="0.25">
      <c r="A107" s="1">
        <v>2</v>
      </c>
      <c r="B107" s="1">
        <v>5</v>
      </c>
      <c r="C107" s="1">
        <v>3</v>
      </c>
      <c r="D107" s="1">
        <v>4</v>
      </c>
      <c r="E107" s="13">
        <f t="shared" si="6"/>
        <v>3.5</v>
      </c>
      <c r="F107" s="1">
        <v>3</v>
      </c>
      <c r="G107" s="1">
        <v>4</v>
      </c>
      <c r="H107" s="1">
        <v>3</v>
      </c>
      <c r="I107" s="1">
        <v>4</v>
      </c>
      <c r="J107" s="13">
        <f t="shared" si="7"/>
        <v>3.5</v>
      </c>
      <c r="K107" s="1">
        <v>4</v>
      </c>
      <c r="L107" s="1">
        <v>3</v>
      </c>
      <c r="M107" s="1">
        <v>3</v>
      </c>
      <c r="N107" s="13">
        <f t="shared" si="8"/>
        <v>3.3333333333333335</v>
      </c>
      <c r="O107" s="1">
        <v>5</v>
      </c>
      <c r="P107" s="1">
        <v>3</v>
      </c>
      <c r="Q107" s="1">
        <v>5</v>
      </c>
      <c r="R107" s="1">
        <v>3</v>
      </c>
      <c r="S107" s="13">
        <f t="shared" si="9"/>
        <v>4</v>
      </c>
      <c r="T107" s="1">
        <v>3</v>
      </c>
      <c r="U107" s="1">
        <v>3</v>
      </c>
      <c r="V107" s="1">
        <v>4</v>
      </c>
      <c r="W107" s="1">
        <v>4</v>
      </c>
      <c r="X107" s="13">
        <f t="shared" si="10"/>
        <v>3.5</v>
      </c>
      <c r="Y107" s="1">
        <v>3</v>
      </c>
      <c r="Z107" s="1">
        <v>3</v>
      </c>
      <c r="AA107" s="1">
        <v>3</v>
      </c>
      <c r="AB107" s="1">
        <v>3</v>
      </c>
      <c r="AC107" s="79">
        <f t="shared" si="11"/>
        <v>3</v>
      </c>
    </row>
    <row r="108" spans="1:29" x14ac:dyDescent="0.25">
      <c r="A108" s="1">
        <v>4</v>
      </c>
      <c r="B108" s="1">
        <v>5</v>
      </c>
      <c r="C108" s="1">
        <v>5</v>
      </c>
      <c r="D108" s="1">
        <v>5</v>
      </c>
      <c r="E108" s="13">
        <f t="shared" si="6"/>
        <v>4.75</v>
      </c>
      <c r="F108" s="1">
        <v>4</v>
      </c>
      <c r="G108" s="1">
        <v>5</v>
      </c>
      <c r="H108" s="1">
        <v>3</v>
      </c>
      <c r="I108" s="1">
        <v>4</v>
      </c>
      <c r="J108" s="13">
        <f t="shared" si="7"/>
        <v>4</v>
      </c>
      <c r="K108" s="1">
        <v>5</v>
      </c>
      <c r="L108" s="1">
        <v>5</v>
      </c>
      <c r="M108" s="1">
        <v>5</v>
      </c>
      <c r="N108" s="13">
        <f t="shared" si="8"/>
        <v>5</v>
      </c>
      <c r="O108" s="1">
        <v>4</v>
      </c>
      <c r="P108" s="1">
        <v>5</v>
      </c>
      <c r="Q108" s="1">
        <v>3</v>
      </c>
      <c r="R108" s="1">
        <v>4</v>
      </c>
      <c r="S108" s="13">
        <f t="shared" si="9"/>
        <v>4</v>
      </c>
      <c r="T108" s="1">
        <v>3</v>
      </c>
      <c r="U108" s="1">
        <v>4</v>
      </c>
      <c r="V108" s="1">
        <v>5</v>
      </c>
      <c r="W108" s="1">
        <v>5</v>
      </c>
      <c r="X108" s="13">
        <f t="shared" si="10"/>
        <v>4.25</v>
      </c>
      <c r="Y108" s="1">
        <v>4</v>
      </c>
      <c r="Z108" s="1">
        <v>3</v>
      </c>
      <c r="AA108" s="1">
        <v>3</v>
      </c>
      <c r="AB108" s="1">
        <v>4</v>
      </c>
      <c r="AC108" s="79">
        <f t="shared" si="11"/>
        <v>3.5</v>
      </c>
    </row>
    <row r="109" spans="1:29" x14ac:dyDescent="0.25">
      <c r="A109" s="1">
        <v>3</v>
      </c>
      <c r="B109" s="1">
        <v>3</v>
      </c>
      <c r="C109" s="1">
        <v>3</v>
      </c>
      <c r="D109" s="1">
        <v>3</v>
      </c>
      <c r="E109" s="13">
        <f t="shared" si="6"/>
        <v>3</v>
      </c>
      <c r="F109" s="1">
        <v>3</v>
      </c>
      <c r="G109" s="1">
        <v>3</v>
      </c>
      <c r="H109" s="1">
        <v>3</v>
      </c>
      <c r="I109" s="1">
        <v>3</v>
      </c>
      <c r="J109" s="13">
        <f t="shared" si="7"/>
        <v>3</v>
      </c>
      <c r="K109" s="1">
        <v>3</v>
      </c>
      <c r="L109" s="1">
        <v>3</v>
      </c>
      <c r="M109" s="1">
        <v>3</v>
      </c>
      <c r="N109" s="13">
        <f t="shared" si="8"/>
        <v>3</v>
      </c>
      <c r="O109" s="1">
        <v>3</v>
      </c>
      <c r="P109" s="1">
        <v>3</v>
      </c>
      <c r="Q109" s="1">
        <v>3</v>
      </c>
      <c r="R109" s="1">
        <v>3</v>
      </c>
      <c r="S109" s="13">
        <f t="shared" si="9"/>
        <v>3</v>
      </c>
      <c r="T109" s="1">
        <v>3</v>
      </c>
      <c r="U109" s="1">
        <v>3</v>
      </c>
      <c r="V109" s="1">
        <v>3</v>
      </c>
      <c r="W109" s="1">
        <v>3</v>
      </c>
      <c r="X109" s="13">
        <f t="shared" si="10"/>
        <v>3</v>
      </c>
      <c r="Y109" s="1">
        <v>3</v>
      </c>
      <c r="Z109" s="1">
        <v>3</v>
      </c>
      <c r="AA109" s="1">
        <v>3</v>
      </c>
      <c r="AB109" s="1">
        <v>3</v>
      </c>
      <c r="AC109" s="79">
        <f t="shared" si="11"/>
        <v>3</v>
      </c>
    </row>
    <row r="110" spans="1:29" x14ac:dyDescent="0.25">
      <c r="A110" s="1">
        <v>1</v>
      </c>
      <c r="B110" s="1">
        <v>3</v>
      </c>
      <c r="C110" s="1">
        <v>2</v>
      </c>
      <c r="D110" s="1">
        <v>1</v>
      </c>
      <c r="E110" s="13">
        <f t="shared" si="6"/>
        <v>1.75</v>
      </c>
      <c r="F110" s="1">
        <v>3</v>
      </c>
      <c r="G110" s="1">
        <v>2</v>
      </c>
      <c r="H110" s="1">
        <v>2</v>
      </c>
      <c r="I110" s="1">
        <v>3</v>
      </c>
      <c r="J110" s="13">
        <f t="shared" si="7"/>
        <v>2.5</v>
      </c>
      <c r="K110" s="1">
        <v>3</v>
      </c>
      <c r="L110" s="1">
        <v>3</v>
      </c>
      <c r="M110" s="1">
        <v>3</v>
      </c>
      <c r="N110" s="13">
        <f t="shared" si="8"/>
        <v>3</v>
      </c>
      <c r="O110" s="1">
        <v>3</v>
      </c>
      <c r="P110" s="1">
        <v>3</v>
      </c>
      <c r="Q110" s="1">
        <v>3</v>
      </c>
      <c r="R110" s="1">
        <v>2</v>
      </c>
      <c r="S110" s="13">
        <f t="shared" si="9"/>
        <v>2.75</v>
      </c>
      <c r="T110" s="1">
        <v>2</v>
      </c>
      <c r="U110" s="1">
        <v>2</v>
      </c>
      <c r="V110" s="1">
        <v>2</v>
      </c>
      <c r="W110" s="1">
        <v>2</v>
      </c>
      <c r="X110" s="13">
        <f t="shared" si="10"/>
        <v>2</v>
      </c>
      <c r="Y110" s="1">
        <v>3</v>
      </c>
      <c r="Z110" s="1">
        <v>3</v>
      </c>
      <c r="AA110" s="1">
        <v>3</v>
      </c>
      <c r="AB110" s="1">
        <v>3</v>
      </c>
      <c r="AC110" s="79">
        <f t="shared" si="11"/>
        <v>3</v>
      </c>
    </row>
    <row r="111" spans="1:29" x14ac:dyDescent="0.25">
      <c r="A111" s="1">
        <v>1</v>
      </c>
      <c r="B111" s="1">
        <v>1</v>
      </c>
      <c r="C111" s="1">
        <v>1</v>
      </c>
      <c r="D111" s="1">
        <v>1</v>
      </c>
      <c r="E111" s="13">
        <f t="shared" si="6"/>
        <v>1</v>
      </c>
      <c r="F111" s="1">
        <v>1</v>
      </c>
      <c r="G111" s="1">
        <v>1</v>
      </c>
      <c r="H111" s="1">
        <v>1</v>
      </c>
      <c r="I111" s="1">
        <v>1</v>
      </c>
      <c r="J111" s="13">
        <f t="shared" si="7"/>
        <v>1</v>
      </c>
      <c r="K111" s="1">
        <v>1</v>
      </c>
      <c r="L111" s="1">
        <v>1</v>
      </c>
      <c r="M111" s="1">
        <v>1</v>
      </c>
      <c r="N111" s="13">
        <f t="shared" si="8"/>
        <v>1</v>
      </c>
      <c r="O111" s="1">
        <v>1</v>
      </c>
      <c r="P111" s="1">
        <v>1</v>
      </c>
      <c r="Q111" s="1">
        <v>1</v>
      </c>
      <c r="R111" s="1">
        <v>1</v>
      </c>
      <c r="S111" s="13">
        <f t="shared" si="9"/>
        <v>1</v>
      </c>
      <c r="T111" s="1">
        <v>1</v>
      </c>
      <c r="U111" s="1">
        <v>1</v>
      </c>
      <c r="V111" s="1">
        <v>1</v>
      </c>
      <c r="W111" s="1">
        <v>1</v>
      </c>
      <c r="X111" s="13">
        <f t="shared" si="10"/>
        <v>1</v>
      </c>
      <c r="Y111" s="1">
        <v>1</v>
      </c>
      <c r="Z111" s="1">
        <v>1</v>
      </c>
      <c r="AA111" s="1">
        <v>2</v>
      </c>
      <c r="AB111" s="1">
        <v>2</v>
      </c>
      <c r="AC111" s="79">
        <f t="shared" si="11"/>
        <v>1.5</v>
      </c>
    </row>
    <row r="112" spans="1:29" x14ac:dyDescent="0.25">
      <c r="A112" s="1">
        <v>2</v>
      </c>
      <c r="B112" s="1">
        <v>4</v>
      </c>
      <c r="C112" s="1">
        <v>2</v>
      </c>
      <c r="D112" s="1">
        <v>3</v>
      </c>
      <c r="E112" s="13">
        <f t="shared" si="6"/>
        <v>2.75</v>
      </c>
      <c r="F112" s="1">
        <v>3</v>
      </c>
      <c r="G112" s="1">
        <v>3</v>
      </c>
      <c r="H112" s="1">
        <v>2</v>
      </c>
      <c r="I112" s="1">
        <v>3</v>
      </c>
      <c r="J112" s="13">
        <f t="shared" si="7"/>
        <v>2.75</v>
      </c>
      <c r="K112" s="1">
        <v>5</v>
      </c>
      <c r="L112" s="1">
        <v>5</v>
      </c>
      <c r="M112" s="1">
        <v>4</v>
      </c>
      <c r="N112" s="13">
        <f t="shared" si="8"/>
        <v>4.666666666666667</v>
      </c>
      <c r="O112" s="1">
        <v>4</v>
      </c>
      <c r="P112" s="1">
        <v>5</v>
      </c>
      <c r="Q112" s="1">
        <v>4</v>
      </c>
      <c r="R112" s="1">
        <v>4</v>
      </c>
      <c r="S112" s="13">
        <f t="shared" si="9"/>
        <v>4.25</v>
      </c>
      <c r="T112" s="1">
        <v>3</v>
      </c>
      <c r="U112" s="1">
        <v>3</v>
      </c>
      <c r="V112" s="1">
        <v>5</v>
      </c>
      <c r="W112" s="1">
        <v>4</v>
      </c>
      <c r="X112" s="13">
        <f t="shared" si="10"/>
        <v>3.75</v>
      </c>
      <c r="Y112" s="1">
        <v>4</v>
      </c>
      <c r="Z112" s="1">
        <v>4</v>
      </c>
      <c r="AA112" s="1">
        <v>5</v>
      </c>
      <c r="AB112" s="1">
        <v>4</v>
      </c>
      <c r="AC112" s="79">
        <f t="shared" si="11"/>
        <v>4.25</v>
      </c>
    </row>
    <row r="113" spans="1:29" x14ac:dyDescent="0.25">
      <c r="A113" s="1">
        <v>4</v>
      </c>
      <c r="B113" s="1">
        <v>4</v>
      </c>
      <c r="C113" s="1">
        <v>4</v>
      </c>
      <c r="D113" s="1">
        <v>4</v>
      </c>
      <c r="E113" s="13">
        <f t="shared" si="6"/>
        <v>4</v>
      </c>
      <c r="F113" s="1">
        <v>5</v>
      </c>
      <c r="G113" s="1">
        <v>3</v>
      </c>
      <c r="H113" s="1">
        <v>3</v>
      </c>
      <c r="I113" s="1">
        <v>3</v>
      </c>
      <c r="J113" s="13">
        <f t="shared" si="7"/>
        <v>3.5</v>
      </c>
      <c r="K113" s="1">
        <v>1</v>
      </c>
      <c r="L113" s="1">
        <v>4</v>
      </c>
      <c r="M113" s="1">
        <v>4</v>
      </c>
      <c r="N113" s="13">
        <f t="shared" si="8"/>
        <v>3</v>
      </c>
      <c r="O113" s="1">
        <v>4</v>
      </c>
      <c r="P113" s="1">
        <v>1</v>
      </c>
      <c r="Q113" s="1">
        <v>4</v>
      </c>
      <c r="R113" s="1">
        <v>5</v>
      </c>
      <c r="S113" s="13">
        <f t="shared" si="9"/>
        <v>3.5</v>
      </c>
      <c r="T113" s="1">
        <v>1</v>
      </c>
      <c r="U113" s="1">
        <v>5</v>
      </c>
      <c r="V113" s="1">
        <v>3</v>
      </c>
      <c r="W113" s="1">
        <v>3</v>
      </c>
      <c r="X113" s="13">
        <f t="shared" si="10"/>
        <v>3</v>
      </c>
      <c r="Y113" s="1">
        <v>4</v>
      </c>
      <c r="Z113" s="1">
        <v>4</v>
      </c>
      <c r="AA113" s="1">
        <v>4</v>
      </c>
      <c r="AB113" s="1">
        <v>4</v>
      </c>
      <c r="AC113" s="79">
        <f t="shared" si="11"/>
        <v>4</v>
      </c>
    </row>
    <row r="114" spans="1:29" x14ac:dyDescent="0.25">
      <c r="A114" s="1">
        <v>4</v>
      </c>
      <c r="B114" s="1">
        <v>4</v>
      </c>
      <c r="C114" s="1">
        <v>4</v>
      </c>
      <c r="D114" s="1">
        <v>4</v>
      </c>
      <c r="E114" s="13">
        <f t="shared" si="6"/>
        <v>4</v>
      </c>
      <c r="F114" s="1">
        <v>4</v>
      </c>
      <c r="G114" s="1">
        <v>4</v>
      </c>
      <c r="H114" s="1">
        <v>4</v>
      </c>
      <c r="I114" s="1">
        <v>4</v>
      </c>
      <c r="J114" s="13">
        <f t="shared" si="7"/>
        <v>4</v>
      </c>
      <c r="K114" s="1">
        <v>4</v>
      </c>
      <c r="L114" s="1">
        <v>4</v>
      </c>
      <c r="M114" s="1">
        <v>4</v>
      </c>
      <c r="N114" s="13">
        <f t="shared" si="8"/>
        <v>4</v>
      </c>
      <c r="O114" s="1">
        <v>4</v>
      </c>
      <c r="P114" s="1">
        <v>4</v>
      </c>
      <c r="Q114" s="1">
        <v>4</v>
      </c>
      <c r="R114" s="1">
        <v>4</v>
      </c>
      <c r="S114" s="13">
        <f t="shared" si="9"/>
        <v>4</v>
      </c>
      <c r="T114" s="1">
        <v>4</v>
      </c>
      <c r="U114" s="1">
        <v>4</v>
      </c>
      <c r="V114" s="1">
        <v>4</v>
      </c>
      <c r="W114" s="1">
        <v>4</v>
      </c>
      <c r="X114" s="13">
        <f t="shared" si="10"/>
        <v>4</v>
      </c>
      <c r="Y114" s="1">
        <v>4</v>
      </c>
      <c r="Z114" s="1">
        <v>4</v>
      </c>
      <c r="AA114" s="1">
        <v>4</v>
      </c>
      <c r="AB114" s="1">
        <v>4</v>
      </c>
      <c r="AC114" s="79">
        <f t="shared" si="11"/>
        <v>4</v>
      </c>
    </row>
    <row r="115" spans="1:29" x14ac:dyDescent="0.25">
      <c r="A115" s="1">
        <v>4</v>
      </c>
      <c r="B115" s="1">
        <v>4</v>
      </c>
      <c r="C115" s="1">
        <v>4</v>
      </c>
      <c r="D115" s="1">
        <v>4</v>
      </c>
      <c r="E115" s="13">
        <f t="shared" si="6"/>
        <v>4</v>
      </c>
      <c r="F115" s="1">
        <v>5</v>
      </c>
      <c r="G115" s="1">
        <v>5</v>
      </c>
      <c r="H115" s="1">
        <v>1</v>
      </c>
      <c r="I115" s="1">
        <v>1</v>
      </c>
      <c r="J115" s="13">
        <f t="shared" si="7"/>
        <v>3</v>
      </c>
      <c r="K115" s="1">
        <v>3</v>
      </c>
      <c r="L115" s="1">
        <v>4</v>
      </c>
      <c r="M115" s="1">
        <v>4</v>
      </c>
      <c r="N115" s="13">
        <f t="shared" si="8"/>
        <v>3.6666666666666665</v>
      </c>
      <c r="O115" s="1">
        <v>4</v>
      </c>
      <c r="P115" s="1">
        <v>3</v>
      </c>
      <c r="Q115" s="1">
        <v>4</v>
      </c>
      <c r="R115" s="1">
        <v>4</v>
      </c>
      <c r="S115" s="13">
        <f t="shared" si="9"/>
        <v>3.75</v>
      </c>
      <c r="T115" s="1">
        <v>3</v>
      </c>
      <c r="U115" s="1">
        <v>4</v>
      </c>
      <c r="V115" s="1">
        <v>3</v>
      </c>
      <c r="W115" s="1">
        <v>4</v>
      </c>
      <c r="X115" s="13">
        <f t="shared" si="10"/>
        <v>3.5</v>
      </c>
      <c r="Y115" s="1">
        <v>4</v>
      </c>
      <c r="Z115" s="1">
        <v>4</v>
      </c>
      <c r="AA115" s="1">
        <v>4</v>
      </c>
      <c r="AB115" s="1">
        <v>4</v>
      </c>
      <c r="AC115" s="79">
        <f t="shared" si="11"/>
        <v>4</v>
      </c>
    </row>
    <row r="116" spans="1:29" x14ac:dyDescent="0.25">
      <c r="A116" s="1">
        <v>1</v>
      </c>
      <c r="B116" s="1">
        <v>5</v>
      </c>
      <c r="C116" s="1">
        <v>5</v>
      </c>
      <c r="D116" s="1">
        <v>5</v>
      </c>
      <c r="E116" s="13">
        <f t="shared" si="6"/>
        <v>4</v>
      </c>
      <c r="F116" s="1">
        <v>5</v>
      </c>
      <c r="G116" s="1">
        <v>5</v>
      </c>
      <c r="H116" s="1">
        <v>2</v>
      </c>
      <c r="I116" s="1">
        <v>2</v>
      </c>
      <c r="J116" s="13">
        <f t="shared" si="7"/>
        <v>3.5</v>
      </c>
      <c r="K116" s="1">
        <v>5</v>
      </c>
      <c r="L116" s="1">
        <v>5</v>
      </c>
      <c r="M116" s="1">
        <v>5</v>
      </c>
      <c r="N116" s="13">
        <f t="shared" si="8"/>
        <v>5</v>
      </c>
      <c r="O116" s="1">
        <v>2</v>
      </c>
      <c r="P116" s="1">
        <v>2</v>
      </c>
      <c r="Q116" s="1">
        <v>2</v>
      </c>
      <c r="R116" s="1">
        <v>2</v>
      </c>
      <c r="S116" s="13">
        <f t="shared" si="9"/>
        <v>2</v>
      </c>
      <c r="T116" s="1">
        <v>5</v>
      </c>
      <c r="U116" s="1">
        <v>5</v>
      </c>
      <c r="V116" s="1">
        <v>5</v>
      </c>
      <c r="W116" s="1">
        <v>5</v>
      </c>
      <c r="X116" s="13">
        <f t="shared" si="10"/>
        <v>5</v>
      </c>
      <c r="Y116" s="1">
        <v>5</v>
      </c>
      <c r="Z116" s="1">
        <v>5</v>
      </c>
      <c r="AA116" s="1">
        <v>5</v>
      </c>
      <c r="AB116" s="1">
        <v>5</v>
      </c>
      <c r="AC116" s="79">
        <f t="shared" si="11"/>
        <v>5</v>
      </c>
    </row>
    <row r="117" spans="1:29" x14ac:dyDescent="0.25">
      <c r="A117" s="1">
        <v>2</v>
      </c>
      <c r="B117" s="1">
        <v>3</v>
      </c>
      <c r="C117" s="1">
        <v>4</v>
      </c>
      <c r="D117" s="1">
        <v>4</v>
      </c>
      <c r="E117" s="13">
        <f t="shared" si="6"/>
        <v>3.25</v>
      </c>
      <c r="F117" s="1">
        <v>3</v>
      </c>
      <c r="G117" s="1">
        <v>4</v>
      </c>
      <c r="H117" s="1">
        <v>5</v>
      </c>
      <c r="I117" s="1">
        <v>4</v>
      </c>
      <c r="J117" s="13">
        <f t="shared" si="7"/>
        <v>4</v>
      </c>
      <c r="K117" s="1">
        <v>5</v>
      </c>
      <c r="L117" s="1">
        <v>4</v>
      </c>
      <c r="M117" s="1">
        <v>5</v>
      </c>
      <c r="N117" s="13">
        <f t="shared" si="8"/>
        <v>4.666666666666667</v>
      </c>
      <c r="O117" s="1">
        <v>4</v>
      </c>
      <c r="P117" s="1">
        <v>4</v>
      </c>
      <c r="Q117" s="1">
        <v>5</v>
      </c>
      <c r="R117" s="1">
        <v>5</v>
      </c>
      <c r="S117" s="13">
        <f t="shared" si="9"/>
        <v>4.5</v>
      </c>
      <c r="T117" s="1">
        <v>5</v>
      </c>
      <c r="U117" s="1">
        <v>4</v>
      </c>
      <c r="V117" s="1">
        <v>5</v>
      </c>
      <c r="W117" s="1">
        <v>4</v>
      </c>
      <c r="X117" s="13">
        <f t="shared" si="10"/>
        <v>4.5</v>
      </c>
      <c r="Y117" s="1">
        <v>5</v>
      </c>
      <c r="Z117" s="1">
        <v>5</v>
      </c>
      <c r="AA117" s="1">
        <v>5</v>
      </c>
      <c r="AB117" s="1">
        <v>5</v>
      </c>
      <c r="AC117" s="79">
        <f t="shared" si="11"/>
        <v>5</v>
      </c>
    </row>
    <row r="118" spans="1:29" x14ac:dyDescent="0.25">
      <c r="A118" s="1">
        <v>4</v>
      </c>
      <c r="B118" s="1">
        <v>1</v>
      </c>
      <c r="C118" s="1">
        <v>2</v>
      </c>
      <c r="D118" s="1">
        <v>2</v>
      </c>
      <c r="E118" s="13">
        <f t="shared" si="6"/>
        <v>2.25</v>
      </c>
      <c r="F118" s="1">
        <v>1</v>
      </c>
      <c r="G118" s="1">
        <v>1</v>
      </c>
      <c r="H118" s="1">
        <v>1</v>
      </c>
      <c r="I118" s="1">
        <v>1</v>
      </c>
      <c r="J118" s="13">
        <f t="shared" si="7"/>
        <v>1</v>
      </c>
      <c r="K118" s="1">
        <v>2</v>
      </c>
      <c r="L118" s="1">
        <v>2</v>
      </c>
      <c r="M118" s="1">
        <v>1</v>
      </c>
      <c r="N118" s="13">
        <f t="shared" si="8"/>
        <v>1.6666666666666667</v>
      </c>
      <c r="O118" s="1">
        <v>1</v>
      </c>
      <c r="P118" s="1">
        <v>3</v>
      </c>
      <c r="Q118" s="1">
        <v>2</v>
      </c>
      <c r="R118" s="1">
        <v>2</v>
      </c>
      <c r="S118" s="13">
        <f t="shared" si="9"/>
        <v>2</v>
      </c>
      <c r="T118" s="1">
        <v>2</v>
      </c>
      <c r="U118" s="1">
        <v>2</v>
      </c>
      <c r="V118" s="1">
        <v>2</v>
      </c>
      <c r="W118" s="1">
        <v>2</v>
      </c>
      <c r="X118" s="13">
        <f t="shared" si="10"/>
        <v>2</v>
      </c>
      <c r="Y118" s="1">
        <v>1</v>
      </c>
      <c r="Z118" s="1">
        <v>2</v>
      </c>
      <c r="AA118" s="1">
        <v>2</v>
      </c>
      <c r="AB118" s="1">
        <v>2</v>
      </c>
      <c r="AC118" s="79">
        <f t="shared" si="11"/>
        <v>1.75</v>
      </c>
    </row>
    <row r="119" spans="1:29" x14ac:dyDescent="0.25">
      <c r="A119" s="1">
        <v>1</v>
      </c>
      <c r="B119" s="1">
        <v>1</v>
      </c>
      <c r="C119" s="1">
        <v>5</v>
      </c>
      <c r="D119" s="1">
        <v>5</v>
      </c>
      <c r="E119" s="13">
        <f t="shared" si="6"/>
        <v>3</v>
      </c>
      <c r="F119" s="1">
        <v>5</v>
      </c>
      <c r="G119" s="1">
        <v>5</v>
      </c>
      <c r="H119" s="1">
        <v>5</v>
      </c>
      <c r="I119" s="1">
        <v>4</v>
      </c>
      <c r="J119" s="13">
        <f t="shared" si="7"/>
        <v>4.75</v>
      </c>
      <c r="K119" s="1">
        <v>5</v>
      </c>
      <c r="L119" s="1">
        <v>5</v>
      </c>
      <c r="M119" s="1">
        <v>5</v>
      </c>
      <c r="N119" s="13">
        <f t="shared" si="8"/>
        <v>5</v>
      </c>
      <c r="O119" s="1">
        <v>4</v>
      </c>
      <c r="P119" s="1">
        <v>3</v>
      </c>
      <c r="Q119" s="1">
        <v>5</v>
      </c>
      <c r="R119" s="1">
        <v>4</v>
      </c>
      <c r="S119" s="13">
        <f t="shared" si="9"/>
        <v>4</v>
      </c>
      <c r="T119" s="1">
        <v>4</v>
      </c>
      <c r="U119" s="1">
        <v>1</v>
      </c>
      <c r="V119" s="1">
        <v>2</v>
      </c>
      <c r="W119" s="1">
        <v>5</v>
      </c>
      <c r="X119" s="13">
        <f t="shared" si="10"/>
        <v>3</v>
      </c>
      <c r="Y119" s="1">
        <v>5</v>
      </c>
      <c r="Z119" s="1">
        <v>5</v>
      </c>
      <c r="AA119" s="1">
        <v>5</v>
      </c>
      <c r="AB119" s="1">
        <v>5</v>
      </c>
      <c r="AC119" s="79">
        <f t="shared" si="11"/>
        <v>5</v>
      </c>
    </row>
    <row r="120" spans="1:29" x14ac:dyDescent="0.25">
      <c r="A120" s="1">
        <v>2</v>
      </c>
      <c r="B120" s="1">
        <v>3</v>
      </c>
      <c r="C120" s="1">
        <v>3</v>
      </c>
      <c r="D120" s="1">
        <v>3</v>
      </c>
      <c r="E120" s="13">
        <f t="shared" si="6"/>
        <v>2.75</v>
      </c>
      <c r="F120" s="1">
        <v>3</v>
      </c>
      <c r="G120" s="1">
        <v>3</v>
      </c>
      <c r="H120" s="1">
        <v>3</v>
      </c>
      <c r="I120" s="1">
        <v>5</v>
      </c>
      <c r="J120" s="13">
        <f t="shared" si="7"/>
        <v>3.5</v>
      </c>
      <c r="K120" s="1">
        <v>5</v>
      </c>
      <c r="L120" s="1">
        <v>5</v>
      </c>
      <c r="M120" s="1">
        <v>5</v>
      </c>
      <c r="N120" s="13">
        <f t="shared" si="8"/>
        <v>5</v>
      </c>
      <c r="O120" s="1">
        <v>4</v>
      </c>
      <c r="P120" s="1">
        <v>2</v>
      </c>
      <c r="Q120" s="1">
        <v>3</v>
      </c>
      <c r="R120" s="1">
        <v>2</v>
      </c>
      <c r="S120" s="13">
        <f t="shared" si="9"/>
        <v>2.75</v>
      </c>
      <c r="T120" s="1">
        <v>3</v>
      </c>
      <c r="U120" s="1">
        <v>2</v>
      </c>
      <c r="V120" s="1">
        <v>4</v>
      </c>
      <c r="W120" s="1">
        <v>4</v>
      </c>
      <c r="X120" s="13">
        <f t="shared" si="10"/>
        <v>3.25</v>
      </c>
      <c r="Y120" s="1">
        <v>4</v>
      </c>
      <c r="Z120" s="1">
        <v>5</v>
      </c>
      <c r="AA120" s="1">
        <v>5</v>
      </c>
      <c r="AB120" s="1">
        <v>5</v>
      </c>
      <c r="AC120" s="79">
        <f t="shared" si="11"/>
        <v>4.75</v>
      </c>
    </row>
    <row r="121" spans="1:29" x14ac:dyDescent="0.25">
      <c r="A121" s="1">
        <v>5</v>
      </c>
      <c r="B121" s="1">
        <v>4</v>
      </c>
      <c r="C121" s="1">
        <v>5</v>
      </c>
      <c r="D121" s="1">
        <v>4</v>
      </c>
      <c r="E121" s="13">
        <f t="shared" si="6"/>
        <v>4.5</v>
      </c>
      <c r="F121" s="1">
        <v>5</v>
      </c>
      <c r="G121" s="1">
        <v>3</v>
      </c>
      <c r="H121" s="1">
        <v>4</v>
      </c>
      <c r="I121" s="1">
        <v>4</v>
      </c>
      <c r="J121" s="13">
        <f t="shared" si="7"/>
        <v>4</v>
      </c>
      <c r="K121" s="1">
        <v>5</v>
      </c>
      <c r="L121" s="1">
        <v>4</v>
      </c>
      <c r="M121" s="1">
        <v>5</v>
      </c>
      <c r="N121" s="13">
        <f t="shared" si="8"/>
        <v>4.666666666666667</v>
      </c>
      <c r="O121" s="1">
        <v>5</v>
      </c>
      <c r="P121" s="1">
        <v>3</v>
      </c>
      <c r="Q121" s="1">
        <v>5</v>
      </c>
      <c r="R121" s="1">
        <v>3</v>
      </c>
      <c r="S121" s="13">
        <f t="shared" si="9"/>
        <v>4</v>
      </c>
      <c r="T121" s="1">
        <v>5</v>
      </c>
      <c r="U121" s="1">
        <v>5</v>
      </c>
      <c r="V121" s="1">
        <v>5</v>
      </c>
      <c r="W121" s="1">
        <v>5</v>
      </c>
      <c r="X121" s="13">
        <f t="shared" si="10"/>
        <v>5</v>
      </c>
      <c r="Y121" s="1">
        <v>1</v>
      </c>
      <c r="Z121" s="1">
        <v>5</v>
      </c>
      <c r="AA121" s="1">
        <v>5</v>
      </c>
      <c r="AB121" s="1">
        <v>5</v>
      </c>
      <c r="AC121" s="79">
        <f t="shared" si="11"/>
        <v>4</v>
      </c>
    </row>
    <row r="122" spans="1:29" x14ac:dyDescent="0.25">
      <c r="A122" s="1">
        <v>2</v>
      </c>
      <c r="B122" s="1">
        <v>4</v>
      </c>
      <c r="C122" s="1">
        <v>2</v>
      </c>
      <c r="D122" s="1">
        <v>2</v>
      </c>
      <c r="E122" s="13">
        <f t="shared" si="6"/>
        <v>2.5</v>
      </c>
      <c r="F122" s="1">
        <v>3</v>
      </c>
      <c r="G122" s="1">
        <v>2</v>
      </c>
      <c r="H122" s="1">
        <v>2</v>
      </c>
      <c r="I122" s="1">
        <v>3</v>
      </c>
      <c r="J122" s="13">
        <f t="shared" si="7"/>
        <v>2.5</v>
      </c>
      <c r="K122" s="1">
        <v>2</v>
      </c>
      <c r="L122" s="1">
        <v>4</v>
      </c>
      <c r="M122" s="1">
        <v>3</v>
      </c>
      <c r="N122" s="13">
        <f t="shared" si="8"/>
        <v>3</v>
      </c>
      <c r="O122" s="1">
        <v>4</v>
      </c>
      <c r="P122" s="1">
        <v>2</v>
      </c>
      <c r="Q122" s="1">
        <v>2</v>
      </c>
      <c r="R122" s="1">
        <v>2</v>
      </c>
      <c r="S122" s="13">
        <f t="shared" si="9"/>
        <v>2.5</v>
      </c>
      <c r="T122" s="1">
        <v>4</v>
      </c>
      <c r="U122" s="1">
        <v>4</v>
      </c>
      <c r="V122" s="1">
        <v>4</v>
      </c>
      <c r="W122" s="1">
        <v>4</v>
      </c>
      <c r="X122" s="13">
        <f t="shared" si="10"/>
        <v>4</v>
      </c>
      <c r="Y122" s="1">
        <v>4</v>
      </c>
      <c r="Z122" s="1">
        <v>4</v>
      </c>
      <c r="AA122" s="1">
        <v>4</v>
      </c>
      <c r="AB122" s="1">
        <v>4</v>
      </c>
      <c r="AC122" s="79">
        <f t="shared" si="11"/>
        <v>4</v>
      </c>
    </row>
    <row r="123" spans="1:29" x14ac:dyDescent="0.25">
      <c r="A123" s="1">
        <v>3</v>
      </c>
      <c r="B123" s="1">
        <v>5</v>
      </c>
      <c r="C123" s="1">
        <v>4</v>
      </c>
      <c r="D123" s="1">
        <v>5</v>
      </c>
      <c r="E123" s="13">
        <f t="shared" si="6"/>
        <v>4.25</v>
      </c>
      <c r="F123" s="1">
        <v>5</v>
      </c>
      <c r="G123" s="1">
        <v>2</v>
      </c>
      <c r="H123" s="1">
        <v>4</v>
      </c>
      <c r="I123" s="1">
        <v>3</v>
      </c>
      <c r="J123" s="13">
        <f t="shared" si="7"/>
        <v>3.5</v>
      </c>
      <c r="K123" s="1">
        <v>5</v>
      </c>
      <c r="L123" s="1">
        <v>2</v>
      </c>
      <c r="M123" s="1">
        <v>4</v>
      </c>
      <c r="N123" s="13">
        <f t="shared" si="8"/>
        <v>3.6666666666666665</v>
      </c>
      <c r="O123" s="1">
        <v>5</v>
      </c>
      <c r="P123" s="1">
        <v>5</v>
      </c>
      <c r="Q123" s="1">
        <v>4</v>
      </c>
      <c r="R123" s="1">
        <v>1</v>
      </c>
      <c r="S123" s="13">
        <f t="shared" si="9"/>
        <v>3.75</v>
      </c>
      <c r="T123" s="1">
        <v>4</v>
      </c>
      <c r="U123" s="1">
        <v>3</v>
      </c>
      <c r="V123" s="1">
        <v>5</v>
      </c>
      <c r="W123" s="1">
        <v>4</v>
      </c>
      <c r="X123" s="13">
        <f t="shared" si="10"/>
        <v>4</v>
      </c>
      <c r="Y123" s="1">
        <v>4</v>
      </c>
      <c r="Z123" s="1">
        <v>5</v>
      </c>
      <c r="AA123" s="1">
        <v>1</v>
      </c>
      <c r="AB123" s="1">
        <v>1</v>
      </c>
      <c r="AC123" s="79">
        <f t="shared" si="11"/>
        <v>2.75</v>
      </c>
    </row>
    <row r="124" spans="1:29" x14ac:dyDescent="0.25">
      <c r="A124" s="1">
        <v>2</v>
      </c>
      <c r="B124" s="1">
        <v>1</v>
      </c>
      <c r="C124" s="1">
        <v>2</v>
      </c>
      <c r="D124" s="1">
        <v>2</v>
      </c>
      <c r="E124" s="13">
        <f t="shared" si="6"/>
        <v>1.75</v>
      </c>
      <c r="F124" s="1">
        <v>2</v>
      </c>
      <c r="G124" s="1">
        <v>1</v>
      </c>
      <c r="H124" s="1">
        <v>2</v>
      </c>
      <c r="I124" s="1">
        <v>2</v>
      </c>
      <c r="J124" s="13">
        <f t="shared" si="7"/>
        <v>1.75</v>
      </c>
      <c r="K124" s="1">
        <v>2</v>
      </c>
      <c r="L124" s="1">
        <v>1</v>
      </c>
      <c r="M124" s="1">
        <v>2</v>
      </c>
      <c r="N124" s="13">
        <f t="shared" si="8"/>
        <v>1.6666666666666667</v>
      </c>
      <c r="O124" s="1">
        <v>2</v>
      </c>
      <c r="P124" s="1">
        <v>2</v>
      </c>
      <c r="Q124" s="1">
        <v>2</v>
      </c>
      <c r="R124" s="1">
        <v>1</v>
      </c>
      <c r="S124" s="13">
        <f t="shared" si="9"/>
        <v>1.75</v>
      </c>
      <c r="T124" s="1">
        <v>2</v>
      </c>
      <c r="U124" s="1">
        <v>2</v>
      </c>
      <c r="V124" s="1">
        <v>2</v>
      </c>
      <c r="W124" s="1">
        <v>2</v>
      </c>
      <c r="X124" s="13">
        <f t="shared" si="10"/>
        <v>2</v>
      </c>
      <c r="Y124" s="1">
        <v>2</v>
      </c>
      <c r="Z124" s="1">
        <v>2</v>
      </c>
      <c r="AA124" s="1">
        <v>1</v>
      </c>
      <c r="AB124" s="1">
        <v>1</v>
      </c>
      <c r="AC124" s="79">
        <f t="shared" si="11"/>
        <v>1.5</v>
      </c>
    </row>
    <row r="125" spans="1:29" x14ac:dyDescent="0.25">
      <c r="A125" s="1">
        <v>4</v>
      </c>
      <c r="B125" s="1">
        <v>5</v>
      </c>
      <c r="C125" s="1">
        <v>4</v>
      </c>
      <c r="D125" s="1">
        <v>5</v>
      </c>
      <c r="E125" s="13">
        <f t="shared" si="6"/>
        <v>4.5</v>
      </c>
      <c r="F125" s="1">
        <v>5</v>
      </c>
      <c r="G125" s="1">
        <v>4</v>
      </c>
      <c r="H125" s="1">
        <v>5</v>
      </c>
      <c r="I125" s="1">
        <v>4</v>
      </c>
      <c r="J125" s="13">
        <f t="shared" si="7"/>
        <v>4.5</v>
      </c>
      <c r="K125" s="1">
        <v>5</v>
      </c>
      <c r="L125" s="1">
        <v>4</v>
      </c>
      <c r="M125" s="1">
        <v>4</v>
      </c>
      <c r="N125" s="13">
        <f t="shared" si="8"/>
        <v>4.333333333333333</v>
      </c>
      <c r="O125" s="1">
        <v>4</v>
      </c>
      <c r="P125" s="1">
        <v>5</v>
      </c>
      <c r="Q125" s="1">
        <v>4</v>
      </c>
      <c r="R125" s="1">
        <v>5</v>
      </c>
      <c r="S125" s="13">
        <f t="shared" si="9"/>
        <v>4.5</v>
      </c>
      <c r="T125" s="1">
        <v>4</v>
      </c>
      <c r="U125" s="1">
        <v>5</v>
      </c>
      <c r="V125" s="1">
        <v>5</v>
      </c>
      <c r="W125" s="1">
        <v>4</v>
      </c>
      <c r="X125" s="13">
        <f t="shared" si="10"/>
        <v>4.5</v>
      </c>
      <c r="Y125" s="1">
        <v>5</v>
      </c>
      <c r="Z125" s="1">
        <v>4</v>
      </c>
      <c r="AA125" s="1">
        <v>5</v>
      </c>
      <c r="AB125" s="1">
        <v>4</v>
      </c>
      <c r="AC125" s="79">
        <f t="shared" si="11"/>
        <v>4.5</v>
      </c>
    </row>
    <row r="126" spans="1:29" x14ac:dyDescent="0.25">
      <c r="A126" s="1">
        <v>4</v>
      </c>
      <c r="B126" s="1">
        <v>5</v>
      </c>
      <c r="C126" s="1">
        <v>4</v>
      </c>
      <c r="D126" s="1">
        <v>5</v>
      </c>
      <c r="E126" s="13">
        <f t="shared" si="6"/>
        <v>4.5</v>
      </c>
      <c r="F126" s="1">
        <v>4</v>
      </c>
      <c r="G126" s="1">
        <v>5</v>
      </c>
      <c r="H126" s="1">
        <v>5</v>
      </c>
      <c r="I126" s="1">
        <v>4</v>
      </c>
      <c r="J126" s="13">
        <f t="shared" si="7"/>
        <v>4.5</v>
      </c>
      <c r="K126" s="1">
        <v>5</v>
      </c>
      <c r="L126" s="1">
        <v>4</v>
      </c>
      <c r="M126" s="1">
        <v>5</v>
      </c>
      <c r="N126" s="13">
        <f t="shared" si="8"/>
        <v>4.666666666666667</v>
      </c>
      <c r="O126" s="1">
        <v>5</v>
      </c>
      <c r="P126" s="1">
        <v>5</v>
      </c>
      <c r="Q126" s="1">
        <v>4</v>
      </c>
      <c r="R126" s="1">
        <v>5</v>
      </c>
      <c r="S126" s="13">
        <f t="shared" si="9"/>
        <v>4.75</v>
      </c>
      <c r="T126" s="1">
        <v>4</v>
      </c>
      <c r="U126" s="1">
        <v>5</v>
      </c>
      <c r="V126" s="1">
        <v>4</v>
      </c>
      <c r="W126" s="1">
        <v>4</v>
      </c>
      <c r="X126" s="13">
        <f t="shared" si="10"/>
        <v>4.25</v>
      </c>
      <c r="Y126" s="1">
        <v>5</v>
      </c>
      <c r="Z126" s="1">
        <v>4</v>
      </c>
      <c r="AA126" s="1">
        <v>5</v>
      </c>
      <c r="AB126" s="1">
        <v>4</v>
      </c>
      <c r="AC126" s="79">
        <f t="shared" si="11"/>
        <v>4.5</v>
      </c>
    </row>
    <row r="127" spans="1:29" x14ac:dyDescent="0.25">
      <c r="A127" s="1">
        <v>4</v>
      </c>
      <c r="B127" s="1">
        <v>5</v>
      </c>
      <c r="C127" s="1">
        <v>4</v>
      </c>
      <c r="D127" s="1">
        <v>5</v>
      </c>
      <c r="E127" s="13">
        <f t="shared" si="6"/>
        <v>4.5</v>
      </c>
      <c r="F127" s="1">
        <v>5</v>
      </c>
      <c r="G127" s="1">
        <v>4</v>
      </c>
      <c r="H127" s="1">
        <v>5</v>
      </c>
      <c r="I127" s="1">
        <v>4</v>
      </c>
      <c r="J127" s="13">
        <f t="shared" si="7"/>
        <v>4.5</v>
      </c>
      <c r="K127" s="1">
        <v>5</v>
      </c>
      <c r="L127" s="1">
        <v>4</v>
      </c>
      <c r="M127" s="1">
        <v>4</v>
      </c>
      <c r="N127" s="13">
        <f t="shared" si="8"/>
        <v>4.333333333333333</v>
      </c>
      <c r="O127" s="1">
        <v>4</v>
      </c>
      <c r="P127" s="1">
        <v>5</v>
      </c>
      <c r="Q127" s="1">
        <v>4</v>
      </c>
      <c r="R127" s="1">
        <v>5</v>
      </c>
      <c r="S127" s="13">
        <f t="shared" si="9"/>
        <v>4.5</v>
      </c>
      <c r="T127" s="1">
        <v>5</v>
      </c>
      <c r="U127" s="1">
        <v>4</v>
      </c>
      <c r="V127" s="1">
        <v>5</v>
      </c>
      <c r="W127" s="1">
        <v>4</v>
      </c>
      <c r="X127" s="13">
        <f t="shared" si="10"/>
        <v>4.5</v>
      </c>
      <c r="Y127" s="1">
        <v>5</v>
      </c>
      <c r="Z127" s="1">
        <v>4</v>
      </c>
      <c r="AA127" s="1">
        <v>5</v>
      </c>
      <c r="AB127" s="1">
        <v>5</v>
      </c>
      <c r="AC127" s="79">
        <f t="shared" si="11"/>
        <v>4.75</v>
      </c>
    </row>
    <row r="128" spans="1:29" x14ac:dyDescent="0.25">
      <c r="A128" s="1">
        <v>4</v>
      </c>
      <c r="B128" s="1">
        <v>5</v>
      </c>
      <c r="C128" s="1">
        <v>4</v>
      </c>
      <c r="D128" s="1">
        <v>5</v>
      </c>
      <c r="E128" s="13">
        <f t="shared" si="6"/>
        <v>4.5</v>
      </c>
      <c r="F128" s="1">
        <v>4</v>
      </c>
      <c r="G128" s="1">
        <v>5</v>
      </c>
      <c r="H128" s="1">
        <v>5</v>
      </c>
      <c r="I128" s="1">
        <v>4</v>
      </c>
      <c r="J128" s="13">
        <f t="shared" si="7"/>
        <v>4.5</v>
      </c>
      <c r="K128" s="1">
        <v>5</v>
      </c>
      <c r="L128" s="1">
        <v>4</v>
      </c>
      <c r="M128" s="1">
        <v>5</v>
      </c>
      <c r="N128" s="13">
        <f t="shared" si="8"/>
        <v>4.666666666666667</v>
      </c>
      <c r="O128" s="1">
        <v>4</v>
      </c>
      <c r="P128" s="1">
        <v>5</v>
      </c>
      <c r="Q128" s="1">
        <v>4</v>
      </c>
      <c r="R128" s="1">
        <v>5</v>
      </c>
      <c r="S128" s="13">
        <f t="shared" si="9"/>
        <v>4.5</v>
      </c>
      <c r="T128" s="1">
        <v>4</v>
      </c>
      <c r="U128" s="1">
        <v>5</v>
      </c>
      <c r="V128" s="1">
        <v>4</v>
      </c>
      <c r="W128" s="1">
        <v>5</v>
      </c>
      <c r="X128" s="13">
        <f t="shared" si="10"/>
        <v>4.5</v>
      </c>
      <c r="Y128" s="1">
        <v>5</v>
      </c>
      <c r="Z128" s="1">
        <v>4</v>
      </c>
      <c r="AA128" s="1">
        <v>5</v>
      </c>
      <c r="AB128" s="1">
        <v>4</v>
      </c>
      <c r="AC128" s="79">
        <f t="shared" si="11"/>
        <v>4.5</v>
      </c>
    </row>
    <row r="129" spans="1:29" x14ac:dyDescent="0.25">
      <c r="A129" s="1">
        <v>4</v>
      </c>
      <c r="B129" s="1">
        <v>4</v>
      </c>
      <c r="C129" s="1">
        <v>5</v>
      </c>
      <c r="D129" s="1">
        <v>4</v>
      </c>
      <c r="E129" s="13">
        <f t="shared" si="6"/>
        <v>4.25</v>
      </c>
      <c r="F129" s="1">
        <v>5</v>
      </c>
      <c r="G129" s="1">
        <v>4</v>
      </c>
      <c r="H129" s="1">
        <v>5</v>
      </c>
      <c r="I129" s="1">
        <v>5</v>
      </c>
      <c r="J129" s="13">
        <f t="shared" si="7"/>
        <v>4.75</v>
      </c>
      <c r="K129" s="1">
        <v>4</v>
      </c>
      <c r="L129" s="1">
        <v>5</v>
      </c>
      <c r="M129" s="1">
        <v>4</v>
      </c>
      <c r="N129" s="13">
        <f t="shared" si="8"/>
        <v>4.333333333333333</v>
      </c>
      <c r="O129" s="1">
        <v>4</v>
      </c>
      <c r="P129" s="1">
        <v>5</v>
      </c>
      <c r="Q129" s="1">
        <v>4</v>
      </c>
      <c r="R129" s="1">
        <v>5</v>
      </c>
      <c r="S129" s="13">
        <f t="shared" si="9"/>
        <v>4.5</v>
      </c>
      <c r="T129" s="1">
        <v>5</v>
      </c>
      <c r="U129" s="1">
        <v>4</v>
      </c>
      <c r="V129" s="1">
        <v>5</v>
      </c>
      <c r="W129" s="1">
        <v>4</v>
      </c>
      <c r="X129" s="13">
        <f t="shared" si="10"/>
        <v>4.5</v>
      </c>
      <c r="Y129" s="1">
        <v>4</v>
      </c>
      <c r="Z129" s="1">
        <v>5</v>
      </c>
      <c r="AA129" s="1">
        <v>4</v>
      </c>
      <c r="AB129" s="1">
        <v>5</v>
      </c>
      <c r="AC129" s="79">
        <f t="shared" si="11"/>
        <v>4.5</v>
      </c>
    </row>
    <row r="130" spans="1:29" x14ac:dyDescent="0.25">
      <c r="A130" s="1">
        <v>5</v>
      </c>
      <c r="B130" s="1">
        <v>4</v>
      </c>
      <c r="C130" s="1">
        <v>5</v>
      </c>
      <c r="D130" s="1">
        <v>4</v>
      </c>
      <c r="E130" s="13">
        <f t="shared" si="6"/>
        <v>4.5</v>
      </c>
      <c r="F130" s="1">
        <v>5</v>
      </c>
      <c r="G130" s="1">
        <v>5</v>
      </c>
      <c r="H130" s="1">
        <v>4</v>
      </c>
      <c r="I130" s="1">
        <v>5</v>
      </c>
      <c r="J130" s="13">
        <f t="shared" si="7"/>
        <v>4.75</v>
      </c>
      <c r="K130" s="1">
        <v>4</v>
      </c>
      <c r="L130" s="1">
        <v>5</v>
      </c>
      <c r="M130" s="1">
        <v>4</v>
      </c>
      <c r="N130" s="13">
        <f t="shared" si="8"/>
        <v>4.333333333333333</v>
      </c>
      <c r="O130" s="1">
        <v>4</v>
      </c>
      <c r="P130" s="1">
        <v>4</v>
      </c>
      <c r="Q130" s="1">
        <v>5</v>
      </c>
      <c r="R130" s="1">
        <v>4</v>
      </c>
      <c r="S130" s="13">
        <f t="shared" si="9"/>
        <v>4.25</v>
      </c>
      <c r="T130" s="1">
        <v>5</v>
      </c>
      <c r="U130" s="1">
        <v>4</v>
      </c>
      <c r="V130" s="1">
        <v>5</v>
      </c>
      <c r="W130" s="1">
        <v>5</v>
      </c>
      <c r="X130" s="13">
        <f t="shared" si="10"/>
        <v>4.75</v>
      </c>
      <c r="Y130" s="1">
        <v>4</v>
      </c>
      <c r="Z130" s="1">
        <v>5</v>
      </c>
      <c r="AA130" s="1">
        <v>4</v>
      </c>
      <c r="AB130" s="1">
        <v>5</v>
      </c>
      <c r="AC130" s="79">
        <f t="shared" si="11"/>
        <v>4.5</v>
      </c>
    </row>
    <row r="131" spans="1:29" x14ac:dyDescent="0.25">
      <c r="A131" s="1">
        <v>4</v>
      </c>
      <c r="B131" s="1">
        <v>5</v>
      </c>
      <c r="C131" s="1">
        <v>4</v>
      </c>
      <c r="D131" s="1">
        <v>5</v>
      </c>
      <c r="E131" s="13">
        <f t="shared" ref="E131:E194" si="12">AVERAGE(A131:D131)</f>
        <v>4.5</v>
      </c>
      <c r="F131" s="1">
        <v>4</v>
      </c>
      <c r="G131" s="1">
        <v>5</v>
      </c>
      <c r="H131" s="1">
        <v>5</v>
      </c>
      <c r="I131" s="1">
        <v>4</v>
      </c>
      <c r="J131" s="13">
        <f t="shared" ref="J131:J194" si="13">AVERAGE(F131:I131)</f>
        <v>4.5</v>
      </c>
      <c r="K131" s="1">
        <v>5</v>
      </c>
      <c r="L131" s="1">
        <v>4</v>
      </c>
      <c r="M131" s="1">
        <v>5</v>
      </c>
      <c r="N131" s="13">
        <f t="shared" ref="N131:N194" si="14">AVERAGE(K131:M131)</f>
        <v>4.666666666666667</v>
      </c>
      <c r="O131" s="1">
        <v>4</v>
      </c>
      <c r="P131" s="1">
        <v>5</v>
      </c>
      <c r="Q131" s="1">
        <v>4</v>
      </c>
      <c r="R131" s="1">
        <v>5</v>
      </c>
      <c r="S131" s="13">
        <f t="shared" ref="S131:S194" si="15">AVERAGE(O131:R131)</f>
        <v>4.5</v>
      </c>
      <c r="T131" s="1">
        <v>4</v>
      </c>
      <c r="U131" s="1">
        <v>5</v>
      </c>
      <c r="V131" s="1">
        <v>5</v>
      </c>
      <c r="W131" s="1">
        <v>4</v>
      </c>
      <c r="X131" s="13">
        <f t="shared" ref="X131:X194" si="16">AVERAGE(T131:W131)</f>
        <v>4.5</v>
      </c>
      <c r="Y131" s="1">
        <v>5</v>
      </c>
      <c r="Z131" s="1">
        <v>5</v>
      </c>
      <c r="AA131" s="1">
        <v>4</v>
      </c>
      <c r="AB131" s="1">
        <v>5</v>
      </c>
      <c r="AC131" s="79">
        <f t="shared" ref="AC131:AC194" si="17">AVERAGE(Y131:AB131)</f>
        <v>4.75</v>
      </c>
    </row>
    <row r="132" spans="1:29" x14ac:dyDescent="0.25">
      <c r="A132" s="1">
        <v>4</v>
      </c>
      <c r="B132" s="1">
        <v>4</v>
      </c>
      <c r="C132" s="1">
        <v>4</v>
      </c>
      <c r="D132" s="1">
        <v>4</v>
      </c>
      <c r="E132" s="13">
        <f t="shared" si="12"/>
        <v>4</v>
      </c>
      <c r="F132" s="1">
        <v>4</v>
      </c>
      <c r="G132" s="1">
        <v>2</v>
      </c>
      <c r="H132" s="1">
        <v>2</v>
      </c>
      <c r="I132" s="1">
        <v>4</v>
      </c>
      <c r="J132" s="13">
        <f t="shared" si="13"/>
        <v>3</v>
      </c>
      <c r="K132" s="1">
        <v>4</v>
      </c>
      <c r="L132" s="1">
        <v>4</v>
      </c>
      <c r="M132" s="1">
        <v>4</v>
      </c>
      <c r="N132" s="13">
        <f t="shared" si="14"/>
        <v>4</v>
      </c>
      <c r="O132" s="1">
        <v>4</v>
      </c>
      <c r="P132" s="1">
        <v>4</v>
      </c>
      <c r="Q132" s="1">
        <v>4</v>
      </c>
      <c r="R132" s="1">
        <v>4</v>
      </c>
      <c r="S132" s="13">
        <f t="shared" si="15"/>
        <v>4</v>
      </c>
      <c r="T132" s="1">
        <v>2</v>
      </c>
      <c r="U132" s="1">
        <v>4</v>
      </c>
      <c r="V132" s="1">
        <v>4</v>
      </c>
      <c r="W132" s="1">
        <v>2</v>
      </c>
      <c r="X132" s="13">
        <f t="shared" si="16"/>
        <v>3</v>
      </c>
      <c r="Y132" s="1">
        <v>3</v>
      </c>
      <c r="Z132" s="1">
        <v>3</v>
      </c>
      <c r="AA132" s="1">
        <v>3</v>
      </c>
      <c r="AB132" s="1">
        <v>3</v>
      </c>
      <c r="AC132" s="79">
        <f t="shared" si="17"/>
        <v>3</v>
      </c>
    </row>
    <row r="133" spans="1:29" x14ac:dyDescent="0.25">
      <c r="A133" s="1">
        <v>5</v>
      </c>
      <c r="B133" s="1">
        <v>4</v>
      </c>
      <c r="C133" s="1">
        <v>5</v>
      </c>
      <c r="D133" s="1">
        <v>4</v>
      </c>
      <c r="E133" s="13">
        <f t="shared" si="12"/>
        <v>4.5</v>
      </c>
      <c r="F133" s="1">
        <v>5</v>
      </c>
      <c r="G133" s="1">
        <v>5</v>
      </c>
      <c r="H133" s="1">
        <v>4</v>
      </c>
      <c r="I133" s="1">
        <v>5</v>
      </c>
      <c r="J133" s="13">
        <f t="shared" si="13"/>
        <v>4.75</v>
      </c>
      <c r="K133" s="1">
        <v>5</v>
      </c>
      <c r="L133" s="1">
        <v>4</v>
      </c>
      <c r="M133" s="1">
        <v>5</v>
      </c>
      <c r="N133" s="13">
        <f t="shared" si="14"/>
        <v>4.666666666666667</v>
      </c>
      <c r="O133" s="1">
        <v>5</v>
      </c>
      <c r="P133" s="1">
        <v>4</v>
      </c>
      <c r="Q133" s="1">
        <v>5</v>
      </c>
      <c r="R133" s="1">
        <v>4</v>
      </c>
      <c r="S133" s="13">
        <f t="shared" si="15"/>
        <v>4.5</v>
      </c>
      <c r="T133" s="1">
        <v>4</v>
      </c>
      <c r="U133" s="1">
        <v>5</v>
      </c>
      <c r="V133" s="1">
        <v>4</v>
      </c>
      <c r="W133" s="1">
        <v>5</v>
      </c>
      <c r="X133" s="13">
        <f t="shared" si="16"/>
        <v>4.5</v>
      </c>
      <c r="Y133" s="1">
        <v>4</v>
      </c>
      <c r="Z133" s="1">
        <v>5</v>
      </c>
      <c r="AA133" s="1">
        <v>5</v>
      </c>
      <c r="AB133" s="1">
        <v>4</v>
      </c>
      <c r="AC133" s="79">
        <f t="shared" si="17"/>
        <v>4.5</v>
      </c>
    </row>
    <row r="134" spans="1:29" x14ac:dyDescent="0.25">
      <c r="A134" s="1">
        <v>4</v>
      </c>
      <c r="B134" s="1">
        <v>5</v>
      </c>
      <c r="C134" s="1">
        <v>4</v>
      </c>
      <c r="D134" s="1">
        <v>5</v>
      </c>
      <c r="E134" s="13">
        <f t="shared" si="12"/>
        <v>4.5</v>
      </c>
      <c r="F134" s="1">
        <v>4</v>
      </c>
      <c r="G134" s="1">
        <v>5</v>
      </c>
      <c r="H134" s="1">
        <v>5</v>
      </c>
      <c r="I134" s="1">
        <v>4</v>
      </c>
      <c r="J134" s="13">
        <f t="shared" si="13"/>
        <v>4.5</v>
      </c>
      <c r="K134" s="1">
        <v>5</v>
      </c>
      <c r="L134" s="1">
        <v>4</v>
      </c>
      <c r="M134" s="1">
        <v>5</v>
      </c>
      <c r="N134" s="13">
        <f t="shared" si="14"/>
        <v>4.666666666666667</v>
      </c>
      <c r="O134" s="1">
        <v>4</v>
      </c>
      <c r="P134" s="1">
        <v>5</v>
      </c>
      <c r="Q134" s="1">
        <v>4</v>
      </c>
      <c r="R134" s="1">
        <v>5</v>
      </c>
      <c r="S134" s="13">
        <f t="shared" si="15"/>
        <v>4.5</v>
      </c>
      <c r="T134" s="1">
        <v>4</v>
      </c>
      <c r="U134" s="1">
        <v>5</v>
      </c>
      <c r="V134" s="1">
        <v>4</v>
      </c>
      <c r="W134" s="1">
        <v>5</v>
      </c>
      <c r="X134" s="13">
        <f t="shared" si="16"/>
        <v>4.5</v>
      </c>
      <c r="Y134" s="1">
        <v>5</v>
      </c>
      <c r="Z134" s="1">
        <v>4</v>
      </c>
      <c r="AA134" s="1">
        <v>5</v>
      </c>
      <c r="AB134" s="1">
        <v>4</v>
      </c>
      <c r="AC134" s="79">
        <f t="shared" si="17"/>
        <v>4.5</v>
      </c>
    </row>
    <row r="135" spans="1:29" x14ac:dyDescent="0.25">
      <c r="A135" s="1">
        <v>5</v>
      </c>
      <c r="B135" s="1">
        <v>4</v>
      </c>
      <c r="C135" s="1">
        <v>5</v>
      </c>
      <c r="D135" s="1">
        <v>4</v>
      </c>
      <c r="E135" s="13">
        <f t="shared" si="12"/>
        <v>4.5</v>
      </c>
      <c r="F135" s="1">
        <v>5</v>
      </c>
      <c r="G135" s="1">
        <v>4</v>
      </c>
      <c r="H135" s="1">
        <v>4</v>
      </c>
      <c r="I135" s="1">
        <v>5</v>
      </c>
      <c r="J135" s="13">
        <f t="shared" si="13"/>
        <v>4.5</v>
      </c>
      <c r="K135" s="1">
        <v>4</v>
      </c>
      <c r="L135" s="1">
        <v>5</v>
      </c>
      <c r="M135" s="1">
        <v>5</v>
      </c>
      <c r="N135" s="13">
        <f t="shared" si="14"/>
        <v>4.666666666666667</v>
      </c>
      <c r="O135" s="1">
        <v>5</v>
      </c>
      <c r="P135" s="1">
        <v>4</v>
      </c>
      <c r="Q135" s="1">
        <v>5</v>
      </c>
      <c r="R135" s="1">
        <v>4</v>
      </c>
      <c r="S135" s="13">
        <f t="shared" si="15"/>
        <v>4.5</v>
      </c>
      <c r="T135" s="1">
        <v>5</v>
      </c>
      <c r="U135" s="1">
        <v>4</v>
      </c>
      <c r="V135" s="1">
        <v>5</v>
      </c>
      <c r="W135" s="1">
        <v>5</v>
      </c>
      <c r="X135" s="13">
        <f t="shared" si="16"/>
        <v>4.75</v>
      </c>
      <c r="Y135" s="1">
        <v>4</v>
      </c>
      <c r="Z135" s="1">
        <v>5</v>
      </c>
      <c r="AA135" s="1">
        <v>4</v>
      </c>
      <c r="AB135" s="1">
        <v>5</v>
      </c>
      <c r="AC135" s="79">
        <f t="shared" si="17"/>
        <v>4.5</v>
      </c>
    </row>
    <row r="136" spans="1:29" x14ac:dyDescent="0.25">
      <c r="A136" s="1">
        <v>5</v>
      </c>
      <c r="B136" s="1">
        <v>4</v>
      </c>
      <c r="C136" s="1">
        <v>4</v>
      </c>
      <c r="D136" s="1">
        <v>4</v>
      </c>
      <c r="E136" s="13">
        <f t="shared" si="12"/>
        <v>4.25</v>
      </c>
      <c r="F136" s="1">
        <v>4</v>
      </c>
      <c r="G136" s="1">
        <v>4</v>
      </c>
      <c r="H136" s="1">
        <v>4</v>
      </c>
      <c r="I136" s="1">
        <v>4</v>
      </c>
      <c r="J136" s="13">
        <f t="shared" si="13"/>
        <v>4</v>
      </c>
      <c r="K136" s="1">
        <v>4</v>
      </c>
      <c r="L136" s="1">
        <v>4</v>
      </c>
      <c r="M136" s="1">
        <v>4</v>
      </c>
      <c r="N136" s="13">
        <f t="shared" si="14"/>
        <v>4</v>
      </c>
      <c r="O136" s="1">
        <v>4</v>
      </c>
      <c r="P136" s="1">
        <v>4</v>
      </c>
      <c r="Q136" s="1">
        <v>4</v>
      </c>
      <c r="R136" s="1">
        <v>4</v>
      </c>
      <c r="S136" s="13">
        <f t="shared" si="15"/>
        <v>4</v>
      </c>
      <c r="T136" s="1">
        <v>4</v>
      </c>
      <c r="U136" s="1">
        <v>4</v>
      </c>
      <c r="V136" s="1">
        <v>4</v>
      </c>
      <c r="W136" s="1">
        <v>4</v>
      </c>
      <c r="X136" s="13">
        <f t="shared" si="16"/>
        <v>4</v>
      </c>
      <c r="Y136" s="1">
        <v>4</v>
      </c>
      <c r="Z136" s="1">
        <v>4</v>
      </c>
      <c r="AA136" s="1">
        <v>5</v>
      </c>
      <c r="AB136" s="1">
        <v>4</v>
      </c>
      <c r="AC136" s="79">
        <f t="shared" si="17"/>
        <v>4.25</v>
      </c>
    </row>
    <row r="137" spans="1:29" x14ac:dyDescent="0.25">
      <c r="A137" s="1">
        <v>4</v>
      </c>
      <c r="B137" s="1">
        <v>5</v>
      </c>
      <c r="C137" s="1">
        <v>5</v>
      </c>
      <c r="D137" s="1">
        <v>4</v>
      </c>
      <c r="E137" s="13">
        <f t="shared" si="12"/>
        <v>4.5</v>
      </c>
      <c r="F137" s="1">
        <v>5</v>
      </c>
      <c r="G137" s="1">
        <v>4</v>
      </c>
      <c r="H137" s="1">
        <v>5</v>
      </c>
      <c r="I137" s="1">
        <v>4</v>
      </c>
      <c r="J137" s="13">
        <f t="shared" si="13"/>
        <v>4.5</v>
      </c>
      <c r="K137" s="1">
        <v>4</v>
      </c>
      <c r="L137" s="1">
        <v>4</v>
      </c>
      <c r="M137" s="1">
        <v>4</v>
      </c>
      <c r="N137" s="13">
        <f t="shared" si="14"/>
        <v>4</v>
      </c>
      <c r="O137" s="1">
        <v>4</v>
      </c>
      <c r="P137" s="1">
        <v>4</v>
      </c>
      <c r="Q137" s="1">
        <v>4</v>
      </c>
      <c r="R137" s="1">
        <v>5</v>
      </c>
      <c r="S137" s="13">
        <f t="shared" si="15"/>
        <v>4.25</v>
      </c>
      <c r="T137" s="1">
        <v>4</v>
      </c>
      <c r="U137" s="1">
        <v>4</v>
      </c>
      <c r="V137" s="1">
        <v>4</v>
      </c>
      <c r="W137" s="1">
        <v>4</v>
      </c>
      <c r="X137" s="13">
        <f t="shared" si="16"/>
        <v>4</v>
      </c>
      <c r="Y137" s="1">
        <v>4</v>
      </c>
      <c r="Z137" s="1">
        <v>4</v>
      </c>
      <c r="AA137" s="1">
        <v>4</v>
      </c>
      <c r="AB137" s="1">
        <v>4</v>
      </c>
      <c r="AC137" s="79">
        <f t="shared" si="17"/>
        <v>4</v>
      </c>
    </row>
    <row r="138" spans="1:29" x14ac:dyDescent="0.25">
      <c r="A138" s="1">
        <v>3</v>
      </c>
      <c r="B138" s="1">
        <v>2</v>
      </c>
      <c r="C138" s="1">
        <v>4</v>
      </c>
      <c r="D138" s="1">
        <v>4</v>
      </c>
      <c r="E138" s="13">
        <f t="shared" si="12"/>
        <v>3.25</v>
      </c>
      <c r="F138" s="1">
        <v>3</v>
      </c>
      <c r="G138" s="1">
        <v>3</v>
      </c>
      <c r="H138" s="1">
        <v>1</v>
      </c>
      <c r="I138" s="1">
        <v>2</v>
      </c>
      <c r="J138" s="13">
        <f t="shared" si="13"/>
        <v>2.25</v>
      </c>
      <c r="K138" s="1">
        <v>4</v>
      </c>
      <c r="L138" s="1">
        <v>4</v>
      </c>
      <c r="M138" s="1">
        <v>5</v>
      </c>
      <c r="N138" s="13">
        <f t="shared" si="14"/>
        <v>4.333333333333333</v>
      </c>
      <c r="O138" s="1">
        <v>3</v>
      </c>
      <c r="P138" s="1">
        <v>2</v>
      </c>
      <c r="Q138" s="1">
        <v>3</v>
      </c>
      <c r="R138" s="1">
        <v>3</v>
      </c>
      <c r="S138" s="13">
        <f t="shared" si="15"/>
        <v>2.75</v>
      </c>
      <c r="T138" s="1">
        <v>3</v>
      </c>
      <c r="U138" s="1">
        <v>3</v>
      </c>
      <c r="V138" s="1">
        <v>5</v>
      </c>
      <c r="W138" s="1">
        <v>5</v>
      </c>
      <c r="X138" s="13">
        <f t="shared" si="16"/>
        <v>4</v>
      </c>
      <c r="Y138" s="1">
        <v>5</v>
      </c>
      <c r="Z138" s="1">
        <v>5</v>
      </c>
      <c r="AA138" s="1">
        <v>4</v>
      </c>
      <c r="AB138" s="1">
        <v>5</v>
      </c>
      <c r="AC138" s="79">
        <f t="shared" si="17"/>
        <v>4.75</v>
      </c>
    </row>
    <row r="139" spans="1:29" x14ac:dyDescent="0.25">
      <c r="A139" s="1">
        <v>1</v>
      </c>
      <c r="B139" s="1">
        <v>2</v>
      </c>
      <c r="C139" s="1">
        <v>2</v>
      </c>
      <c r="D139" s="1">
        <v>1</v>
      </c>
      <c r="E139" s="13">
        <f t="shared" si="12"/>
        <v>1.5</v>
      </c>
      <c r="F139" s="1">
        <v>2</v>
      </c>
      <c r="G139" s="1">
        <v>1</v>
      </c>
      <c r="H139" s="1">
        <v>2</v>
      </c>
      <c r="I139" s="1">
        <v>1</v>
      </c>
      <c r="J139" s="13">
        <f t="shared" si="13"/>
        <v>1.5</v>
      </c>
      <c r="K139" s="1">
        <v>2</v>
      </c>
      <c r="L139" s="1">
        <v>1</v>
      </c>
      <c r="M139" s="1">
        <v>2</v>
      </c>
      <c r="N139" s="13">
        <f t="shared" si="14"/>
        <v>1.6666666666666667</v>
      </c>
      <c r="O139" s="1">
        <v>2</v>
      </c>
      <c r="P139" s="1">
        <v>1</v>
      </c>
      <c r="Q139" s="1">
        <v>2</v>
      </c>
      <c r="R139" s="1">
        <v>1</v>
      </c>
      <c r="S139" s="13">
        <f t="shared" si="15"/>
        <v>1.5</v>
      </c>
      <c r="T139" s="1">
        <v>2</v>
      </c>
      <c r="U139" s="1">
        <v>1</v>
      </c>
      <c r="V139" s="1">
        <v>2</v>
      </c>
      <c r="W139" s="1">
        <v>1</v>
      </c>
      <c r="X139" s="13">
        <f t="shared" si="16"/>
        <v>1.5</v>
      </c>
      <c r="Y139" s="1">
        <v>2</v>
      </c>
      <c r="Z139" s="1">
        <v>1</v>
      </c>
      <c r="AA139" s="1">
        <v>2</v>
      </c>
      <c r="AB139" s="1">
        <v>2</v>
      </c>
      <c r="AC139" s="79">
        <f t="shared" si="17"/>
        <v>1.75</v>
      </c>
    </row>
    <row r="140" spans="1:29" x14ac:dyDescent="0.25">
      <c r="A140" s="1">
        <v>4</v>
      </c>
      <c r="B140" s="1">
        <v>5</v>
      </c>
      <c r="C140" s="1">
        <v>5</v>
      </c>
      <c r="D140" s="1">
        <v>4</v>
      </c>
      <c r="E140" s="13">
        <f t="shared" si="12"/>
        <v>4.5</v>
      </c>
      <c r="F140" s="1">
        <v>5</v>
      </c>
      <c r="G140" s="1">
        <v>4</v>
      </c>
      <c r="H140" s="1">
        <v>4</v>
      </c>
      <c r="I140" s="1">
        <v>3</v>
      </c>
      <c r="J140" s="13">
        <f t="shared" si="13"/>
        <v>4</v>
      </c>
      <c r="K140" s="1">
        <v>3</v>
      </c>
      <c r="L140" s="1">
        <v>5</v>
      </c>
      <c r="M140" s="1">
        <v>5</v>
      </c>
      <c r="N140" s="13">
        <f t="shared" si="14"/>
        <v>4.333333333333333</v>
      </c>
      <c r="O140" s="1">
        <v>5</v>
      </c>
      <c r="P140" s="1">
        <v>4</v>
      </c>
      <c r="Q140" s="1">
        <v>5</v>
      </c>
      <c r="R140" s="1">
        <v>4</v>
      </c>
      <c r="S140" s="13">
        <f t="shared" si="15"/>
        <v>4.5</v>
      </c>
      <c r="T140" s="1">
        <v>4</v>
      </c>
      <c r="U140" s="1">
        <v>4</v>
      </c>
      <c r="V140" s="1">
        <v>4</v>
      </c>
      <c r="W140" s="1">
        <v>5</v>
      </c>
      <c r="X140" s="13">
        <f t="shared" si="16"/>
        <v>4.25</v>
      </c>
      <c r="Y140" s="1">
        <v>4</v>
      </c>
      <c r="Z140" s="1">
        <v>5</v>
      </c>
      <c r="AA140" s="1">
        <v>5</v>
      </c>
      <c r="AB140" s="1">
        <v>5</v>
      </c>
      <c r="AC140" s="79">
        <f t="shared" si="17"/>
        <v>4.75</v>
      </c>
    </row>
    <row r="141" spans="1:29" x14ac:dyDescent="0.25">
      <c r="A141" s="1">
        <v>2</v>
      </c>
      <c r="B141" s="1">
        <v>4</v>
      </c>
      <c r="C141" s="1">
        <v>2</v>
      </c>
      <c r="D141" s="1">
        <v>2</v>
      </c>
      <c r="E141" s="13">
        <f t="shared" si="12"/>
        <v>2.5</v>
      </c>
      <c r="F141" s="1">
        <v>4</v>
      </c>
      <c r="G141" s="1">
        <v>3</v>
      </c>
      <c r="H141" s="1">
        <v>2</v>
      </c>
      <c r="I141" s="1">
        <v>2</v>
      </c>
      <c r="J141" s="13">
        <f t="shared" si="13"/>
        <v>2.75</v>
      </c>
      <c r="K141" s="1">
        <v>4</v>
      </c>
      <c r="L141" s="1">
        <v>2</v>
      </c>
      <c r="M141" s="1">
        <v>2</v>
      </c>
      <c r="N141" s="13">
        <f t="shared" si="14"/>
        <v>2.6666666666666665</v>
      </c>
      <c r="O141" s="1">
        <v>2</v>
      </c>
      <c r="P141" s="1">
        <v>2</v>
      </c>
      <c r="Q141" s="1">
        <v>2</v>
      </c>
      <c r="R141" s="1">
        <v>4</v>
      </c>
      <c r="S141" s="13">
        <f t="shared" si="15"/>
        <v>2.5</v>
      </c>
      <c r="T141" s="1">
        <v>2</v>
      </c>
      <c r="U141" s="1">
        <v>4</v>
      </c>
      <c r="V141" s="1">
        <v>4</v>
      </c>
      <c r="W141" s="1">
        <v>2</v>
      </c>
      <c r="X141" s="13">
        <f t="shared" si="16"/>
        <v>3</v>
      </c>
      <c r="Y141" s="1">
        <v>4</v>
      </c>
      <c r="Z141" s="1">
        <v>4</v>
      </c>
      <c r="AA141" s="1">
        <v>4</v>
      </c>
      <c r="AB141" s="1">
        <v>4</v>
      </c>
      <c r="AC141" s="79">
        <f t="shared" si="17"/>
        <v>4</v>
      </c>
    </row>
    <row r="142" spans="1:29" x14ac:dyDescent="0.25">
      <c r="A142" s="1">
        <v>1</v>
      </c>
      <c r="B142" s="1">
        <v>4</v>
      </c>
      <c r="C142" s="1">
        <v>4</v>
      </c>
      <c r="D142" s="1">
        <v>4</v>
      </c>
      <c r="E142" s="13">
        <f t="shared" si="12"/>
        <v>3.25</v>
      </c>
      <c r="F142" s="1">
        <v>3</v>
      </c>
      <c r="G142" s="1">
        <v>1</v>
      </c>
      <c r="H142" s="1">
        <v>3</v>
      </c>
      <c r="I142" s="1">
        <v>4</v>
      </c>
      <c r="J142" s="13">
        <f t="shared" si="13"/>
        <v>2.75</v>
      </c>
      <c r="K142" s="1">
        <v>5</v>
      </c>
      <c r="L142" s="1">
        <v>5</v>
      </c>
      <c r="M142" s="1">
        <v>5</v>
      </c>
      <c r="N142" s="13">
        <f t="shared" si="14"/>
        <v>5</v>
      </c>
      <c r="O142" s="1">
        <v>5</v>
      </c>
      <c r="P142" s="1">
        <v>4</v>
      </c>
      <c r="Q142" s="1">
        <v>5</v>
      </c>
      <c r="R142" s="1">
        <v>4</v>
      </c>
      <c r="S142" s="13">
        <f t="shared" si="15"/>
        <v>4.5</v>
      </c>
      <c r="T142" s="1">
        <v>4</v>
      </c>
      <c r="U142" s="1">
        <v>4</v>
      </c>
      <c r="V142" s="1">
        <v>4</v>
      </c>
      <c r="W142" s="1">
        <v>4</v>
      </c>
      <c r="X142" s="13">
        <f t="shared" si="16"/>
        <v>4</v>
      </c>
      <c r="Y142" s="1">
        <v>5</v>
      </c>
      <c r="Z142" s="1">
        <v>4</v>
      </c>
      <c r="AA142" s="1">
        <v>4</v>
      </c>
      <c r="AB142" s="1">
        <v>4</v>
      </c>
      <c r="AC142" s="79">
        <f t="shared" si="17"/>
        <v>4.25</v>
      </c>
    </row>
    <row r="143" spans="1:29" x14ac:dyDescent="0.25">
      <c r="A143" s="1">
        <v>4</v>
      </c>
      <c r="B143" s="1">
        <v>4</v>
      </c>
      <c r="C143" s="1">
        <v>4</v>
      </c>
      <c r="D143" s="1">
        <v>4</v>
      </c>
      <c r="E143" s="13">
        <f t="shared" si="12"/>
        <v>4</v>
      </c>
      <c r="F143" s="1">
        <v>4</v>
      </c>
      <c r="G143" s="1">
        <v>4</v>
      </c>
      <c r="H143" s="1">
        <v>4</v>
      </c>
      <c r="I143" s="1">
        <v>4</v>
      </c>
      <c r="J143" s="13">
        <f t="shared" si="13"/>
        <v>4</v>
      </c>
      <c r="K143" s="1">
        <v>5</v>
      </c>
      <c r="L143" s="1">
        <v>5</v>
      </c>
      <c r="M143" s="1">
        <v>5</v>
      </c>
      <c r="N143" s="13">
        <f t="shared" si="14"/>
        <v>5</v>
      </c>
      <c r="O143" s="1">
        <v>4</v>
      </c>
      <c r="P143" s="1">
        <v>4</v>
      </c>
      <c r="Q143" s="1">
        <v>4</v>
      </c>
      <c r="R143" s="1">
        <v>4</v>
      </c>
      <c r="S143" s="13">
        <f t="shared" si="15"/>
        <v>4</v>
      </c>
      <c r="T143" s="1">
        <v>4</v>
      </c>
      <c r="U143" s="1">
        <v>4</v>
      </c>
      <c r="V143" s="1">
        <v>4</v>
      </c>
      <c r="W143" s="1">
        <v>4</v>
      </c>
      <c r="X143" s="13">
        <f t="shared" si="16"/>
        <v>4</v>
      </c>
      <c r="Y143" s="1">
        <v>4</v>
      </c>
      <c r="Z143" s="1">
        <v>4</v>
      </c>
      <c r="AA143" s="1">
        <v>4</v>
      </c>
      <c r="AB143" s="1">
        <v>4</v>
      </c>
      <c r="AC143" s="79">
        <f t="shared" si="17"/>
        <v>4</v>
      </c>
    </row>
    <row r="144" spans="1:29" x14ac:dyDescent="0.25">
      <c r="A144" s="1">
        <v>3</v>
      </c>
      <c r="B144" s="1">
        <v>3</v>
      </c>
      <c r="C144" s="1">
        <v>3</v>
      </c>
      <c r="D144" s="1">
        <v>3</v>
      </c>
      <c r="E144" s="13">
        <f t="shared" si="12"/>
        <v>3</v>
      </c>
      <c r="F144" s="1">
        <v>4</v>
      </c>
      <c r="G144" s="1">
        <v>3</v>
      </c>
      <c r="H144" s="1">
        <v>3</v>
      </c>
      <c r="I144" s="1">
        <v>3</v>
      </c>
      <c r="J144" s="13">
        <f t="shared" si="13"/>
        <v>3.25</v>
      </c>
      <c r="K144" s="1">
        <v>3</v>
      </c>
      <c r="L144" s="1">
        <v>3</v>
      </c>
      <c r="M144" s="1">
        <v>3</v>
      </c>
      <c r="N144" s="13">
        <f t="shared" si="14"/>
        <v>3</v>
      </c>
      <c r="O144" s="1">
        <v>4</v>
      </c>
      <c r="P144" s="1">
        <v>3</v>
      </c>
      <c r="Q144" s="1">
        <v>3</v>
      </c>
      <c r="R144" s="1">
        <v>3</v>
      </c>
      <c r="S144" s="13">
        <f t="shared" si="15"/>
        <v>3.25</v>
      </c>
      <c r="T144" s="1">
        <v>3</v>
      </c>
      <c r="U144" s="1">
        <v>3</v>
      </c>
      <c r="V144" s="1">
        <v>3</v>
      </c>
      <c r="W144" s="1">
        <v>3</v>
      </c>
      <c r="X144" s="13">
        <f t="shared" si="16"/>
        <v>3</v>
      </c>
      <c r="Y144" s="1">
        <v>3</v>
      </c>
      <c r="Z144" s="1">
        <v>3</v>
      </c>
      <c r="AA144" s="1">
        <v>3</v>
      </c>
      <c r="AB144" s="1">
        <v>3</v>
      </c>
      <c r="AC144" s="79">
        <f t="shared" si="17"/>
        <v>3</v>
      </c>
    </row>
    <row r="145" spans="1:29" x14ac:dyDescent="0.25">
      <c r="A145" s="1">
        <v>4</v>
      </c>
      <c r="B145" s="1">
        <v>5</v>
      </c>
      <c r="C145" s="1">
        <v>3</v>
      </c>
      <c r="D145" s="1">
        <v>4</v>
      </c>
      <c r="E145" s="13">
        <f t="shared" si="12"/>
        <v>4</v>
      </c>
      <c r="F145" s="1">
        <v>4</v>
      </c>
      <c r="G145" s="1">
        <v>4</v>
      </c>
      <c r="H145" s="1">
        <v>5</v>
      </c>
      <c r="I145" s="1">
        <v>5</v>
      </c>
      <c r="J145" s="13">
        <f t="shared" si="13"/>
        <v>4.5</v>
      </c>
      <c r="K145" s="1">
        <v>1</v>
      </c>
      <c r="L145" s="1">
        <v>4</v>
      </c>
      <c r="M145" s="1">
        <v>3</v>
      </c>
      <c r="N145" s="13">
        <f t="shared" si="14"/>
        <v>2.6666666666666665</v>
      </c>
      <c r="O145" s="1">
        <v>4</v>
      </c>
      <c r="P145" s="1">
        <v>4</v>
      </c>
      <c r="Q145" s="1">
        <v>4</v>
      </c>
      <c r="R145" s="1">
        <v>4</v>
      </c>
      <c r="S145" s="13">
        <f t="shared" si="15"/>
        <v>4</v>
      </c>
      <c r="T145" s="1">
        <v>4</v>
      </c>
      <c r="U145" s="1">
        <v>4</v>
      </c>
      <c r="V145" s="1">
        <v>4</v>
      </c>
      <c r="W145" s="1">
        <v>4</v>
      </c>
      <c r="X145" s="13">
        <f t="shared" si="16"/>
        <v>4</v>
      </c>
      <c r="Y145" s="1">
        <v>5</v>
      </c>
      <c r="Z145" s="1">
        <v>5</v>
      </c>
      <c r="AA145" s="1">
        <v>3</v>
      </c>
      <c r="AB145" s="1">
        <v>4</v>
      </c>
      <c r="AC145" s="79">
        <f t="shared" si="17"/>
        <v>4.25</v>
      </c>
    </row>
    <row r="146" spans="1:29" x14ac:dyDescent="0.25">
      <c r="A146" s="1">
        <v>4</v>
      </c>
      <c r="B146" s="1">
        <v>5</v>
      </c>
      <c r="C146" s="1">
        <v>1</v>
      </c>
      <c r="D146" s="1">
        <v>3</v>
      </c>
      <c r="E146" s="13">
        <f t="shared" si="12"/>
        <v>3.25</v>
      </c>
      <c r="F146" s="1">
        <v>3</v>
      </c>
      <c r="G146" s="1">
        <v>4</v>
      </c>
      <c r="H146" s="1">
        <v>4</v>
      </c>
      <c r="I146" s="1">
        <v>4</v>
      </c>
      <c r="J146" s="13">
        <f t="shared" si="13"/>
        <v>3.75</v>
      </c>
      <c r="K146" s="1">
        <v>4</v>
      </c>
      <c r="L146" s="1">
        <v>4</v>
      </c>
      <c r="M146" s="1">
        <v>3</v>
      </c>
      <c r="N146" s="13">
        <f t="shared" si="14"/>
        <v>3.6666666666666665</v>
      </c>
      <c r="O146" s="1">
        <v>4</v>
      </c>
      <c r="P146" s="1">
        <v>4</v>
      </c>
      <c r="Q146" s="1">
        <v>4</v>
      </c>
      <c r="R146" s="1">
        <v>4</v>
      </c>
      <c r="S146" s="13">
        <f t="shared" si="15"/>
        <v>4</v>
      </c>
      <c r="T146" s="1">
        <v>4</v>
      </c>
      <c r="U146" s="1">
        <v>4</v>
      </c>
      <c r="V146" s="1">
        <v>5</v>
      </c>
      <c r="W146" s="1">
        <v>3</v>
      </c>
      <c r="X146" s="13">
        <f t="shared" si="16"/>
        <v>4</v>
      </c>
      <c r="Y146" s="1">
        <v>4</v>
      </c>
      <c r="Z146" s="1">
        <v>4</v>
      </c>
      <c r="AA146" s="1">
        <v>4</v>
      </c>
      <c r="AB146" s="1">
        <v>4</v>
      </c>
      <c r="AC146" s="79">
        <f t="shared" si="17"/>
        <v>4</v>
      </c>
    </row>
    <row r="147" spans="1:29" x14ac:dyDescent="0.25">
      <c r="A147" s="1">
        <v>2</v>
      </c>
      <c r="B147" s="1">
        <v>4</v>
      </c>
      <c r="C147" s="1">
        <v>4</v>
      </c>
      <c r="D147" s="1">
        <v>4</v>
      </c>
      <c r="E147" s="13">
        <f t="shared" si="12"/>
        <v>3.5</v>
      </c>
      <c r="F147" s="1">
        <v>4</v>
      </c>
      <c r="G147" s="1">
        <v>4</v>
      </c>
      <c r="H147" s="1">
        <v>4</v>
      </c>
      <c r="I147" s="1">
        <v>4</v>
      </c>
      <c r="J147" s="13">
        <f t="shared" si="13"/>
        <v>4</v>
      </c>
      <c r="K147" s="1">
        <v>1</v>
      </c>
      <c r="L147" s="1">
        <v>1</v>
      </c>
      <c r="M147" s="1">
        <v>4</v>
      </c>
      <c r="N147" s="13">
        <f t="shared" si="14"/>
        <v>2</v>
      </c>
      <c r="O147" s="1">
        <v>4</v>
      </c>
      <c r="P147" s="1">
        <v>4</v>
      </c>
      <c r="Q147" s="1">
        <v>1</v>
      </c>
      <c r="R147" s="1">
        <v>1</v>
      </c>
      <c r="S147" s="13">
        <f t="shared" si="15"/>
        <v>2.5</v>
      </c>
      <c r="T147" s="1">
        <v>4</v>
      </c>
      <c r="U147" s="1">
        <v>4</v>
      </c>
      <c r="V147" s="1">
        <v>4</v>
      </c>
      <c r="W147" s="1">
        <v>4</v>
      </c>
      <c r="X147" s="13">
        <f t="shared" si="16"/>
        <v>4</v>
      </c>
      <c r="Y147" s="1">
        <v>4</v>
      </c>
      <c r="Z147" s="1">
        <v>4</v>
      </c>
      <c r="AA147" s="1">
        <v>4</v>
      </c>
      <c r="AB147" s="1">
        <v>4</v>
      </c>
      <c r="AC147" s="79">
        <f t="shared" si="17"/>
        <v>4</v>
      </c>
    </row>
    <row r="148" spans="1:29" x14ac:dyDescent="0.25">
      <c r="A148" s="1">
        <v>4</v>
      </c>
      <c r="B148" s="1">
        <v>5</v>
      </c>
      <c r="C148" s="1">
        <v>3</v>
      </c>
      <c r="D148" s="1">
        <v>4</v>
      </c>
      <c r="E148" s="13">
        <f t="shared" si="12"/>
        <v>4</v>
      </c>
      <c r="F148" s="1">
        <v>4</v>
      </c>
      <c r="G148" s="1">
        <v>4</v>
      </c>
      <c r="H148" s="1">
        <v>4</v>
      </c>
      <c r="I148" s="1">
        <v>4</v>
      </c>
      <c r="J148" s="13">
        <f t="shared" si="13"/>
        <v>4</v>
      </c>
      <c r="K148" s="1">
        <v>4</v>
      </c>
      <c r="L148" s="1">
        <v>5</v>
      </c>
      <c r="M148" s="1">
        <v>3</v>
      </c>
      <c r="N148" s="13">
        <f t="shared" si="14"/>
        <v>4</v>
      </c>
      <c r="O148" s="1">
        <v>4</v>
      </c>
      <c r="P148" s="1">
        <v>4</v>
      </c>
      <c r="Q148" s="1">
        <v>4</v>
      </c>
      <c r="R148" s="1">
        <v>4</v>
      </c>
      <c r="S148" s="13">
        <f t="shared" si="15"/>
        <v>4</v>
      </c>
      <c r="T148" s="1">
        <v>4</v>
      </c>
      <c r="U148" s="1">
        <v>3</v>
      </c>
      <c r="V148" s="1">
        <v>5</v>
      </c>
      <c r="W148" s="1">
        <v>4</v>
      </c>
      <c r="X148" s="13">
        <f t="shared" si="16"/>
        <v>4</v>
      </c>
      <c r="Y148" s="1">
        <v>4</v>
      </c>
      <c r="Z148" s="1">
        <v>4</v>
      </c>
      <c r="AA148" s="1">
        <v>1</v>
      </c>
      <c r="AB148" s="1">
        <v>4</v>
      </c>
      <c r="AC148" s="79">
        <f t="shared" si="17"/>
        <v>3.25</v>
      </c>
    </row>
    <row r="149" spans="1:29" x14ac:dyDescent="0.25">
      <c r="A149" s="1">
        <v>4</v>
      </c>
      <c r="B149" s="1">
        <v>5</v>
      </c>
      <c r="C149" s="1">
        <v>3</v>
      </c>
      <c r="D149" s="1">
        <v>4</v>
      </c>
      <c r="E149" s="13">
        <f t="shared" si="12"/>
        <v>4</v>
      </c>
      <c r="F149" s="1">
        <v>4</v>
      </c>
      <c r="G149" s="1">
        <v>4</v>
      </c>
      <c r="H149" s="1">
        <v>4</v>
      </c>
      <c r="I149" s="1">
        <v>3</v>
      </c>
      <c r="J149" s="13">
        <f t="shared" si="13"/>
        <v>3.75</v>
      </c>
      <c r="K149" s="1">
        <v>5</v>
      </c>
      <c r="L149" s="1">
        <v>4</v>
      </c>
      <c r="M149" s="1">
        <v>4</v>
      </c>
      <c r="N149" s="13">
        <f t="shared" si="14"/>
        <v>4.333333333333333</v>
      </c>
      <c r="O149" s="1">
        <v>4</v>
      </c>
      <c r="P149" s="1">
        <v>4</v>
      </c>
      <c r="Q149" s="1">
        <v>4</v>
      </c>
      <c r="R149" s="1">
        <v>3</v>
      </c>
      <c r="S149" s="13">
        <f t="shared" si="15"/>
        <v>3.75</v>
      </c>
      <c r="T149" s="1">
        <v>4</v>
      </c>
      <c r="U149" s="1">
        <v>4</v>
      </c>
      <c r="V149" s="1">
        <v>3</v>
      </c>
      <c r="W149" s="1">
        <v>4</v>
      </c>
      <c r="X149" s="13">
        <f t="shared" si="16"/>
        <v>3.75</v>
      </c>
      <c r="Y149" s="1">
        <v>3</v>
      </c>
      <c r="Z149" s="1">
        <v>4</v>
      </c>
      <c r="AA149" s="1">
        <v>3</v>
      </c>
      <c r="AB149" s="1">
        <v>5</v>
      </c>
      <c r="AC149" s="79">
        <f t="shared" si="17"/>
        <v>3.75</v>
      </c>
    </row>
    <row r="150" spans="1:29" x14ac:dyDescent="0.25">
      <c r="A150" s="1">
        <v>5</v>
      </c>
      <c r="B150" s="1">
        <v>5</v>
      </c>
      <c r="C150" s="1">
        <v>5</v>
      </c>
      <c r="D150" s="1">
        <v>4</v>
      </c>
      <c r="E150" s="13">
        <f t="shared" si="12"/>
        <v>4.75</v>
      </c>
      <c r="F150" s="1">
        <v>5</v>
      </c>
      <c r="G150" s="1">
        <v>4</v>
      </c>
      <c r="H150" s="1">
        <v>1</v>
      </c>
      <c r="I150" s="1">
        <v>3</v>
      </c>
      <c r="J150" s="13">
        <f t="shared" si="13"/>
        <v>3.25</v>
      </c>
      <c r="K150" s="1">
        <v>5</v>
      </c>
      <c r="L150" s="1">
        <v>5</v>
      </c>
      <c r="M150" s="1">
        <v>5</v>
      </c>
      <c r="N150" s="13">
        <f t="shared" si="14"/>
        <v>5</v>
      </c>
      <c r="O150" s="1">
        <v>4</v>
      </c>
      <c r="P150" s="1">
        <v>4</v>
      </c>
      <c r="Q150" s="1">
        <v>5</v>
      </c>
      <c r="R150" s="1">
        <v>5</v>
      </c>
      <c r="S150" s="13">
        <f t="shared" si="15"/>
        <v>4.5</v>
      </c>
      <c r="T150" s="1">
        <v>5</v>
      </c>
      <c r="U150" s="1">
        <v>5</v>
      </c>
      <c r="V150" s="1">
        <v>5</v>
      </c>
      <c r="W150" s="1">
        <v>5</v>
      </c>
      <c r="X150" s="13">
        <f t="shared" si="16"/>
        <v>5</v>
      </c>
      <c r="Y150" s="1">
        <v>5</v>
      </c>
      <c r="Z150" s="1">
        <v>5</v>
      </c>
      <c r="AA150" s="1">
        <v>5</v>
      </c>
      <c r="AB150" s="1">
        <v>5</v>
      </c>
      <c r="AC150" s="79">
        <f t="shared" si="17"/>
        <v>5</v>
      </c>
    </row>
    <row r="151" spans="1:29" x14ac:dyDescent="0.25">
      <c r="A151" s="1">
        <v>4</v>
      </c>
      <c r="B151" s="1">
        <v>5</v>
      </c>
      <c r="C151" s="1">
        <v>3</v>
      </c>
      <c r="D151" s="1">
        <v>4</v>
      </c>
      <c r="E151" s="13">
        <f t="shared" si="12"/>
        <v>4</v>
      </c>
      <c r="F151" s="1">
        <v>4</v>
      </c>
      <c r="G151" s="1">
        <v>1</v>
      </c>
      <c r="H151" s="1">
        <v>5</v>
      </c>
      <c r="I151" s="1">
        <v>4</v>
      </c>
      <c r="J151" s="13">
        <f t="shared" si="13"/>
        <v>3.5</v>
      </c>
      <c r="K151" s="1">
        <v>4</v>
      </c>
      <c r="L151" s="1">
        <v>4</v>
      </c>
      <c r="M151" s="1">
        <v>4</v>
      </c>
      <c r="N151" s="13">
        <f t="shared" si="14"/>
        <v>4</v>
      </c>
      <c r="O151" s="1">
        <v>4</v>
      </c>
      <c r="P151" s="1">
        <v>4</v>
      </c>
      <c r="Q151" s="1">
        <v>4</v>
      </c>
      <c r="R151" s="1">
        <v>4</v>
      </c>
      <c r="S151" s="13">
        <f t="shared" si="15"/>
        <v>4</v>
      </c>
      <c r="T151" s="1">
        <v>4</v>
      </c>
      <c r="U151" s="1">
        <v>4</v>
      </c>
      <c r="V151" s="1">
        <v>4</v>
      </c>
      <c r="W151" s="1">
        <v>4</v>
      </c>
      <c r="X151" s="13">
        <f t="shared" si="16"/>
        <v>4</v>
      </c>
      <c r="Y151" s="1">
        <v>4</v>
      </c>
      <c r="Z151" s="1">
        <v>4</v>
      </c>
      <c r="AA151" s="1">
        <v>4</v>
      </c>
      <c r="AB151" s="1">
        <v>5</v>
      </c>
      <c r="AC151" s="79">
        <f t="shared" si="17"/>
        <v>4.25</v>
      </c>
    </row>
    <row r="152" spans="1:29" x14ac:dyDescent="0.25">
      <c r="A152" s="1">
        <v>4</v>
      </c>
      <c r="B152" s="1">
        <v>5</v>
      </c>
      <c r="C152" s="1">
        <v>3</v>
      </c>
      <c r="D152" s="1">
        <v>4</v>
      </c>
      <c r="E152" s="13">
        <f t="shared" si="12"/>
        <v>4</v>
      </c>
      <c r="F152" s="1">
        <v>4</v>
      </c>
      <c r="G152" s="1">
        <v>4</v>
      </c>
      <c r="H152" s="1">
        <v>4</v>
      </c>
      <c r="I152" s="1">
        <v>4</v>
      </c>
      <c r="J152" s="13">
        <f t="shared" si="13"/>
        <v>4</v>
      </c>
      <c r="K152" s="1">
        <v>4</v>
      </c>
      <c r="L152" s="1">
        <v>4</v>
      </c>
      <c r="M152" s="1">
        <v>5</v>
      </c>
      <c r="N152" s="13">
        <f t="shared" si="14"/>
        <v>4.333333333333333</v>
      </c>
      <c r="O152" s="1">
        <v>4</v>
      </c>
      <c r="P152" s="1">
        <v>4</v>
      </c>
      <c r="Q152" s="1">
        <v>4</v>
      </c>
      <c r="R152" s="1">
        <v>4</v>
      </c>
      <c r="S152" s="13">
        <f t="shared" si="15"/>
        <v>4</v>
      </c>
      <c r="T152" s="1">
        <v>4</v>
      </c>
      <c r="U152" s="1">
        <v>4</v>
      </c>
      <c r="V152" s="1">
        <v>4</v>
      </c>
      <c r="W152" s="1">
        <v>4</v>
      </c>
      <c r="X152" s="13">
        <f t="shared" si="16"/>
        <v>4</v>
      </c>
      <c r="Y152" s="1">
        <v>3</v>
      </c>
      <c r="Z152" s="1">
        <v>5</v>
      </c>
      <c r="AA152" s="1">
        <v>5</v>
      </c>
      <c r="AB152" s="1">
        <v>4</v>
      </c>
      <c r="AC152" s="79">
        <f t="shared" si="17"/>
        <v>4.25</v>
      </c>
    </row>
    <row r="153" spans="1:29" x14ac:dyDescent="0.25">
      <c r="A153" s="1">
        <v>4</v>
      </c>
      <c r="B153" s="1">
        <v>4</v>
      </c>
      <c r="C153" s="1">
        <v>4</v>
      </c>
      <c r="D153" s="1">
        <v>4</v>
      </c>
      <c r="E153" s="13">
        <f t="shared" si="12"/>
        <v>4</v>
      </c>
      <c r="F153" s="1">
        <v>4</v>
      </c>
      <c r="G153" s="1">
        <v>4</v>
      </c>
      <c r="H153" s="1">
        <v>4</v>
      </c>
      <c r="I153" s="1">
        <v>4</v>
      </c>
      <c r="J153" s="13">
        <f t="shared" si="13"/>
        <v>4</v>
      </c>
      <c r="K153" s="1">
        <v>4</v>
      </c>
      <c r="L153" s="1">
        <v>4</v>
      </c>
      <c r="M153" s="1">
        <v>4</v>
      </c>
      <c r="N153" s="13">
        <f t="shared" si="14"/>
        <v>4</v>
      </c>
      <c r="O153" s="1">
        <v>4</v>
      </c>
      <c r="P153" s="1">
        <v>4</v>
      </c>
      <c r="Q153" s="1">
        <v>4</v>
      </c>
      <c r="R153" s="1">
        <v>4</v>
      </c>
      <c r="S153" s="13">
        <f t="shared" si="15"/>
        <v>4</v>
      </c>
      <c r="T153" s="1">
        <v>4</v>
      </c>
      <c r="U153" s="1">
        <v>4</v>
      </c>
      <c r="V153" s="1">
        <v>4</v>
      </c>
      <c r="W153" s="1">
        <v>4</v>
      </c>
      <c r="X153" s="13">
        <f t="shared" si="16"/>
        <v>4</v>
      </c>
      <c r="Y153" s="1">
        <v>4</v>
      </c>
      <c r="Z153" s="1">
        <v>4</v>
      </c>
      <c r="AA153" s="1">
        <v>4</v>
      </c>
      <c r="AB153" s="1">
        <v>4</v>
      </c>
      <c r="AC153" s="79">
        <f t="shared" si="17"/>
        <v>4</v>
      </c>
    </row>
    <row r="154" spans="1:29" x14ac:dyDescent="0.25">
      <c r="A154" s="1">
        <v>3</v>
      </c>
      <c r="B154" s="1">
        <v>4</v>
      </c>
      <c r="C154" s="1">
        <v>3</v>
      </c>
      <c r="D154" s="1">
        <v>4</v>
      </c>
      <c r="E154" s="13">
        <f t="shared" si="12"/>
        <v>3.5</v>
      </c>
      <c r="F154" s="1">
        <v>4</v>
      </c>
      <c r="G154" s="1">
        <v>4</v>
      </c>
      <c r="H154" s="1">
        <v>4</v>
      </c>
      <c r="I154" s="1">
        <v>4</v>
      </c>
      <c r="J154" s="13">
        <f t="shared" si="13"/>
        <v>4</v>
      </c>
      <c r="K154" s="1">
        <v>4</v>
      </c>
      <c r="L154" s="1">
        <v>4</v>
      </c>
      <c r="M154" s="1">
        <v>4</v>
      </c>
      <c r="N154" s="13">
        <f t="shared" si="14"/>
        <v>4</v>
      </c>
      <c r="O154" s="1">
        <v>4</v>
      </c>
      <c r="P154" s="1">
        <v>5</v>
      </c>
      <c r="Q154" s="1">
        <v>4</v>
      </c>
      <c r="R154" s="1">
        <v>4</v>
      </c>
      <c r="S154" s="13">
        <f t="shared" si="15"/>
        <v>4.25</v>
      </c>
      <c r="T154" s="1">
        <v>4</v>
      </c>
      <c r="U154" s="1">
        <v>4</v>
      </c>
      <c r="V154" s="1">
        <v>4</v>
      </c>
      <c r="W154" s="1">
        <v>4</v>
      </c>
      <c r="X154" s="13">
        <f t="shared" si="16"/>
        <v>4</v>
      </c>
      <c r="Y154" s="1">
        <v>4</v>
      </c>
      <c r="Z154" s="1">
        <v>4</v>
      </c>
      <c r="AA154" s="1">
        <v>4</v>
      </c>
      <c r="AB154" s="1">
        <v>4</v>
      </c>
      <c r="AC154" s="79">
        <f t="shared" si="17"/>
        <v>4</v>
      </c>
    </row>
    <row r="155" spans="1:29" x14ac:dyDescent="0.25">
      <c r="A155" s="1">
        <v>4</v>
      </c>
      <c r="B155" s="1">
        <v>4</v>
      </c>
      <c r="C155" s="1">
        <v>4</v>
      </c>
      <c r="D155" s="1">
        <v>3</v>
      </c>
      <c r="E155" s="13">
        <f t="shared" si="12"/>
        <v>3.75</v>
      </c>
      <c r="F155" s="1">
        <v>3</v>
      </c>
      <c r="G155" s="1">
        <v>3</v>
      </c>
      <c r="H155" s="1">
        <v>4</v>
      </c>
      <c r="I155" s="1">
        <v>4</v>
      </c>
      <c r="J155" s="13">
        <f t="shared" si="13"/>
        <v>3.5</v>
      </c>
      <c r="K155" s="1">
        <v>4</v>
      </c>
      <c r="L155" s="1">
        <v>3</v>
      </c>
      <c r="M155" s="1">
        <v>4</v>
      </c>
      <c r="N155" s="13">
        <f t="shared" si="14"/>
        <v>3.6666666666666665</v>
      </c>
      <c r="O155" s="1">
        <v>4</v>
      </c>
      <c r="P155" s="1">
        <v>3</v>
      </c>
      <c r="Q155" s="1">
        <v>5</v>
      </c>
      <c r="R155" s="1">
        <v>4</v>
      </c>
      <c r="S155" s="13">
        <f t="shared" si="15"/>
        <v>4</v>
      </c>
      <c r="T155" s="1">
        <v>4</v>
      </c>
      <c r="U155" s="1">
        <v>4</v>
      </c>
      <c r="V155" s="1">
        <v>5</v>
      </c>
      <c r="W155" s="1">
        <v>5</v>
      </c>
      <c r="X155" s="13">
        <f t="shared" si="16"/>
        <v>4.5</v>
      </c>
      <c r="Y155" s="1">
        <v>4</v>
      </c>
      <c r="Z155" s="1">
        <v>5</v>
      </c>
      <c r="AA155" s="1">
        <v>4</v>
      </c>
      <c r="AB155" s="1">
        <v>4</v>
      </c>
      <c r="AC155" s="79">
        <f t="shared" si="17"/>
        <v>4.25</v>
      </c>
    </row>
    <row r="156" spans="1:29" x14ac:dyDescent="0.25">
      <c r="A156" s="1">
        <v>4</v>
      </c>
      <c r="B156" s="1">
        <v>4</v>
      </c>
      <c r="C156" s="1">
        <v>4</v>
      </c>
      <c r="D156" s="1">
        <v>3</v>
      </c>
      <c r="E156" s="13">
        <f t="shared" si="12"/>
        <v>3.75</v>
      </c>
      <c r="F156" s="1">
        <v>3</v>
      </c>
      <c r="G156" s="1">
        <v>5</v>
      </c>
      <c r="H156" s="1">
        <v>4</v>
      </c>
      <c r="I156" s="1">
        <v>4</v>
      </c>
      <c r="J156" s="13">
        <f t="shared" si="13"/>
        <v>4</v>
      </c>
      <c r="K156" s="1">
        <v>4</v>
      </c>
      <c r="L156" s="1">
        <v>4</v>
      </c>
      <c r="M156" s="1">
        <v>4</v>
      </c>
      <c r="N156" s="13">
        <f t="shared" si="14"/>
        <v>4</v>
      </c>
      <c r="O156" s="1">
        <v>3</v>
      </c>
      <c r="P156" s="1">
        <v>4</v>
      </c>
      <c r="Q156" s="1">
        <v>4</v>
      </c>
      <c r="R156" s="1">
        <v>4</v>
      </c>
      <c r="S156" s="13">
        <f t="shared" si="15"/>
        <v>3.75</v>
      </c>
      <c r="T156" s="1">
        <v>4</v>
      </c>
      <c r="U156" s="1">
        <v>4</v>
      </c>
      <c r="V156" s="1">
        <v>4</v>
      </c>
      <c r="W156" s="1">
        <v>5</v>
      </c>
      <c r="X156" s="13">
        <f t="shared" si="16"/>
        <v>4.25</v>
      </c>
      <c r="Y156" s="1">
        <v>4</v>
      </c>
      <c r="Z156" s="1">
        <v>3</v>
      </c>
      <c r="AA156" s="1">
        <v>4</v>
      </c>
      <c r="AB156" s="1">
        <v>4</v>
      </c>
      <c r="AC156" s="79">
        <f t="shared" si="17"/>
        <v>3.75</v>
      </c>
    </row>
    <row r="157" spans="1:29" x14ac:dyDescent="0.25">
      <c r="A157" s="1">
        <v>5</v>
      </c>
      <c r="B157" s="1">
        <v>4</v>
      </c>
      <c r="C157" s="1">
        <v>4</v>
      </c>
      <c r="D157" s="1">
        <v>4</v>
      </c>
      <c r="E157" s="13">
        <f t="shared" si="12"/>
        <v>4.25</v>
      </c>
      <c r="F157" s="1">
        <v>3</v>
      </c>
      <c r="G157" s="1">
        <v>4</v>
      </c>
      <c r="H157" s="1">
        <v>4</v>
      </c>
      <c r="I157" s="1">
        <v>4</v>
      </c>
      <c r="J157" s="13">
        <f t="shared" si="13"/>
        <v>3.75</v>
      </c>
      <c r="K157" s="1">
        <v>4</v>
      </c>
      <c r="L157" s="1">
        <v>4</v>
      </c>
      <c r="M157" s="1">
        <v>3</v>
      </c>
      <c r="N157" s="13">
        <f t="shared" si="14"/>
        <v>3.6666666666666665</v>
      </c>
      <c r="O157" s="1">
        <v>4</v>
      </c>
      <c r="P157" s="1">
        <v>4</v>
      </c>
      <c r="Q157" s="1">
        <v>4</v>
      </c>
      <c r="R157" s="1">
        <v>4</v>
      </c>
      <c r="S157" s="13">
        <f t="shared" si="15"/>
        <v>4</v>
      </c>
      <c r="T157" s="1">
        <v>4</v>
      </c>
      <c r="U157" s="1">
        <v>4</v>
      </c>
      <c r="V157" s="1">
        <v>4</v>
      </c>
      <c r="W157" s="1">
        <v>4</v>
      </c>
      <c r="X157" s="13">
        <f t="shared" si="16"/>
        <v>4</v>
      </c>
      <c r="Y157" s="1">
        <v>4</v>
      </c>
      <c r="Z157" s="1">
        <v>4</v>
      </c>
      <c r="AA157" s="1">
        <v>4</v>
      </c>
      <c r="AB157" s="1">
        <v>5</v>
      </c>
      <c r="AC157" s="79">
        <f t="shared" si="17"/>
        <v>4.25</v>
      </c>
    </row>
    <row r="158" spans="1:29" x14ac:dyDescent="0.25">
      <c r="A158" s="1">
        <v>5</v>
      </c>
      <c r="B158" s="1">
        <v>4</v>
      </c>
      <c r="C158" s="1">
        <v>4</v>
      </c>
      <c r="D158" s="1">
        <v>4</v>
      </c>
      <c r="E158" s="13">
        <f t="shared" si="12"/>
        <v>4.25</v>
      </c>
      <c r="F158" s="1">
        <v>4</v>
      </c>
      <c r="G158" s="1">
        <v>4</v>
      </c>
      <c r="H158" s="1">
        <v>3</v>
      </c>
      <c r="I158" s="1">
        <v>4</v>
      </c>
      <c r="J158" s="13">
        <f t="shared" si="13"/>
        <v>3.75</v>
      </c>
      <c r="K158" s="1">
        <v>4</v>
      </c>
      <c r="L158" s="1">
        <v>4</v>
      </c>
      <c r="M158" s="1">
        <v>4</v>
      </c>
      <c r="N158" s="13">
        <f t="shared" si="14"/>
        <v>4</v>
      </c>
      <c r="O158" s="1">
        <v>4</v>
      </c>
      <c r="P158" s="1">
        <v>4</v>
      </c>
      <c r="Q158" s="1">
        <v>5</v>
      </c>
      <c r="R158" s="1">
        <v>3</v>
      </c>
      <c r="S158" s="13">
        <f t="shared" si="15"/>
        <v>4</v>
      </c>
      <c r="T158" s="1">
        <v>4</v>
      </c>
      <c r="U158" s="1">
        <v>4</v>
      </c>
      <c r="V158" s="1">
        <v>4</v>
      </c>
      <c r="W158" s="1">
        <v>4</v>
      </c>
      <c r="X158" s="13">
        <f t="shared" si="16"/>
        <v>4</v>
      </c>
      <c r="Y158" s="1">
        <v>4</v>
      </c>
      <c r="Z158" s="1">
        <v>4</v>
      </c>
      <c r="AA158" s="1">
        <v>4</v>
      </c>
      <c r="AB158" s="1">
        <v>4</v>
      </c>
      <c r="AC158" s="79">
        <f t="shared" si="17"/>
        <v>4</v>
      </c>
    </row>
    <row r="159" spans="1:29" x14ac:dyDescent="0.25">
      <c r="A159" s="1">
        <v>4</v>
      </c>
      <c r="B159" s="1">
        <v>4</v>
      </c>
      <c r="C159" s="1">
        <v>5</v>
      </c>
      <c r="D159" s="1">
        <v>4</v>
      </c>
      <c r="E159" s="13">
        <f t="shared" si="12"/>
        <v>4.25</v>
      </c>
      <c r="F159" s="1">
        <v>4</v>
      </c>
      <c r="G159" s="1">
        <v>4</v>
      </c>
      <c r="H159" s="1">
        <v>5</v>
      </c>
      <c r="I159" s="1">
        <v>4</v>
      </c>
      <c r="J159" s="13">
        <f t="shared" si="13"/>
        <v>4.25</v>
      </c>
      <c r="K159" s="1">
        <v>5</v>
      </c>
      <c r="L159" s="1">
        <v>4</v>
      </c>
      <c r="M159" s="1">
        <v>4</v>
      </c>
      <c r="N159" s="13">
        <f t="shared" si="14"/>
        <v>4.333333333333333</v>
      </c>
      <c r="O159" s="1">
        <v>5</v>
      </c>
      <c r="P159" s="1">
        <v>4</v>
      </c>
      <c r="Q159" s="1">
        <v>5</v>
      </c>
      <c r="R159" s="1">
        <v>4</v>
      </c>
      <c r="S159" s="13">
        <f t="shared" si="15"/>
        <v>4.5</v>
      </c>
      <c r="T159" s="1">
        <v>4</v>
      </c>
      <c r="U159" s="1">
        <v>3</v>
      </c>
      <c r="V159" s="1">
        <v>4</v>
      </c>
      <c r="W159" s="1">
        <v>4</v>
      </c>
      <c r="X159" s="13">
        <f t="shared" si="16"/>
        <v>3.75</v>
      </c>
      <c r="Y159" s="1">
        <v>3</v>
      </c>
      <c r="Z159" s="1">
        <v>5</v>
      </c>
      <c r="AA159" s="1">
        <v>4</v>
      </c>
      <c r="AB159" s="1">
        <v>4</v>
      </c>
      <c r="AC159" s="79">
        <f t="shared" si="17"/>
        <v>4</v>
      </c>
    </row>
    <row r="160" spans="1:29" x14ac:dyDescent="0.25">
      <c r="A160" s="1">
        <v>4</v>
      </c>
      <c r="B160" s="1">
        <v>4</v>
      </c>
      <c r="C160" s="1">
        <v>3</v>
      </c>
      <c r="D160" s="1">
        <v>4</v>
      </c>
      <c r="E160" s="13">
        <f t="shared" si="12"/>
        <v>3.75</v>
      </c>
      <c r="F160" s="1">
        <v>4</v>
      </c>
      <c r="G160" s="1">
        <v>4</v>
      </c>
      <c r="H160" s="1">
        <v>5</v>
      </c>
      <c r="I160" s="1">
        <v>4</v>
      </c>
      <c r="J160" s="13">
        <f t="shared" si="13"/>
        <v>4.25</v>
      </c>
      <c r="K160" s="1">
        <v>4</v>
      </c>
      <c r="L160" s="1">
        <v>4</v>
      </c>
      <c r="M160" s="1">
        <v>5</v>
      </c>
      <c r="N160" s="13">
        <f t="shared" si="14"/>
        <v>4.333333333333333</v>
      </c>
      <c r="O160" s="1">
        <v>4</v>
      </c>
      <c r="P160" s="1">
        <v>4</v>
      </c>
      <c r="Q160" s="1">
        <v>4</v>
      </c>
      <c r="R160" s="1">
        <v>4</v>
      </c>
      <c r="S160" s="13">
        <f t="shared" si="15"/>
        <v>4</v>
      </c>
      <c r="T160" s="1">
        <v>5</v>
      </c>
      <c r="U160" s="1">
        <v>4</v>
      </c>
      <c r="V160" s="1">
        <v>3</v>
      </c>
      <c r="W160" s="1">
        <v>4</v>
      </c>
      <c r="X160" s="13">
        <f t="shared" si="16"/>
        <v>4</v>
      </c>
      <c r="Y160" s="1">
        <v>4</v>
      </c>
      <c r="Z160" s="1">
        <v>5</v>
      </c>
      <c r="AA160" s="1">
        <v>4</v>
      </c>
      <c r="AB160" s="1">
        <v>4</v>
      </c>
      <c r="AC160" s="79">
        <f t="shared" si="17"/>
        <v>4.25</v>
      </c>
    </row>
    <row r="161" spans="1:29" x14ac:dyDescent="0.25">
      <c r="A161" s="1">
        <v>5</v>
      </c>
      <c r="B161" s="1">
        <v>4</v>
      </c>
      <c r="C161" s="1">
        <v>4</v>
      </c>
      <c r="D161" s="1">
        <v>4</v>
      </c>
      <c r="E161" s="13">
        <f t="shared" si="12"/>
        <v>4.25</v>
      </c>
      <c r="F161" s="1">
        <v>5</v>
      </c>
      <c r="G161" s="1">
        <v>4</v>
      </c>
      <c r="H161" s="1">
        <v>4</v>
      </c>
      <c r="I161" s="1">
        <v>4</v>
      </c>
      <c r="J161" s="13">
        <f t="shared" si="13"/>
        <v>4.25</v>
      </c>
      <c r="K161" s="1">
        <v>3</v>
      </c>
      <c r="L161" s="1">
        <v>4</v>
      </c>
      <c r="M161" s="1">
        <v>5</v>
      </c>
      <c r="N161" s="13">
        <f t="shared" si="14"/>
        <v>4</v>
      </c>
      <c r="O161" s="1">
        <v>4</v>
      </c>
      <c r="P161" s="1">
        <v>3</v>
      </c>
      <c r="Q161" s="1">
        <v>4</v>
      </c>
      <c r="R161" s="1">
        <v>4</v>
      </c>
      <c r="S161" s="13">
        <f t="shared" si="15"/>
        <v>3.75</v>
      </c>
      <c r="T161" s="1">
        <v>4</v>
      </c>
      <c r="U161" s="1">
        <v>4</v>
      </c>
      <c r="V161" s="1">
        <v>5</v>
      </c>
      <c r="W161" s="1">
        <v>4</v>
      </c>
      <c r="X161" s="13">
        <f t="shared" si="16"/>
        <v>4.25</v>
      </c>
      <c r="Y161" s="1">
        <v>4</v>
      </c>
      <c r="Z161" s="1">
        <v>3</v>
      </c>
      <c r="AA161" s="1">
        <v>4</v>
      </c>
      <c r="AB161" s="1">
        <v>4</v>
      </c>
      <c r="AC161" s="79">
        <f t="shared" si="17"/>
        <v>3.75</v>
      </c>
    </row>
    <row r="162" spans="1:29" x14ac:dyDescent="0.25">
      <c r="A162" s="1">
        <v>4</v>
      </c>
      <c r="B162" s="1">
        <v>4</v>
      </c>
      <c r="C162" s="1">
        <v>4</v>
      </c>
      <c r="D162" s="1">
        <v>5</v>
      </c>
      <c r="E162" s="13">
        <f t="shared" si="12"/>
        <v>4.25</v>
      </c>
      <c r="F162" s="1">
        <v>4</v>
      </c>
      <c r="G162" s="1">
        <v>3</v>
      </c>
      <c r="H162" s="1">
        <v>4</v>
      </c>
      <c r="I162" s="1">
        <v>4</v>
      </c>
      <c r="J162" s="13">
        <f t="shared" si="13"/>
        <v>3.75</v>
      </c>
      <c r="K162" s="1">
        <v>4</v>
      </c>
      <c r="L162" s="1">
        <v>5</v>
      </c>
      <c r="M162" s="1">
        <v>4</v>
      </c>
      <c r="N162" s="13">
        <f t="shared" si="14"/>
        <v>4.333333333333333</v>
      </c>
      <c r="O162" s="1">
        <v>4</v>
      </c>
      <c r="P162" s="1">
        <v>5</v>
      </c>
      <c r="Q162" s="1">
        <v>3</v>
      </c>
      <c r="R162" s="1">
        <v>4</v>
      </c>
      <c r="S162" s="13">
        <f t="shared" si="15"/>
        <v>4</v>
      </c>
      <c r="T162" s="1">
        <v>4</v>
      </c>
      <c r="U162" s="1">
        <v>4</v>
      </c>
      <c r="V162" s="1">
        <v>5</v>
      </c>
      <c r="W162" s="1">
        <v>4</v>
      </c>
      <c r="X162" s="13">
        <f t="shared" si="16"/>
        <v>4.25</v>
      </c>
      <c r="Y162" s="1">
        <v>4</v>
      </c>
      <c r="Z162" s="1">
        <v>4</v>
      </c>
      <c r="AA162" s="1">
        <v>3</v>
      </c>
      <c r="AB162" s="1">
        <v>5</v>
      </c>
      <c r="AC162" s="79">
        <f t="shared" si="17"/>
        <v>4</v>
      </c>
    </row>
    <row r="163" spans="1:29" x14ac:dyDescent="0.25">
      <c r="A163" s="1">
        <v>4</v>
      </c>
      <c r="B163" s="1">
        <v>4</v>
      </c>
      <c r="C163" s="1">
        <v>5</v>
      </c>
      <c r="D163" s="1">
        <v>4</v>
      </c>
      <c r="E163" s="13">
        <f t="shared" si="12"/>
        <v>4.25</v>
      </c>
      <c r="F163" s="1">
        <v>3</v>
      </c>
      <c r="G163" s="1">
        <v>4</v>
      </c>
      <c r="H163" s="1">
        <v>4</v>
      </c>
      <c r="I163" s="1">
        <v>5</v>
      </c>
      <c r="J163" s="13">
        <f t="shared" si="13"/>
        <v>4</v>
      </c>
      <c r="K163" s="1">
        <v>4</v>
      </c>
      <c r="L163" s="1">
        <v>4</v>
      </c>
      <c r="M163" s="1">
        <v>4</v>
      </c>
      <c r="N163" s="13">
        <f t="shared" si="14"/>
        <v>4</v>
      </c>
      <c r="O163" s="1">
        <v>4</v>
      </c>
      <c r="P163" s="1">
        <v>4</v>
      </c>
      <c r="Q163" s="1">
        <v>4</v>
      </c>
      <c r="R163" s="1">
        <v>4</v>
      </c>
      <c r="S163" s="13">
        <f t="shared" si="15"/>
        <v>4</v>
      </c>
      <c r="T163" s="1">
        <v>5</v>
      </c>
      <c r="U163" s="1">
        <v>5</v>
      </c>
      <c r="V163" s="1">
        <v>5</v>
      </c>
      <c r="W163" s="1">
        <v>4</v>
      </c>
      <c r="X163" s="13">
        <f t="shared" si="16"/>
        <v>4.75</v>
      </c>
      <c r="Y163" s="1">
        <v>4</v>
      </c>
      <c r="Z163" s="1">
        <v>5</v>
      </c>
      <c r="AA163" s="1">
        <v>5</v>
      </c>
      <c r="AB163" s="1">
        <v>4</v>
      </c>
      <c r="AC163" s="79">
        <f t="shared" si="17"/>
        <v>4.5</v>
      </c>
    </row>
    <row r="164" spans="1:29" x14ac:dyDescent="0.25">
      <c r="A164" s="1">
        <v>3</v>
      </c>
      <c r="B164" s="1">
        <v>3</v>
      </c>
      <c r="C164" s="1">
        <v>4</v>
      </c>
      <c r="D164" s="1">
        <v>4</v>
      </c>
      <c r="E164" s="13">
        <f t="shared" si="12"/>
        <v>3.5</v>
      </c>
      <c r="F164" s="1">
        <v>4</v>
      </c>
      <c r="G164" s="1">
        <v>3</v>
      </c>
      <c r="H164" s="1">
        <v>4</v>
      </c>
      <c r="I164" s="1">
        <v>3</v>
      </c>
      <c r="J164" s="13">
        <f t="shared" si="13"/>
        <v>3.5</v>
      </c>
      <c r="K164" s="1">
        <v>4</v>
      </c>
      <c r="L164" s="1">
        <v>4</v>
      </c>
      <c r="M164" s="1">
        <v>4</v>
      </c>
      <c r="N164" s="13">
        <f t="shared" si="14"/>
        <v>4</v>
      </c>
      <c r="O164" s="1">
        <v>4</v>
      </c>
      <c r="P164" s="1">
        <v>4</v>
      </c>
      <c r="Q164" s="1">
        <v>4</v>
      </c>
      <c r="R164" s="1">
        <v>3</v>
      </c>
      <c r="S164" s="13">
        <f t="shared" si="15"/>
        <v>3.75</v>
      </c>
      <c r="T164" s="1">
        <v>4</v>
      </c>
      <c r="U164" s="1">
        <v>3</v>
      </c>
      <c r="V164" s="1">
        <v>4</v>
      </c>
      <c r="W164" s="1">
        <v>3</v>
      </c>
      <c r="X164" s="13">
        <f t="shared" si="16"/>
        <v>3.5</v>
      </c>
      <c r="Y164" s="1">
        <v>4</v>
      </c>
      <c r="Z164" s="1">
        <v>4</v>
      </c>
      <c r="AA164" s="1">
        <v>4</v>
      </c>
      <c r="AB164" s="1">
        <v>4</v>
      </c>
      <c r="AC164" s="79">
        <f t="shared" si="17"/>
        <v>4</v>
      </c>
    </row>
    <row r="165" spans="1:29" x14ac:dyDescent="0.25">
      <c r="A165" s="1">
        <v>4</v>
      </c>
      <c r="B165" s="1">
        <v>5</v>
      </c>
      <c r="C165" s="1">
        <v>4</v>
      </c>
      <c r="D165" s="1">
        <v>5</v>
      </c>
      <c r="E165" s="13">
        <f t="shared" si="12"/>
        <v>4.5</v>
      </c>
      <c r="F165" s="1">
        <v>3</v>
      </c>
      <c r="G165" s="1">
        <v>4</v>
      </c>
      <c r="H165" s="1">
        <v>4</v>
      </c>
      <c r="I165" s="1">
        <v>3</v>
      </c>
      <c r="J165" s="13">
        <f t="shared" si="13"/>
        <v>3.5</v>
      </c>
      <c r="K165" s="1">
        <v>4</v>
      </c>
      <c r="L165" s="1">
        <v>5</v>
      </c>
      <c r="M165" s="1">
        <v>5</v>
      </c>
      <c r="N165" s="13">
        <f t="shared" si="14"/>
        <v>4.666666666666667</v>
      </c>
      <c r="O165" s="1">
        <v>5</v>
      </c>
      <c r="P165" s="1">
        <v>4</v>
      </c>
      <c r="Q165" s="1">
        <v>4</v>
      </c>
      <c r="R165" s="1">
        <v>1</v>
      </c>
      <c r="S165" s="13">
        <f t="shared" si="15"/>
        <v>3.5</v>
      </c>
      <c r="T165" s="1">
        <v>3</v>
      </c>
      <c r="U165" s="1">
        <v>3</v>
      </c>
      <c r="V165" s="1">
        <v>3</v>
      </c>
      <c r="W165" s="1">
        <v>3</v>
      </c>
      <c r="X165" s="13">
        <f t="shared" si="16"/>
        <v>3</v>
      </c>
      <c r="Y165" s="1">
        <v>3</v>
      </c>
      <c r="Z165" s="1">
        <v>4</v>
      </c>
      <c r="AA165" s="1">
        <v>3</v>
      </c>
      <c r="AB165" s="1">
        <v>4</v>
      </c>
      <c r="AC165" s="79">
        <f t="shared" si="17"/>
        <v>3.5</v>
      </c>
    </row>
    <row r="166" spans="1:29" x14ac:dyDescent="0.25">
      <c r="A166" s="1">
        <v>5</v>
      </c>
      <c r="B166" s="1">
        <v>5</v>
      </c>
      <c r="C166" s="1">
        <v>4</v>
      </c>
      <c r="D166" s="1">
        <v>4</v>
      </c>
      <c r="E166" s="13">
        <f t="shared" si="12"/>
        <v>4.5</v>
      </c>
      <c r="F166" s="1">
        <v>4</v>
      </c>
      <c r="G166" s="1">
        <v>5</v>
      </c>
      <c r="H166" s="1">
        <v>4</v>
      </c>
      <c r="I166" s="1">
        <v>5</v>
      </c>
      <c r="J166" s="13">
        <f t="shared" si="13"/>
        <v>4.5</v>
      </c>
      <c r="K166" s="1">
        <v>4</v>
      </c>
      <c r="L166" s="1">
        <v>5</v>
      </c>
      <c r="M166" s="1">
        <v>4</v>
      </c>
      <c r="N166" s="13">
        <f t="shared" si="14"/>
        <v>4.333333333333333</v>
      </c>
      <c r="O166" s="1">
        <v>3</v>
      </c>
      <c r="P166" s="1">
        <v>4</v>
      </c>
      <c r="Q166" s="1">
        <v>3</v>
      </c>
      <c r="R166" s="1">
        <v>4</v>
      </c>
      <c r="S166" s="13">
        <f t="shared" si="15"/>
        <v>3.5</v>
      </c>
      <c r="T166" s="1">
        <v>4</v>
      </c>
      <c r="U166" s="1">
        <v>4</v>
      </c>
      <c r="V166" s="1">
        <v>3</v>
      </c>
      <c r="W166" s="1">
        <v>3</v>
      </c>
      <c r="X166" s="13">
        <f t="shared" si="16"/>
        <v>3.5</v>
      </c>
      <c r="Y166" s="1">
        <v>4</v>
      </c>
      <c r="Z166" s="1">
        <v>4</v>
      </c>
      <c r="AA166" s="1">
        <v>3</v>
      </c>
      <c r="AB166" s="1">
        <v>4</v>
      </c>
      <c r="AC166" s="79">
        <f t="shared" si="17"/>
        <v>3.75</v>
      </c>
    </row>
    <row r="167" spans="1:29" x14ac:dyDescent="0.25">
      <c r="A167" s="1">
        <v>5</v>
      </c>
      <c r="B167" s="1">
        <v>4</v>
      </c>
      <c r="C167" s="1">
        <v>4</v>
      </c>
      <c r="D167" s="1">
        <v>5</v>
      </c>
      <c r="E167" s="13">
        <f t="shared" si="12"/>
        <v>4.5</v>
      </c>
      <c r="F167" s="1">
        <v>4</v>
      </c>
      <c r="G167" s="1">
        <v>5</v>
      </c>
      <c r="H167" s="1">
        <v>4</v>
      </c>
      <c r="I167" s="1">
        <v>4</v>
      </c>
      <c r="J167" s="13">
        <f t="shared" si="13"/>
        <v>4.25</v>
      </c>
      <c r="K167" s="1">
        <v>4</v>
      </c>
      <c r="L167" s="1">
        <v>4</v>
      </c>
      <c r="M167" s="1">
        <v>4</v>
      </c>
      <c r="N167" s="13">
        <f t="shared" si="14"/>
        <v>4</v>
      </c>
      <c r="O167" s="1">
        <v>3</v>
      </c>
      <c r="P167" s="1">
        <v>4</v>
      </c>
      <c r="Q167" s="1">
        <v>3</v>
      </c>
      <c r="R167" s="1">
        <v>4</v>
      </c>
      <c r="S167" s="13">
        <f t="shared" si="15"/>
        <v>3.5</v>
      </c>
      <c r="T167" s="1">
        <v>3</v>
      </c>
      <c r="U167" s="1">
        <v>3</v>
      </c>
      <c r="V167" s="1">
        <v>3</v>
      </c>
      <c r="W167" s="1">
        <v>5</v>
      </c>
      <c r="X167" s="13">
        <f t="shared" si="16"/>
        <v>3.5</v>
      </c>
      <c r="Y167" s="1">
        <v>5</v>
      </c>
      <c r="Z167" s="1">
        <v>5</v>
      </c>
      <c r="AA167" s="1">
        <v>5</v>
      </c>
      <c r="AB167" s="1">
        <v>4</v>
      </c>
      <c r="AC167" s="79">
        <f t="shared" si="17"/>
        <v>4.75</v>
      </c>
    </row>
    <row r="168" spans="1:29" x14ac:dyDescent="0.25">
      <c r="A168" s="1">
        <v>4</v>
      </c>
      <c r="B168" s="1">
        <v>4</v>
      </c>
      <c r="C168" s="1">
        <v>4</v>
      </c>
      <c r="D168" s="1">
        <v>4</v>
      </c>
      <c r="E168" s="13">
        <f t="shared" si="12"/>
        <v>4</v>
      </c>
      <c r="F168" s="1">
        <v>5</v>
      </c>
      <c r="G168" s="1">
        <v>5</v>
      </c>
      <c r="H168" s="1">
        <v>5</v>
      </c>
      <c r="I168" s="1">
        <v>5</v>
      </c>
      <c r="J168" s="13">
        <f t="shared" si="13"/>
        <v>5</v>
      </c>
      <c r="K168" s="1">
        <v>4</v>
      </c>
      <c r="L168" s="1">
        <v>5</v>
      </c>
      <c r="M168" s="1">
        <v>3</v>
      </c>
      <c r="N168" s="13">
        <f t="shared" si="14"/>
        <v>4</v>
      </c>
      <c r="O168" s="1">
        <v>3</v>
      </c>
      <c r="P168" s="1">
        <v>4</v>
      </c>
      <c r="Q168" s="1">
        <v>3</v>
      </c>
      <c r="R168" s="1">
        <v>4</v>
      </c>
      <c r="S168" s="13">
        <f t="shared" si="15"/>
        <v>3.5</v>
      </c>
      <c r="T168" s="1">
        <v>4</v>
      </c>
      <c r="U168" s="1">
        <v>3</v>
      </c>
      <c r="V168" s="1">
        <v>4</v>
      </c>
      <c r="W168" s="1">
        <v>4</v>
      </c>
      <c r="X168" s="13">
        <f t="shared" si="16"/>
        <v>3.75</v>
      </c>
      <c r="Y168" s="1">
        <v>3</v>
      </c>
      <c r="Z168" s="1">
        <v>4</v>
      </c>
      <c r="AA168" s="1">
        <v>4</v>
      </c>
      <c r="AB168" s="1">
        <v>5</v>
      </c>
      <c r="AC168" s="79">
        <f t="shared" si="17"/>
        <v>4</v>
      </c>
    </row>
    <row r="169" spans="1:29" x14ac:dyDescent="0.25">
      <c r="A169" s="1">
        <v>3</v>
      </c>
      <c r="B169" s="1">
        <v>3</v>
      </c>
      <c r="C169" s="1">
        <v>4</v>
      </c>
      <c r="D169" s="1">
        <v>4</v>
      </c>
      <c r="E169" s="13">
        <f t="shared" si="12"/>
        <v>3.5</v>
      </c>
      <c r="F169" s="1">
        <v>5</v>
      </c>
      <c r="G169" s="1">
        <v>5</v>
      </c>
      <c r="H169" s="1">
        <v>4</v>
      </c>
      <c r="I169" s="1">
        <v>3</v>
      </c>
      <c r="J169" s="13">
        <f t="shared" si="13"/>
        <v>4.25</v>
      </c>
      <c r="K169" s="1">
        <v>4</v>
      </c>
      <c r="L169" s="1">
        <v>5</v>
      </c>
      <c r="M169" s="1">
        <v>4</v>
      </c>
      <c r="N169" s="13">
        <f t="shared" si="14"/>
        <v>4.333333333333333</v>
      </c>
      <c r="O169" s="1">
        <v>3</v>
      </c>
      <c r="P169" s="1">
        <v>4</v>
      </c>
      <c r="Q169" s="1">
        <v>5</v>
      </c>
      <c r="R169" s="1">
        <v>4</v>
      </c>
      <c r="S169" s="13">
        <f t="shared" si="15"/>
        <v>4</v>
      </c>
      <c r="T169" s="1">
        <v>4</v>
      </c>
      <c r="U169" s="1">
        <v>5</v>
      </c>
      <c r="V169" s="1">
        <v>5</v>
      </c>
      <c r="W169" s="1">
        <v>4</v>
      </c>
      <c r="X169" s="13">
        <f t="shared" si="16"/>
        <v>4.5</v>
      </c>
      <c r="Y169" s="1">
        <v>4</v>
      </c>
      <c r="Z169" s="1">
        <v>4</v>
      </c>
      <c r="AA169" s="1">
        <v>4</v>
      </c>
      <c r="AB169" s="1">
        <v>4</v>
      </c>
      <c r="AC169" s="79">
        <f t="shared" si="17"/>
        <v>4</v>
      </c>
    </row>
    <row r="170" spans="1:29" x14ac:dyDescent="0.25">
      <c r="A170" s="1">
        <v>4</v>
      </c>
      <c r="B170" s="1">
        <v>5</v>
      </c>
      <c r="C170" s="1">
        <v>4</v>
      </c>
      <c r="D170" s="1">
        <v>4</v>
      </c>
      <c r="E170" s="13">
        <f t="shared" si="12"/>
        <v>4.25</v>
      </c>
      <c r="F170" s="1">
        <v>5</v>
      </c>
      <c r="G170" s="1">
        <v>4</v>
      </c>
      <c r="H170" s="1">
        <v>5</v>
      </c>
      <c r="I170" s="1">
        <v>4</v>
      </c>
      <c r="J170" s="13">
        <f t="shared" si="13"/>
        <v>4.5</v>
      </c>
      <c r="K170" s="1">
        <v>4</v>
      </c>
      <c r="L170" s="1">
        <v>4</v>
      </c>
      <c r="M170" s="1">
        <v>4</v>
      </c>
      <c r="N170" s="13">
        <f t="shared" si="14"/>
        <v>4</v>
      </c>
      <c r="O170" s="1">
        <v>4</v>
      </c>
      <c r="P170" s="1">
        <v>5</v>
      </c>
      <c r="Q170" s="1">
        <v>5</v>
      </c>
      <c r="R170" s="1">
        <v>4</v>
      </c>
      <c r="S170" s="13">
        <f t="shared" si="15"/>
        <v>4.5</v>
      </c>
      <c r="T170" s="1">
        <v>4</v>
      </c>
      <c r="U170" s="1">
        <v>5</v>
      </c>
      <c r="V170" s="1">
        <v>4</v>
      </c>
      <c r="W170" s="1">
        <v>4</v>
      </c>
      <c r="X170" s="13">
        <f t="shared" si="16"/>
        <v>4.25</v>
      </c>
      <c r="Y170" s="1">
        <v>3</v>
      </c>
      <c r="Z170" s="1">
        <v>3</v>
      </c>
      <c r="AA170" s="1">
        <v>3</v>
      </c>
      <c r="AB170" s="1">
        <v>4</v>
      </c>
      <c r="AC170" s="79">
        <f t="shared" si="17"/>
        <v>3.25</v>
      </c>
    </row>
    <row r="171" spans="1:29" x14ac:dyDescent="0.25">
      <c r="A171" s="1">
        <v>5</v>
      </c>
      <c r="B171" s="1">
        <v>5</v>
      </c>
      <c r="C171" s="1">
        <v>5</v>
      </c>
      <c r="D171" s="1">
        <v>5</v>
      </c>
      <c r="E171" s="13">
        <f t="shared" si="12"/>
        <v>5</v>
      </c>
      <c r="F171" s="1">
        <v>5</v>
      </c>
      <c r="G171" s="1">
        <v>4</v>
      </c>
      <c r="H171" s="1">
        <v>4</v>
      </c>
      <c r="I171" s="1">
        <v>4</v>
      </c>
      <c r="J171" s="13">
        <f t="shared" si="13"/>
        <v>4.25</v>
      </c>
      <c r="K171" s="1">
        <v>5</v>
      </c>
      <c r="L171" s="1">
        <v>4</v>
      </c>
      <c r="M171" s="1">
        <v>4</v>
      </c>
      <c r="N171" s="13">
        <f t="shared" si="14"/>
        <v>4.333333333333333</v>
      </c>
      <c r="O171" s="1">
        <v>4</v>
      </c>
      <c r="P171" s="1">
        <v>4</v>
      </c>
      <c r="Q171" s="1">
        <v>5</v>
      </c>
      <c r="R171" s="1">
        <v>4</v>
      </c>
      <c r="S171" s="13">
        <f t="shared" si="15"/>
        <v>4.25</v>
      </c>
      <c r="T171" s="1">
        <v>4</v>
      </c>
      <c r="U171" s="1">
        <v>5</v>
      </c>
      <c r="V171" s="1">
        <v>4</v>
      </c>
      <c r="W171" s="1">
        <v>5</v>
      </c>
      <c r="X171" s="13">
        <f t="shared" si="16"/>
        <v>4.5</v>
      </c>
      <c r="Y171" s="1">
        <v>4</v>
      </c>
      <c r="Z171" s="1">
        <v>5</v>
      </c>
      <c r="AA171" s="1">
        <v>5</v>
      </c>
      <c r="AB171" s="1">
        <v>4</v>
      </c>
      <c r="AC171" s="79">
        <f t="shared" si="17"/>
        <v>4.5</v>
      </c>
    </row>
    <row r="172" spans="1:29" x14ac:dyDescent="0.25">
      <c r="A172" s="1">
        <v>4</v>
      </c>
      <c r="B172" s="1">
        <v>4</v>
      </c>
      <c r="C172" s="1">
        <v>4</v>
      </c>
      <c r="D172" s="1">
        <v>4</v>
      </c>
      <c r="E172" s="13">
        <f t="shared" si="12"/>
        <v>4</v>
      </c>
      <c r="F172" s="1">
        <v>4</v>
      </c>
      <c r="G172" s="1">
        <v>5</v>
      </c>
      <c r="H172" s="1">
        <v>5</v>
      </c>
      <c r="I172" s="1">
        <v>4</v>
      </c>
      <c r="J172" s="13">
        <f t="shared" si="13"/>
        <v>4.5</v>
      </c>
      <c r="K172" s="1">
        <v>5</v>
      </c>
      <c r="L172" s="1">
        <v>5</v>
      </c>
      <c r="M172" s="1">
        <v>5</v>
      </c>
      <c r="N172" s="13">
        <f t="shared" si="14"/>
        <v>5</v>
      </c>
      <c r="O172" s="1">
        <v>5</v>
      </c>
      <c r="P172" s="1">
        <v>5</v>
      </c>
      <c r="Q172" s="1">
        <v>4</v>
      </c>
      <c r="R172" s="1">
        <v>4</v>
      </c>
      <c r="S172" s="13">
        <f t="shared" si="15"/>
        <v>4.5</v>
      </c>
      <c r="T172" s="1">
        <v>4</v>
      </c>
      <c r="U172" s="1">
        <v>4</v>
      </c>
      <c r="V172" s="1">
        <v>5</v>
      </c>
      <c r="W172" s="1">
        <v>4</v>
      </c>
      <c r="X172" s="13">
        <f t="shared" si="16"/>
        <v>4.25</v>
      </c>
      <c r="Y172" s="1">
        <v>4</v>
      </c>
      <c r="Z172" s="1">
        <v>4</v>
      </c>
      <c r="AA172" s="1">
        <v>4</v>
      </c>
      <c r="AB172" s="1">
        <v>4</v>
      </c>
      <c r="AC172" s="79">
        <f t="shared" si="17"/>
        <v>4</v>
      </c>
    </row>
    <row r="173" spans="1:29" x14ac:dyDescent="0.25">
      <c r="A173" s="1">
        <v>5</v>
      </c>
      <c r="B173" s="1">
        <v>5</v>
      </c>
      <c r="C173" s="1">
        <v>5</v>
      </c>
      <c r="D173" s="1">
        <v>5</v>
      </c>
      <c r="E173" s="13">
        <f t="shared" si="12"/>
        <v>5</v>
      </c>
      <c r="F173" s="1">
        <v>5</v>
      </c>
      <c r="G173" s="1">
        <v>5</v>
      </c>
      <c r="H173" s="1">
        <v>5</v>
      </c>
      <c r="I173" s="1">
        <v>4</v>
      </c>
      <c r="J173" s="13">
        <f t="shared" si="13"/>
        <v>4.75</v>
      </c>
      <c r="K173" s="1">
        <v>4</v>
      </c>
      <c r="L173" s="1">
        <v>4</v>
      </c>
      <c r="M173" s="1">
        <v>4</v>
      </c>
      <c r="N173" s="13">
        <f t="shared" si="14"/>
        <v>4</v>
      </c>
      <c r="O173" s="1">
        <v>4</v>
      </c>
      <c r="P173" s="1">
        <v>5</v>
      </c>
      <c r="Q173" s="1">
        <v>5</v>
      </c>
      <c r="R173" s="1">
        <v>4</v>
      </c>
      <c r="S173" s="13">
        <f t="shared" si="15"/>
        <v>4.5</v>
      </c>
      <c r="T173" s="1">
        <v>5</v>
      </c>
      <c r="U173" s="1">
        <v>3</v>
      </c>
      <c r="V173" s="1">
        <v>3</v>
      </c>
      <c r="W173" s="1">
        <v>3</v>
      </c>
      <c r="X173" s="13">
        <f t="shared" si="16"/>
        <v>3.5</v>
      </c>
      <c r="Y173" s="1">
        <v>4</v>
      </c>
      <c r="Z173" s="1">
        <v>4</v>
      </c>
      <c r="AA173" s="1">
        <v>5</v>
      </c>
      <c r="AB173" s="1">
        <v>4</v>
      </c>
      <c r="AC173" s="79">
        <f t="shared" si="17"/>
        <v>4.25</v>
      </c>
    </row>
    <row r="174" spans="1:29" x14ac:dyDescent="0.25">
      <c r="A174" s="1">
        <v>5</v>
      </c>
      <c r="B174" s="1">
        <v>5</v>
      </c>
      <c r="C174" s="1">
        <v>4</v>
      </c>
      <c r="D174" s="1">
        <v>4</v>
      </c>
      <c r="E174" s="13">
        <f t="shared" si="12"/>
        <v>4.5</v>
      </c>
      <c r="F174" s="1">
        <v>4</v>
      </c>
      <c r="G174" s="1">
        <v>4</v>
      </c>
      <c r="H174" s="1">
        <v>3</v>
      </c>
      <c r="I174" s="1">
        <v>4</v>
      </c>
      <c r="J174" s="13">
        <f t="shared" si="13"/>
        <v>3.75</v>
      </c>
      <c r="K174" s="1">
        <v>5</v>
      </c>
      <c r="L174" s="1">
        <v>4</v>
      </c>
      <c r="M174" s="1">
        <v>5</v>
      </c>
      <c r="N174" s="13">
        <f t="shared" si="14"/>
        <v>4.666666666666667</v>
      </c>
      <c r="O174" s="1">
        <v>5</v>
      </c>
      <c r="P174" s="1">
        <v>5</v>
      </c>
      <c r="Q174" s="1">
        <v>5</v>
      </c>
      <c r="R174" s="1">
        <v>5</v>
      </c>
      <c r="S174" s="13">
        <f t="shared" si="15"/>
        <v>5</v>
      </c>
      <c r="T174" s="1">
        <v>5</v>
      </c>
      <c r="U174" s="1">
        <v>5</v>
      </c>
      <c r="V174" s="1">
        <v>4</v>
      </c>
      <c r="W174" s="1">
        <v>4</v>
      </c>
      <c r="X174" s="13">
        <f t="shared" si="16"/>
        <v>4.5</v>
      </c>
      <c r="Y174" s="1">
        <v>4</v>
      </c>
      <c r="Z174" s="1">
        <v>4</v>
      </c>
      <c r="AA174" s="1">
        <v>5</v>
      </c>
      <c r="AB174" s="1">
        <v>5</v>
      </c>
      <c r="AC174" s="79">
        <f t="shared" si="17"/>
        <v>4.5</v>
      </c>
    </row>
    <row r="175" spans="1:29" x14ac:dyDescent="0.25">
      <c r="A175" s="1">
        <v>4</v>
      </c>
      <c r="B175" s="1">
        <v>4</v>
      </c>
      <c r="C175" s="1">
        <v>5</v>
      </c>
      <c r="D175" s="1">
        <v>5</v>
      </c>
      <c r="E175" s="13">
        <f t="shared" si="12"/>
        <v>4.5</v>
      </c>
      <c r="F175" s="1">
        <v>5</v>
      </c>
      <c r="G175" s="1">
        <v>5</v>
      </c>
      <c r="H175" s="1">
        <v>5</v>
      </c>
      <c r="I175" s="1">
        <v>5</v>
      </c>
      <c r="J175" s="13">
        <f t="shared" si="13"/>
        <v>5</v>
      </c>
      <c r="K175" s="1">
        <v>4</v>
      </c>
      <c r="L175" s="1">
        <v>4</v>
      </c>
      <c r="M175" s="1">
        <v>4</v>
      </c>
      <c r="N175" s="13">
        <f t="shared" si="14"/>
        <v>4</v>
      </c>
      <c r="O175" s="1">
        <v>3</v>
      </c>
      <c r="P175" s="1">
        <v>3</v>
      </c>
      <c r="Q175" s="1">
        <v>4</v>
      </c>
      <c r="R175" s="1">
        <v>4</v>
      </c>
      <c r="S175" s="13">
        <f t="shared" si="15"/>
        <v>3.5</v>
      </c>
      <c r="T175" s="1">
        <v>4</v>
      </c>
      <c r="U175" s="1">
        <v>5</v>
      </c>
      <c r="V175" s="1">
        <v>3</v>
      </c>
      <c r="W175" s="1">
        <v>4</v>
      </c>
      <c r="X175" s="13">
        <f t="shared" si="16"/>
        <v>4</v>
      </c>
      <c r="Y175" s="1">
        <v>4</v>
      </c>
      <c r="Z175" s="1">
        <v>3</v>
      </c>
      <c r="AA175" s="1">
        <v>5</v>
      </c>
      <c r="AB175" s="1">
        <v>4</v>
      </c>
      <c r="AC175" s="79">
        <f t="shared" si="17"/>
        <v>4</v>
      </c>
    </row>
    <row r="176" spans="1:29" x14ac:dyDescent="0.25">
      <c r="A176" s="1">
        <v>5</v>
      </c>
      <c r="B176" s="1">
        <v>5</v>
      </c>
      <c r="C176" s="1">
        <v>5</v>
      </c>
      <c r="D176" s="1">
        <v>5</v>
      </c>
      <c r="E176" s="13">
        <f t="shared" si="12"/>
        <v>5</v>
      </c>
      <c r="F176" s="1">
        <v>5</v>
      </c>
      <c r="G176" s="1">
        <v>5</v>
      </c>
      <c r="H176" s="1">
        <v>4</v>
      </c>
      <c r="I176" s="1">
        <v>4</v>
      </c>
      <c r="J176" s="13">
        <f t="shared" si="13"/>
        <v>4.5</v>
      </c>
      <c r="K176" s="1">
        <v>4</v>
      </c>
      <c r="L176" s="1">
        <v>5</v>
      </c>
      <c r="M176" s="1">
        <v>4</v>
      </c>
      <c r="N176" s="13">
        <f t="shared" si="14"/>
        <v>4.333333333333333</v>
      </c>
      <c r="O176" s="1">
        <v>5</v>
      </c>
      <c r="P176" s="1">
        <v>4</v>
      </c>
      <c r="Q176" s="1">
        <v>4</v>
      </c>
      <c r="R176" s="1">
        <v>4</v>
      </c>
      <c r="S176" s="13">
        <f t="shared" si="15"/>
        <v>4.25</v>
      </c>
      <c r="T176" s="1">
        <v>5</v>
      </c>
      <c r="U176" s="1">
        <v>5</v>
      </c>
      <c r="V176" s="1">
        <v>4</v>
      </c>
      <c r="W176" s="1">
        <v>4</v>
      </c>
      <c r="X176" s="13">
        <f t="shared" si="16"/>
        <v>4.5</v>
      </c>
      <c r="Y176" s="1">
        <v>5</v>
      </c>
      <c r="Z176" s="1">
        <v>5</v>
      </c>
      <c r="AA176" s="1">
        <v>5</v>
      </c>
      <c r="AB176" s="1">
        <v>5</v>
      </c>
      <c r="AC176" s="79">
        <f t="shared" si="17"/>
        <v>5</v>
      </c>
    </row>
    <row r="177" spans="1:29" x14ac:dyDescent="0.25">
      <c r="A177" s="1">
        <v>4</v>
      </c>
      <c r="B177" s="1">
        <v>4</v>
      </c>
      <c r="C177" s="1">
        <v>4</v>
      </c>
      <c r="D177" s="1">
        <v>4</v>
      </c>
      <c r="E177" s="13">
        <f t="shared" si="12"/>
        <v>4</v>
      </c>
      <c r="F177" s="1">
        <v>4</v>
      </c>
      <c r="G177" s="1">
        <v>4</v>
      </c>
      <c r="H177" s="1">
        <v>5</v>
      </c>
      <c r="I177" s="1">
        <v>4</v>
      </c>
      <c r="J177" s="13">
        <f t="shared" si="13"/>
        <v>4.25</v>
      </c>
      <c r="K177" s="1">
        <v>5</v>
      </c>
      <c r="L177" s="1">
        <v>4</v>
      </c>
      <c r="M177" s="1">
        <v>5</v>
      </c>
      <c r="N177" s="13">
        <f t="shared" si="14"/>
        <v>4.666666666666667</v>
      </c>
      <c r="O177" s="1">
        <v>5</v>
      </c>
      <c r="P177" s="1">
        <v>4</v>
      </c>
      <c r="Q177" s="1">
        <v>4</v>
      </c>
      <c r="R177" s="1">
        <v>4</v>
      </c>
      <c r="S177" s="13">
        <f t="shared" si="15"/>
        <v>4.25</v>
      </c>
      <c r="T177" s="1">
        <v>4</v>
      </c>
      <c r="U177" s="1">
        <v>4</v>
      </c>
      <c r="V177" s="1">
        <v>5</v>
      </c>
      <c r="W177" s="1">
        <v>4</v>
      </c>
      <c r="X177" s="13">
        <f t="shared" si="16"/>
        <v>4.25</v>
      </c>
      <c r="Y177" s="1">
        <v>5</v>
      </c>
      <c r="Z177" s="1">
        <v>5</v>
      </c>
      <c r="AA177" s="1">
        <v>5</v>
      </c>
      <c r="AB177" s="1">
        <v>5</v>
      </c>
      <c r="AC177" s="79">
        <f t="shared" si="17"/>
        <v>5</v>
      </c>
    </row>
    <row r="178" spans="1:29" x14ac:dyDescent="0.25">
      <c r="A178" s="1">
        <v>5</v>
      </c>
      <c r="B178" s="1">
        <v>5</v>
      </c>
      <c r="C178" s="1">
        <v>5</v>
      </c>
      <c r="D178" s="1">
        <v>5</v>
      </c>
      <c r="E178" s="13">
        <f t="shared" si="12"/>
        <v>5</v>
      </c>
      <c r="F178" s="1">
        <v>5</v>
      </c>
      <c r="G178" s="1">
        <v>5</v>
      </c>
      <c r="H178" s="1">
        <v>4</v>
      </c>
      <c r="I178" s="1">
        <v>4</v>
      </c>
      <c r="J178" s="13">
        <f t="shared" si="13"/>
        <v>4.5</v>
      </c>
      <c r="K178" s="1">
        <v>5</v>
      </c>
      <c r="L178" s="1">
        <v>4</v>
      </c>
      <c r="M178" s="1">
        <v>5</v>
      </c>
      <c r="N178" s="13">
        <f t="shared" si="14"/>
        <v>4.666666666666667</v>
      </c>
      <c r="O178" s="1">
        <v>5</v>
      </c>
      <c r="P178" s="1">
        <v>4</v>
      </c>
      <c r="Q178" s="1">
        <v>4</v>
      </c>
      <c r="R178" s="1">
        <v>4</v>
      </c>
      <c r="S178" s="13">
        <f t="shared" si="15"/>
        <v>4.25</v>
      </c>
      <c r="T178" s="1">
        <v>5</v>
      </c>
      <c r="U178" s="1">
        <v>4</v>
      </c>
      <c r="V178" s="1">
        <v>4</v>
      </c>
      <c r="W178" s="1">
        <v>4</v>
      </c>
      <c r="X178" s="13">
        <f t="shared" si="16"/>
        <v>4.25</v>
      </c>
      <c r="Y178" s="1">
        <v>5</v>
      </c>
      <c r="Z178" s="1">
        <v>5</v>
      </c>
      <c r="AA178" s="1">
        <v>4</v>
      </c>
      <c r="AB178" s="1">
        <v>4</v>
      </c>
      <c r="AC178" s="79">
        <f t="shared" si="17"/>
        <v>4.5</v>
      </c>
    </row>
    <row r="179" spans="1:29" x14ac:dyDescent="0.25">
      <c r="A179" s="1">
        <v>5</v>
      </c>
      <c r="B179" s="1">
        <v>5</v>
      </c>
      <c r="C179" s="1">
        <v>5</v>
      </c>
      <c r="D179" s="1">
        <v>4</v>
      </c>
      <c r="E179" s="13">
        <f t="shared" si="12"/>
        <v>4.75</v>
      </c>
      <c r="F179" s="1">
        <v>4</v>
      </c>
      <c r="G179" s="1">
        <v>5</v>
      </c>
      <c r="H179" s="1">
        <v>4</v>
      </c>
      <c r="I179" s="1">
        <v>4</v>
      </c>
      <c r="J179" s="13">
        <f t="shared" si="13"/>
        <v>4.25</v>
      </c>
      <c r="K179" s="1">
        <v>5</v>
      </c>
      <c r="L179" s="1">
        <v>5</v>
      </c>
      <c r="M179" s="1">
        <v>5</v>
      </c>
      <c r="N179" s="13">
        <f t="shared" si="14"/>
        <v>5</v>
      </c>
      <c r="O179" s="1">
        <v>5</v>
      </c>
      <c r="P179" s="1">
        <v>4</v>
      </c>
      <c r="Q179" s="1">
        <v>5</v>
      </c>
      <c r="R179" s="1">
        <v>5</v>
      </c>
      <c r="S179" s="13">
        <f t="shared" si="15"/>
        <v>4.75</v>
      </c>
      <c r="T179" s="1">
        <v>5</v>
      </c>
      <c r="U179" s="1">
        <v>5</v>
      </c>
      <c r="V179" s="1">
        <v>4</v>
      </c>
      <c r="W179" s="1">
        <v>4</v>
      </c>
      <c r="X179" s="13">
        <f t="shared" si="16"/>
        <v>4.5</v>
      </c>
      <c r="Y179" s="1">
        <v>5</v>
      </c>
      <c r="Z179" s="1">
        <v>5</v>
      </c>
      <c r="AA179" s="1">
        <v>4</v>
      </c>
      <c r="AB179" s="1">
        <v>5</v>
      </c>
      <c r="AC179" s="79">
        <f t="shared" si="17"/>
        <v>4.75</v>
      </c>
    </row>
    <row r="180" spans="1:29" x14ac:dyDescent="0.25">
      <c r="A180" s="1">
        <v>5</v>
      </c>
      <c r="B180" s="1">
        <v>4</v>
      </c>
      <c r="C180" s="1">
        <v>5</v>
      </c>
      <c r="D180" s="1">
        <v>5</v>
      </c>
      <c r="E180" s="13">
        <f t="shared" si="12"/>
        <v>4.75</v>
      </c>
      <c r="F180" s="1">
        <v>5</v>
      </c>
      <c r="G180" s="1">
        <v>5</v>
      </c>
      <c r="H180" s="1">
        <v>5</v>
      </c>
      <c r="I180" s="1">
        <v>5</v>
      </c>
      <c r="J180" s="13">
        <f t="shared" si="13"/>
        <v>5</v>
      </c>
      <c r="K180" s="1">
        <v>5</v>
      </c>
      <c r="L180" s="1">
        <v>5</v>
      </c>
      <c r="M180" s="1">
        <v>4</v>
      </c>
      <c r="N180" s="13">
        <f t="shared" si="14"/>
        <v>4.666666666666667</v>
      </c>
      <c r="O180" s="1">
        <v>5</v>
      </c>
      <c r="P180" s="1">
        <v>5</v>
      </c>
      <c r="Q180" s="1">
        <v>4</v>
      </c>
      <c r="R180" s="1">
        <v>4</v>
      </c>
      <c r="S180" s="13">
        <f t="shared" si="15"/>
        <v>4.5</v>
      </c>
      <c r="T180" s="1">
        <v>5</v>
      </c>
      <c r="U180" s="1">
        <v>4</v>
      </c>
      <c r="V180" s="1">
        <v>5</v>
      </c>
      <c r="W180" s="1">
        <v>4</v>
      </c>
      <c r="X180" s="13">
        <f t="shared" si="16"/>
        <v>4.5</v>
      </c>
      <c r="Y180" s="1">
        <v>5</v>
      </c>
      <c r="Z180" s="1">
        <v>5</v>
      </c>
      <c r="AA180" s="1">
        <v>5</v>
      </c>
      <c r="AB180" s="1">
        <v>4</v>
      </c>
      <c r="AC180" s="79">
        <f t="shared" si="17"/>
        <v>4.75</v>
      </c>
    </row>
    <row r="181" spans="1:29" x14ac:dyDescent="0.25">
      <c r="A181" s="1">
        <v>4</v>
      </c>
      <c r="B181" s="1">
        <v>4</v>
      </c>
      <c r="C181" s="1">
        <v>4</v>
      </c>
      <c r="D181" s="1">
        <v>4</v>
      </c>
      <c r="E181" s="13">
        <f t="shared" si="12"/>
        <v>4</v>
      </c>
      <c r="F181" s="1">
        <v>4</v>
      </c>
      <c r="G181" s="1">
        <v>5</v>
      </c>
      <c r="H181" s="1">
        <v>3</v>
      </c>
      <c r="I181" s="1">
        <v>3</v>
      </c>
      <c r="J181" s="13">
        <f t="shared" si="13"/>
        <v>3.75</v>
      </c>
      <c r="K181" s="1">
        <v>5</v>
      </c>
      <c r="L181" s="1">
        <v>5</v>
      </c>
      <c r="M181" s="1">
        <v>4</v>
      </c>
      <c r="N181" s="13">
        <f t="shared" si="14"/>
        <v>4.666666666666667</v>
      </c>
      <c r="O181" s="1">
        <v>4</v>
      </c>
      <c r="P181" s="1">
        <v>4</v>
      </c>
      <c r="Q181" s="1">
        <v>4</v>
      </c>
      <c r="R181" s="1">
        <v>4</v>
      </c>
      <c r="S181" s="13">
        <f t="shared" si="15"/>
        <v>4</v>
      </c>
      <c r="T181" s="1">
        <v>4</v>
      </c>
      <c r="U181" s="1">
        <v>4</v>
      </c>
      <c r="V181" s="1">
        <v>4</v>
      </c>
      <c r="W181" s="1">
        <v>4</v>
      </c>
      <c r="X181" s="13">
        <f t="shared" si="16"/>
        <v>4</v>
      </c>
      <c r="Y181" s="1">
        <v>5</v>
      </c>
      <c r="Z181" s="1">
        <v>4</v>
      </c>
      <c r="AA181" s="1">
        <v>4</v>
      </c>
      <c r="AB181" s="1">
        <v>4</v>
      </c>
      <c r="AC181" s="79">
        <f t="shared" si="17"/>
        <v>4.25</v>
      </c>
    </row>
    <row r="182" spans="1:29" x14ac:dyDescent="0.25">
      <c r="A182" s="1">
        <v>4</v>
      </c>
      <c r="B182" s="1">
        <v>5</v>
      </c>
      <c r="C182" s="1">
        <v>4</v>
      </c>
      <c r="D182" s="1">
        <v>3</v>
      </c>
      <c r="E182" s="13">
        <f t="shared" si="12"/>
        <v>4</v>
      </c>
      <c r="F182" s="1">
        <v>3</v>
      </c>
      <c r="G182" s="1">
        <v>4</v>
      </c>
      <c r="H182" s="1">
        <v>5</v>
      </c>
      <c r="I182" s="1">
        <v>3</v>
      </c>
      <c r="J182" s="13">
        <f t="shared" si="13"/>
        <v>3.75</v>
      </c>
      <c r="K182" s="1">
        <v>5</v>
      </c>
      <c r="L182" s="1">
        <v>4</v>
      </c>
      <c r="M182" s="1">
        <v>4</v>
      </c>
      <c r="N182" s="13">
        <f t="shared" si="14"/>
        <v>4.333333333333333</v>
      </c>
      <c r="O182" s="1">
        <v>5</v>
      </c>
      <c r="P182" s="1">
        <v>4</v>
      </c>
      <c r="Q182" s="1">
        <v>5</v>
      </c>
      <c r="R182" s="1">
        <v>5</v>
      </c>
      <c r="S182" s="13">
        <f t="shared" si="15"/>
        <v>4.75</v>
      </c>
      <c r="T182" s="1">
        <v>5</v>
      </c>
      <c r="U182" s="1">
        <v>5</v>
      </c>
      <c r="V182" s="1">
        <v>3</v>
      </c>
      <c r="W182" s="1">
        <v>5</v>
      </c>
      <c r="X182" s="13">
        <f t="shared" si="16"/>
        <v>4.5</v>
      </c>
      <c r="Y182" s="1">
        <v>5</v>
      </c>
      <c r="Z182" s="1">
        <v>5</v>
      </c>
      <c r="AA182" s="1">
        <v>5</v>
      </c>
      <c r="AB182" s="1">
        <v>5</v>
      </c>
      <c r="AC182" s="79">
        <f t="shared" si="17"/>
        <v>5</v>
      </c>
    </row>
    <row r="183" spans="1:29" x14ac:dyDescent="0.25">
      <c r="A183" s="1">
        <v>5</v>
      </c>
      <c r="B183" s="1">
        <v>5</v>
      </c>
      <c r="C183" s="1">
        <v>5</v>
      </c>
      <c r="D183" s="1">
        <v>5</v>
      </c>
      <c r="E183" s="13">
        <f t="shared" si="12"/>
        <v>5</v>
      </c>
      <c r="F183" s="1">
        <v>5</v>
      </c>
      <c r="G183" s="1">
        <v>5</v>
      </c>
      <c r="H183" s="1">
        <v>5</v>
      </c>
      <c r="I183" s="1">
        <v>4</v>
      </c>
      <c r="J183" s="13">
        <f t="shared" si="13"/>
        <v>4.75</v>
      </c>
      <c r="K183" s="1">
        <v>4</v>
      </c>
      <c r="L183" s="1">
        <v>4</v>
      </c>
      <c r="M183" s="1">
        <v>3</v>
      </c>
      <c r="N183" s="13">
        <f t="shared" si="14"/>
        <v>3.6666666666666665</v>
      </c>
      <c r="O183" s="1">
        <v>4</v>
      </c>
      <c r="P183" s="1">
        <v>4</v>
      </c>
      <c r="Q183" s="1">
        <v>5</v>
      </c>
      <c r="R183" s="1">
        <v>4</v>
      </c>
      <c r="S183" s="13">
        <f t="shared" si="15"/>
        <v>4.25</v>
      </c>
      <c r="T183" s="1">
        <v>4</v>
      </c>
      <c r="U183" s="1">
        <v>5</v>
      </c>
      <c r="V183" s="1">
        <v>4</v>
      </c>
      <c r="W183" s="1">
        <v>5</v>
      </c>
      <c r="X183" s="13">
        <f t="shared" si="16"/>
        <v>4.5</v>
      </c>
      <c r="Y183" s="1">
        <v>4</v>
      </c>
      <c r="Z183" s="1">
        <v>5</v>
      </c>
      <c r="AA183" s="1">
        <v>4</v>
      </c>
      <c r="AB183" s="1">
        <v>4</v>
      </c>
      <c r="AC183" s="79">
        <f t="shared" si="17"/>
        <v>4.25</v>
      </c>
    </row>
    <row r="184" spans="1:29" x14ac:dyDescent="0.25">
      <c r="A184" s="1">
        <v>5</v>
      </c>
      <c r="B184" s="1">
        <v>5</v>
      </c>
      <c r="C184" s="1">
        <v>4</v>
      </c>
      <c r="D184" s="1">
        <v>5</v>
      </c>
      <c r="E184" s="13">
        <f t="shared" si="12"/>
        <v>4.75</v>
      </c>
      <c r="F184" s="1">
        <v>4</v>
      </c>
      <c r="G184" s="1">
        <v>3</v>
      </c>
      <c r="H184" s="1">
        <v>5</v>
      </c>
      <c r="I184" s="1">
        <v>4</v>
      </c>
      <c r="J184" s="13">
        <f t="shared" si="13"/>
        <v>4</v>
      </c>
      <c r="K184" s="1">
        <v>4</v>
      </c>
      <c r="L184" s="1">
        <v>5</v>
      </c>
      <c r="M184" s="1">
        <v>5</v>
      </c>
      <c r="N184" s="13">
        <f t="shared" si="14"/>
        <v>4.666666666666667</v>
      </c>
      <c r="O184" s="1">
        <v>4</v>
      </c>
      <c r="P184" s="1">
        <v>4</v>
      </c>
      <c r="Q184" s="1">
        <v>4</v>
      </c>
      <c r="R184" s="1">
        <v>5</v>
      </c>
      <c r="S184" s="13">
        <f t="shared" si="15"/>
        <v>4.25</v>
      </c>
      <c r="T184" s="1">
        <v>4</v>
      </c>
      <c r="U184" s="1">
        <v>5</v>
      </c>
      <c r="V184" s="1">
        <v>5</v>
      </c>
      <c r="W184" s="1">
        <v>5</v>
      </c>
      <c r="X184" s="13">
        <f t="shared" si="16"/>
        <v>4.75</v>
      </c>
      <c r="Y184" s="1">
        <v>4</v>
      </c>
      <c r="Z184" s="1">
        <v>4</v>
      </c>
      <c r="AA184" s="1">
        <v>4</v>
      </c>
      <c r="AB184" s="1">
        <v>5</v>
      </c>
      <c r="AC184" s="79">
        <f t="shared" si="17"/>
        <v>4.25</v>
      </c>
    </row>
    <row r="185" spans="1:29" x14ac:dyDescent="0.25">
      <c r="A185" s="1">
        <v>4</v>
      </c>
      <c r="B185" s="1">
        <v>3</v>
      </c>
      <c r="C185" s="1">
        <v>3</v>
      </c>
      <c r="D185" s="1">
        <v>4</v>
      </c>
      <c r="E185" s="13">
        <f t="shared" si="12"/>
        <v>3.5</v>
      </c>
      <c r="F185" s="1">
        <v>4</v>
      </c>
      <c r="G185" s="1">
        <v>4</v>
      </c>
      <c r="H185" s="1">
        <v>4</v>
      </c>
      <c r="I185" s="1">
        <v>4</v>
      </c>
      <c r="J185" s="13">
        <f t="shared" si="13"/>
        <v>4</v>
      </c>
      <c r="K185" s="1">
        <v>3</v>
      </c>
      <c r="L185" s="1">
        <v>4</v>
      </c>
      <c r="M185" s="1">
        <v>4</v>
      </c>
      <c r="N185" s="13">
        <f t="shared" si="14"/>
        <v>3.6666666666666665</v>
      </c>
      <c r="O185" s="1">
        <v>4</v>
      </c>
      <c r="P185" s="1">
        <v>4</v>
      </c>
      <c r="Q185" s="1">
        <v>4</v>
      </c>
      <c r="R185" s="1">
        <v>4</v>
      </c>
      <c r="S185" s="13">
        <f t="shared" si="15"/>
        <v>4</v>
      </c>
      <c r="T185" s="1">
        <v>4</v>
      </c>
      <c r="U185" s="1">
        <v>4</v>
      </c>
      <c r="V185" s="1">
        <v>4</v>
      </c>
      <c r="W185" s="1">
        <v>4</v>
      </c>
      <c r="X185" s="13">
        <f t="shared" si="16"/>
        <v>4</v>
      </c>
      <c r="Y185" s="1">
        <v>4</v>
      </c>
      <c r="Z185" s="1">
        <v>4</v>
      </c>
      <c r="AA185" s="1">
        <v>4</v>
      </c>
      <c r="AB185" s="1">
        <v>4</v>
      </c>
      <c r="AC185" s="79">
        <f t="shared" si="17"/>
        <v>4</v>
      </c>
    </row>
    <row r="186" spans="1:29" x14ac:dyDescent="0.25">
      <c r="A186" s="1">
        <v>2</v>
      </c>
      <c r="B186" s="1">
        <v>2</v>
      </c>
      <c r="C186" s="1">
        <v>1</v>
      </c>
      <c r="D186" s="1">
        <v>2</v>
      </c>
      <c r="E186" s="13">
        <f t="shared" si="12"/>
        <v>1.75</v>
      </c>
      <c r="F186" s="1">
        <v>2</v>
      </c>
      <c r="G186" s="1">
        <v>2</v>
      </c>
      <c r="H186" s="1">
        <v>2</v>
      </c>
      <c r="I186" s="1">
        <v>2</v>
      </c>
      <c r="J186" s="13">
        <f t="shared" si="13"/>
        <v>2</v>
      </c>
      <c r="K186" s="1">
        <v>2</v>
      </c>
      <c r="L186" s="1">
        <v>2</v>
      </c>
      <c r="M186" s="1">
        <v>2</v>
      </c>
      <c r="N186" s="13">
        <f t="shared" si="14"/>
        <v>2</v>
      </c>
      <c r="O186" s="1">
        <v>2</v>
      </c>
      <c r="P186" s="1">
        <v>2</v>
      </c>
      <c r="Q186" s="1">
        <v>2</v>
      </c>
      <c r="R186" s="1">
        <v>2</v>
      </c>
      <c r="S186" s="13">
        <f t="shared" si="15"/>
        <v>2</v>
      </c>
      <c r="T186" s="1">
        <v>2</v>
      </c>
      <c r="U186" s="1">
        <v>2</v>
      </c>
      <c r="V186" s="1">
        <v>2</v>
      </c>
      <c r="W186" s="1">
        <v>2</v>
      </c>
      <c r="X186" s="13">
        <f t="shared" si="16"/>
        <v>2</v>
      </c>
      <c r="Y186" s="1">
        <v>2</v>
      </c>
      <c r="Z186" s="1">
        <v>2</v>
      </c>
      <c r="AA186" s="1">
        <v>1</v>
      </c>
      <c r="AB186" s="1">
        <v>2</v>
      </c>
      <c r="AC186" s="79">
        <f t="shared" si="17"/>
        <v>1.75</v>
      </c>
    </row>
    <row r="187" spans="1:29" x14ac:dyDescent="0.25">
      <c r="A187" s="1">
        <v>2</v>
      </c>
      <c r="B187" s="1">
        <v>3</v>
      </c>
      <c r="C187" s="1">
        <v>5</v>
      </c>
      <c r="D187" s="1">
        <v>4</v>
      </c>
      <c r="E187" s="13">
        <f t="shared" si="12"/>
        <v>3.5</v>
      </c>
      <c r="F187" s="1">
        <v>4</v>
      </c>
      <c r="G187" s="1">
        <v>2</v>
      </c>
      <c r="H187" s="1">
        <v>2</v>
      </c>
      <c r="I187" s="1">
        <v>2</v>
      </c>
      <c r="J187" s="13">
        <f t="shared" si="13"/>
        <v>2.5</v>
      </c>
      <c r="K187" s="1">
        <v>2</v>
      </c>
      <c r="L187" s="1">
        <v>4</v>
      </c>
      <c r="M187" s="1">
        <v>5</v>
      </c>
      <c r="N187" s="13">
        <f t="shared" si="14"/>
        <v>3.6666666666666665</v>
      </c>
      <c r="O187" s="1">
        <v>4</v>
      </c>
      <c r="P187" s="1">
        <v>4</v>
      </c>
      <c r="Q187" s="1">
        <v>4</v>
      </c>
      <c r="R187" s="1">
        <v>4</v>
      </c>
      <c r="S187" s="13">
        <f t="shared" si="15"/>
        <v>4</v>
      </c>
      <c r="T187" s="1">
        <v>4</v>
      </c>
      <c r="U187" s="1">
        <v>4</v>
      </c>
      <c r="V187" s="1">
        <v>4</v>
      </c>
      <c r="W187" s="1">
        <v>5</v>
      </c>
      <c r="X187" s="13">
        <f t="shared" si="16"/>
        <v>4.25</v>
      </c>
      <c r="Y187" s="1">
        <v>5</v>
      </c>
      <c r="Z187" s="1">
        <v>4</v>
      </c>
      <c r="AA187" s="1">
        <v>5</v>
      </c>
      <c r="AB187" s="1">
        <v>5</v>
      </c>
      <c r="AC187" s="79">
        <f t="shared" si="17"/>
        <v>4.75</v>
      </c>
    </row>
    <row r="188" spans="1:29" x14ac:dyDescent="0.25">
      <c r="A188" s="1">
        <v>5</v>
      </c>
      <c r="B188" s="1">
        <v>4</v>
      </c>
      <c r="C188" s="1">
        <v>4</v>
      </c>
      <c r="D188" s="1">
        <v>5</v>
      </c>
      <c r="E188" s="13">
        <f t="shared" si="12"/>
        <v>4.5</v>
      </c>
      <c r="F188" s="1">
        <v>4</v>
      </c>
      <c r="G188" s="1">
        <v>4</v>
      </c>
      <c r="H188" s="1">
        <v>4</v>
      </c>
      <c r="I188" s="1">
        <v>5</v>
      </c>
      <c r="J188" s="13">
        <f t="shared" si="13"/>
        <v>4.25</v>
      </c>
      <c r="K188" s="1">
        <v>4</v>
      </c>
      <c r="L188" s="1">
        <v>4</v>
      </c>
      <c r="M188" s="1">
        <v>4</v>
      </c>
      <c r="N188" s="13">
        <f t="shared" si="14"/>
        <v>4</v>
      </c>
      <c r="O188" s="1">
        <v>5</v>
      </c>
      <c r="P188" s="1">
        <v>5</v>
      </c>
      <c r="Q188" s="1">
        <v>4</v>
      </c>
      <c r="R188" s="1">
        <v>4</v>
      </c>
      <c r="S188" s="13">
        <f t="shared" si="15"/>
        <v>4.5</v>
      </c>
      <c r="T188" s="1">
        <v>4</v>
      </c>
      <c r="U188" s="1">
        <v>5</v>
      </c>
      <c r="V188" s="1">
        <v>5</v>
      </c>
      <c r="W188" s="1">
        <v>4</v>
      </c>
      <c r="X188" s="13">
        <f t="shared" si="16"/>
        <v>4.5</v>
      </c>
      <c r="Y188" s="1">
        <v>4</v>
      </c>
      <c r="Z188" s="1">
        <v>5</v>
      </c>
      <c r="AA188" s="1">
        <v>4</v>
      </c>
      <c r="AB188" s="1">
        <v>5</v>
      </c>
      <c r="AC188" s="79">
        <f t="shared" si="17"/>
        <v>4.5</v>
      </c>
    </row>
    <row r="189" spans="1:29" x14ac:dyDescent="0.25">
      <c r="A189" s="1">
        <v>4</v>
      </c>
      <c r="B189" s="1">
        <v>5</v>
      </c>
      <c r="C189" s="1">
        <v>3</v>
      </c>
      <c r="D189" s="1">
        <v>3</v>
      </c>
      <c r="E189" s="13">
        <f t="shared" si="12"/>
        <v>3.75</v>
      </c>
      <c r="F189" s="1">
        <v>4</v>
      </c>
      <c r="G189" s="1">
        <v>4</v>
      </c>
      <c r="H189" s="1">
        <v>5</v>
      </c>
      <c r="I189" s="1">
        <v>4</v>
      </c>
      <c r="J189" s="13">
        <f t="shared" si="13"/>
        <v>4.25</v>
      </c>
      <c r="K189" s="1">
        <v>4</v>
      </c>
      <c r="L189" s="1">
        <v>4</v>
      </c>
      <c r="M189" s="1">
        <v>4</v>
      </c>
      <c r="N189" s="13">
        <f t="shared" si="14"/>
        <v>4</v>
      </c>
      <c r="O189" s="1">
        <v>5</v>
      </c>
      <c r="P189" s="1">
        <v>5</v>
      </c>
      <c r="Q189" s="1">
        <v>5</v>
      </c>
      <c r="R189" s="1">
        <v>5</v>
      </c>
      <c r="S189" s="13">
        <f t="shared" si="15"/>
        <v>5</v>
      </c>
      <c r="T189" s="1">
        <v>5</v>
      </c>
      <c r="U189" s="1">
        <v>4</v>
      </c>
      <c r="V189" s="1">
        <v>4</v>
      </c>
      <c r="W189" s="1">
        <v>4</v>
      </c>
      <c r="X189" s="13">
        <f t="shared" si="16"/>
        <v>4.25</v>
      </c>
      <c r="Y189" s="1">
        <v>5</v>
      </c>
      <c r="Z189" s="1">
        <v>4</v>
      </c>
      <c r="AA189" s="1">
        <v>4</v>
      </c>
      <c r="AB189" s="1">
        <v>5</v>
      </c>
      <c r="AC189" s="79">
        <f t="shared" si="17"/>
        <v>4.5</v>
      </c>
    </row>
    <row r="190" spans="1:29" x14ac:dyDescent="0.25">
      <c r="A190" s="1">
        <v>5</v>
      </c>
      <c r="B190" s="1">
        <v>3</v>
      </c>
      <c r="C190" s="1">
        <v>4</v>
      </c>
      <c r="D190" s="1">
        <v>4</v>
      </c>
      <c r="E190" s="13">
        <f t="shared" si="12"/>
        <v>4</v>
      </c>
      <c r="F190" s="1">
        <v>4</v>
      </c>
      <c r="G190" s="1">
        <v>4</v>
      </c>
      <c r="H190" s="1">
        <v>5</v>
      </c>
      <c r="I190" s="1">
        <v>5</v>
      </c>
      <c r="J190" s="13">
        <f t="shared" si="13"/>
        <v>4.5</v>
      </c>
      <c r="K190" s="1">
        <v>4</v>
      </c>
      <c r="L190" s="1">
        <v>4</v>
      </c>
      <c r="M190" s="1">
        <v>5</v>
      </c>
      <c r="N190" s="13">
        <f t="shared" si="14"/>
        <v>4.333333333333333</v>
      </c>
      <c r="O190" s="1">
        <v>5</v>
      </c>
      <c r="P190" s="1">
        <v>4</v>
      </c>
      <c r="Q190" s="1">
        <v>4</v>
      </c>
      <c r="R190" s="1">
        <v>4</v>
      </c>
      <c r="S190" s="13">
        <f t="shared" si="15"/>
        <v>4.25</v>
      </c>
      <c r="T190" s="1">
        <v>4</v>
      </c>
      <c r="U190" s="1">
        <v>3</v>
      </c>
      <c r="V190" s="1">
        <v>4</v>
      </c>
      <c r="W190" s="1">
        <v>5</v>
      </c>
      <c r="X190" s="13">
        <f t="shared" si="16"/>
        <v>4</v>
      </c>
      <c r="Y190" s="1">
        <v>5</v>
      </c>
      <c r="Z190" s="1">
        <v>4</v>
      </c>
      <c r="AA190" s="1">
        <v>4</v>
      </c>
      <c r="AB190" s="1">
        <v>4</v>
      </c>
      <c r="AC190" s="79">
        <f t="shared" si="17"/>
        <v>4.25</v>
      </c>
    </row>
    <row r="191" spans="1:29" x14ac:dyDescent="0.25">
      <c r="A191" s="1">
        <v>4</v>
      </c>
      <c r="B191" s="1">
        <v>1</v>
      </c>
      <c r="C191" s="1">
        <v>4</v>
      </c>
      <c r="D191" s="1">
        <v>4</v>
      </c>
      <c r="E191" s="13">
        <f t="shared" si="12"/>
        <v>3.25</v>
      </c>
      <c r="F191" s="1">
        <v>4</v>
      </c>
      <c r="G191" s="1">
        <v>2</v>
      </c>
      <c r="H191" s="1">
        <v>5</v>
      </c>
      <c r="I191" s="1">
        <v>4</v>
      </c>
      <c r="J191" s="13">
        <f t="shared" si="13"/>
        <v>3.75</v>
      </c>
      <c r="K191" s="1">
        <v>4</v>
      </c>
      <c r="L191" s="1">
        <v>4</v>
      </c>
      <c r="M191" s="1">
        <v>4</v>
      </c>
      <c r="N191" s="13">
        <f t="shared" si="14"/>
        <v>4</v>
      </c>
      <c r="O191" s="1">
        <v>4</v>
      </c>
      <c r="P191" s="1">
        <v>4</v>
      </c>
      <c r="Q191" s="1">
        <v>4</v>
      </c>
      <c r="R191" s="1">
        <v>4</v>
      </c>
      <c r="S191" s="13">
        <f t="shared" si="15"/>
        <v>4</v>
      </c>
      <c r="T191" s="1">
        <v>4</v>
      </c>
      <c r="U191" s="1">
        <v>4</v>
      </c>
      <c r="V191" s="1">
        <v>4</v>
      </c>
      <c r="W191" s="1">
        <v>4</v>
      </c>
      <c r="X191" s="13">
        <f t="shared" si="16"/>
        <v>4</v>
      </c>
      <c r="Y191" s="1">
        <v>3</v>
      </c>
      <c r="Z191" s="1">
        <v>4</v>
      </c>
      <c r="AA191" s="1">
        <v>4</v>
      </c>
      <c r="AB191" s="1">
        <v>4</v>
      </c>
      <c r="AC191" s="79">
        <f t="shared" si="17"/>
        <v>3.75</v>
      </c>
    </row>
    <row r="192" spans="1:29" x14ac:dyDescent="0.25">
      <c r="A192" s="1">
        <v>4</v>
      </c>
      <c r="B192" s="1">
        <v>4</v>
      </c>
      <c r="C192" s="1">
        <v>5</v>
      </c>
      <c r="D192" s="1">
        <v>5</v>
      </c>
      <c r="E192" s="13">
        <f t="shared" si="12"/>
        <v>4.5</v>
      </c>
      <c r="F192" s="1">
        <v>4</v>
      </c>
      <c r="G192" s="1">
        <v>4</v>
      </c>
      <c r="H192" s="1">
        <v>5</v>
      </c>
      <c r="I192" s="1">
        <v>4</v>
      </c>
      <c r="J192" s="13">
        <f t="shared" si="13"/>
        <v>4.25</v>
      </c>
      <c r="K192" s="1">
        <v>5</v>
      </c>
      <c r="L192" s="1">
        <v>5</v>
      </c>
      <c r="M192" s="1">
        <v>4</v>
      </c>
      <c r="N192" s="13">
        <f t="shared" si="14"/>
        <v>4.666666666666667</v>
      </c>
      <c r="O192" s="1">
        <v>4</v>
      </c>
      <c r="P192" s="1">
        <v>4</v>
      </c>
      <c r="Q192" s="1">
        <v>4</v>
      </c>
      <c r="R192" s="1">
        <v>5</v>
      </c>
      <c r="S192" s="13">
        <f t="shared" si="15"/>
        <v>4.25</v>
      </c>
      <c r="T192" s="1">
        <v>4</v>
      </c>
      <c r="U192" s="1">
        <v>5</v>
      </c>
      <c r="V192" s="1">
        <v>5</v>
      </c>
      <c r="W192" s="1">
        <v>4</v>
      </c>
      <c r="X192" s="13">
        <f t="shared" si="16"/>
        <v>4.5</v>
      </c>
      <c r="Y192" s="1">
        <v>4</v>
      </c>
      <c r="Z192" s="1">
        <v>4</v>
      </c>
      <c r="AA192" s="1">
        <v>4</v>
      </c>
      <c r="AB192" s="1">
        <v>5</v>
      </c>
      <c r="AC192" s="79">
        <f t="shared" si="17"/>
        <v>4.25</v>
      </c>
    </row>
    <row r="193" spans="1:29" x14ac:dyDescent="0.25">
      <c r="A193" s="1">
        <v>4</v>
      </c>
      <c r="B193" s="1">
        <v>4</v>
      </c>
      <c r="C193" s="1">
        <v>3</v>
      </c>
      <c r="D193" s="1">
        <v>5</v>
      </c>
      <c r="E193" s="13">
        <f t="shared" si="12"/>
        <v>4</v>
      </c>
      <c r="F193" s="1">
        <v>4</v>
      </c>
      <c r="G193" s="1">
        <v>4</v>
      </c>
      <c r="H193" s="1">
        <v>4</v>
      </c>
      <c r="I193" s="1">
        <v>4</v>
      </c>
      <c r="J193" s="13">
        <f t="shared" si="13"/>
        <v>4</v>
      </c>
      <c r="K193" s="1">
        <v>5</v>
      </c>
      <c r="L193" s="1">
        <v>3</v>
      </c>
      <c r="M193" s="1">
        <v>4</v>
      </c>
      <c r="N193" s="13">
        <f t="shared" si="14"/>
        <v>4</v>
      </c>
      <c r="O193" s="1">
        <v>4</v>
      </c>
      <c r="P193" s="1">
        <v>5</v>
      </c>
      <c r="Q193" s="1">
        <v>3</v>
      </c>
      <c r="R193" s="1">
        <v>3</v>
      </c>
      <c r="S193" s="13">
        <f t="shared" si="15"/>
        <v>3.75</v>
      </c>
      <c r="T193" s="1">
        <v>4</v>
      </c>
      <c r="U193" s="1">
        <v>4</v>
      </c>
      <c r="V193" s="1">
        <v>4</v>
      </c>
      <c r="W193" s="1">
        <v>3</v>
      </c>
      <c r="X193" s="13">
        <f t="shared" si="16"/>
        <v>3.75</v>
      </c>
      <c r="Y193" s="1">
        <v>3</v>
      </c>
      <c r="Z193" s="1">
        <v>4</v>
      </c>
      <c r="AA193" s="1">
        <v>4</v>
      </c>
      <c r="AB193" s="1">
        <v>3</v>
      </c>
      <c r="AC193" s="79">
        <f t="shared" si="17"/>
        <v>3.5</v>
      </c>
    </row>
    <row r="194" spans="1:29" x14ac:dyDescent="0.25">
      <c r="A194" s="1">
        <v>4</v>
      </c>
      <c r="B194" s="1">
        <v>4</v>
      </c>
      <c r="C194" s="1">
        <v>5</v>
      </c>
      <c r="D194" s="1">
        <v>4</v>
      </c>
      <c r="E194" s="13">
        <f t="shared" si="12"/>
        <v>4.25</v>
      </c>
      <c r="F194" s="1">
        <v>4</v>
      </c>
      <c r="G194" s="1">
        <v>5</v>
      </c>
      <c r="H194" s="1">
        <v>4</v>
      </c>
      <c r="I194" s="1">
        <v>5</v>
      </c>
      <c r="J194" s="13">
        <f t="shared" si="13"/>
        <v>4.5</v>
      </c>
      <c r="K194" s="1">
        <v>4</v>
      </c>
      <c r="L194" s="1">
        <v>4</v>
      </c>
      <c r="M194" s="1">
        <v>5</v>
      </c>
      <c r="N194" s="13">
        <f t="shared" si="14"/>
        <v>4.333333333333333</v>
      </c>
      <c r="O194" s="1">
        <v>4</v>
      </c>
      <c r="P194" s="1">
        <v>4</v>
      </c>
      <c r="Q194" s="1">
        <v>5</v>
      </c>
      <c r="R194" s="1">
        <v>4</v>
      </c>
      <c r="S194" s="13">
        <f t="shared" si="15"/>
        <v>4.25</v>
      </c>
      <c r="T194" s="1">
        <v>5</v>
      </c>
      <c r="U194" s="1">
        <v>5</v>
      </c>
      <c r="V194" s="1">
        <v>4</v>
      </c>
      <c r="W194" s="1">
        <v>4</v>
      </c>
      <c r="X194" s="13">
        <f t="shared" si="16"/>
        <v>4.5</v>
      </c>
      <c r="Y194" s="1">
        <v>4</v>
      </c>
      <c r="Z194" s="1">
        <v>4</v>
      </c>
      <c r="AA194" s="1">
        <v>5</v>
      </c>
      <c r="AB194" s="1">
        <v>4</v>
      </c>
      <c r="AC194" s="79">
        <f t="shared" si="17"/>
        <v>4.25</v>
      </c>
    </row>
    <row r="195" spans="1:29" x14ac:dyDescent="0.25">
      <c r="A195" s="1">
        <v>4</v>
      </c>
      <c r="B195" s="1">
        <v>4</v>
      </c>
      <c r="C195" s="1">
        <v>5</v>
      </c>
      <c r="D195" s="1">
        <v>4</v>
      </c>
      <c r="E195" s="13">
        <f t="shared" ref="E195:E258" si="18">AVERAGE(A195:D195)</f>
        <v>4.25</v>
      </c>
      <c r="F195" s="1">
        <v>4</v>
      </c>
      <c r="G195" s="1">
        <v>4</v>
      </c>
      <c r="H195" s="1">
        <v>5</v>
      </c>
      <c r="I195" s="1">
        <v>4</v>
      </c>
      <c r="J195" s="13">
        <f t="shared" ref="J195:J258" si="19">AVERAGE(F195:I195)</f>
        <v>4.25</v>
      </c>
      <c r="K195" s="1">
        <v>4</v>
      </c>
      <c r="L195" s="1">
        <v>4</v>
      </c>
      <c r="M195" s="1">
        <v>5</v>
      </c>
      <c r="N195" s="13">
        <f t="shared" ref="N195:N258" si="20">AVERAGE(K195:M195)</f>
        <v>4.333333333333333</v>
      </c>
      <c r="O195" s="1">
        <v>4</v>
      </c>
      <c r="P195" s="1">
        <v>4</v>
      </c>
      <c r="Q195" s="1">
        <v>5</v>
      </c>
      <c r="R195" s="1">
        <v>4</v>
      </c>
      <c r="S195" s="13">
        <f t="shared" ref="S195:S258" si="21">AVERAGE(O195:R195)</f>
        <v>4.25</v>
      </c>
      <c r="T195" s="1">
        <v>3</v>
      </c>
      <c r="U195" s="1">
        <v>4</v>
      </c>
      <c r="V195" s="1">
        <v>5</v>
      </c>
      <c r="W195" s="1">
        <v>4</v>
      </c>
      <c r="X195" s="13">
        <f t="shared" ref="X195:X258" si="22">AVERAGE(T195:W195)</f>
        <v>4</v>
      </c>
      <c r="Y195" s="1">
        <v>4</v>
      </c>
      <c r="Z195" s="1">
        <v>5</v>
      </c>
      <c r="AA195" s="1">
        <v>4</v>
      </c>
      <c r="AB195" s="1">
        <v>5</v>
      </c>
      <c r="AC195" s="79">
        <f t="shared" ref="AC195:AC258" si="23">AVERAGE(Y195:AB195)</f>
        <v>4.5</v>
      </c>
    </row>
    <row r="196" spans="1:29" x14ac:dyDescent="0.25">
      <c r="A196" s="1">
        <v>4</v>
      </c>
      <c r="B196" s="1">
        <v>4</v>
      </c>
      <c r="C196" s="1">
        <v>4</v>
      </c>
      <c r="D196" s="1">
        <v>4</v>
      </c>
      <c r="E196" s="13">
        <f t="shared" si="18"/>
        <v>4</v>
      </c>
      <c r="F196" s="1">
        <v>4</v>
      </c>
      <c r="G196" s="1">
        <v>4</v>
      </c>
      <c r="H196" s="1">
        <v>4</v>
      </c>
      <c r="I196" s="1">
        <v>4</v>
      </c>
      <c r="J196" s="13">
        <f t="shared" si="19"/>
        <v>4</v>
      </c>
      <c r="K196" s="1">
        <v>5</v>
      </c>
      <c r="L196" s="1">
        <v>5</v>
      </c>
      <c r="M196" s="1">
        <v>5</v>
      </c>
      <c r="N196" s="13">
        <f t="shared" si="20"/>
        <v>5</v>
      </c>
      <c r="O196" s="1">
        <v>5</v>
      </c>
      <c r="P196" s="1">
        <v>5</v>
      </c>
      <c r="Q196" s="1">
        <v>5</v>
      </c>
      <c r="R196" s="1">
        <v>5</v>
      </c>
      <c r="S196" s="13">
        <f t="shared" si="21"/>
        <v>5</v>
      </c>
      <c r="T196" s="1">
        <v>5</v>
      </c>
      <c r="U196" s="1">
        <v>5</v>
      </c>
      <c r="V196" s="1">
        <v>4</v>
      </c>
      <c r="W196" s="1">
        <v>4</v>
      </c>
      <c r="X196" s="13">
        <f t="shared" si="22"/>
        <v>4.5</v>
      </c>
      <c r="Y196" s="1">
        <v>1</v>
      </c>
      <c r="Z196" s="1">
        <v>1</v>
      </c>
      <c r="AA196" s="1">
        <v>1</v>
      </c>
      <c r="AB196" s="1">
        <v>5</v>
      </c>
      <c r="AC196" s="79">
        <f t="shared" si="23"/>
        <v>2</v>
      </c>
    </row>
    <row r="197" spans="1:29" x14ac:dyDescent="0.25">
      <c r="A197" s="1">
        <v>4</v>
      </c>
      <c r="B197" s="1">
        <v>4</v>
      </c>
      <c r="C197" s="1">
        <v>5</v>
      </c>
      <c r="D197" s="1">
        <v>5</v>
      </c>
      <c r="E197" s="13">
        <f t="shared" si="18"/>
        <v>4.5</v>
      </c>
      <c r="F197" s="1">
        <v>4</v>
      </c>
      <c r="G197" s="1">
        <v>4</v>
      </c>
      <c r="H197" s="1">
        <v>3</v>
      </c>
      <c r="I197" s="1">
        <v>4</v>
      </c>
      <c r="J197" s="13">
        <f t="shared" si="19"/>
        <v>3.75</v>
      </c>
      <c r="K197" s="1">
        <v>5</v>
      </c>
      <c r="L197" s="1">
        <v>4</v>
      </c>
      <c r="M197" s="1">
        <v>4</v>
      </c>
      <c r="N197" s="13">
        <f t="shared" si="20"/>
        <v>4.333333333333333</v>
      </c>
      <c r="O197" s="1">
        <v>5</v>
      </c>
      <c r="P197" s="1">
        <v>5</v>
      </c>
      <c r="Q197" s="1">
        <v>3</v>
      </c>
      <c r="R197" s="1">
        <v>4</v>
      </c>
      <c r="S197" s="13">
        <f t="shared" si="21"/>
        <v>4.25</v>
      </c>
      <c r="T197" s="1">
        <v>4</v>
      </c>
      <c r="U197" s="1">
        <v>5</v>
      </c>
      <c r="V197" s="1">
        <v>4</v>
      </c>
      <c r="W197" s="1">
        <v>5</v>
      </c>
      <c r="X197" s="13">
        <f t="shared" si="22"/>
        <v>4.5</v>
      </c>
      <c r="Y197" s="1">
        <v>4</v>
      </c>
      <c r="Z197" s="1">
        <v>4</v>
      </c>
      <c r="AA197" s="1">
        <v>4</v>
      </c>
      <c r="AB197" s="1">
        <v>5</v>
      </c>
      <c r="AC197" s="79">
        <f t="shared" si="23"/>
        <v>4.25</v>
      </c>
    </row>
    <row r="198" spans="1:29" x14ac:dyDescent="0.25">
      <c r="A198" s="1">
        <v>5</v>
      </c>
      <c r="B198" s="1">
        <v>4</v>
      </c>
      <c r="C198" s="1">
        <v>4</v>
      </c>
      <c r="D198" s="1">
        <v>5</v>
      </c>
      <c r="E198" s="13">
        <f t="shared" si="18"/>
        <v>4.5</v>
      </c>
      <c r="F198" s="1">
        <v>4</v>
      </c>
      <c r="G198" s="1">
        <v>4</v>
      </c>
      <c r="H198" s="1">
        <v>4</v>
      </c>
      <c r="I198" s="1">
        <v>4</v>
      </c>
      <c r="J198" s="13">
        <f t="shared" si="19"/>
        <v>4</v>
      </c>
      <c r="K198" s="1">
        <v>5</v>
      </c>
      <c r="L198" s="1">
        <v>4</v>
      </c>
      <c r="M198" s="1">
        <v>4</v>
      </c>
      <c r="N198" s="13">
        <f t="shared" si="20"/>
        <v>4.333333333333333</v>
      </c>
      <c r="O198" s="1">
        <v>5</v>
      </c>
      <c r="P198" s="1">
        <v>3</v>
      </c>
      <c r="Q198" s="1">
        <v>3</v>
      </c>
      <c r="R198" s="1">
        <v>4</v>
      </c>
      <c r="S198" s="13">
        <f t="shared" si="21"/>
        <v>3.75</v>
      </c>
      <c r="T198" s="1">
        <v>4</v>
      </c>
      <c r="U198" s="1">
        <v>4</v>
      </c>
      <c r="V198" s="1">
        <v>4</v>
      </c>
      <c r="W198" s="1">
        <v>4</v>
      </c>
      <c r="X198" s="13">
        <f t="shared" si="22"/>
        <v>4</v>
      </c>
      <c r="Y198" s="1">
        <v>4</v>
      </c>
      <c r="Z198" s="1">
        <v>5</v>
      </c>
      <c r="AA198" s="1">
        <v>4</v>
      </c>
      <c r="AB198" s="1">
        <v>3</v>
      </c>
      <c r="AC198" s="79">
        <f t="shared" si="23"/>
        <v>4</v>
      </c>
    </row>
    <row r="199" spans="1:29" x14ac:dyDescent="0.25">
      <c r="A199" s="1">
        <v>4</v>
      </c>
      <c r="B199" s="1">
        <v>4</v>
      </c>
      <c r="C199" s="1">
        <v>3</v>
      </c>
      <c r="D199" s="1">
        <v>5</v>
      </c>
      <c r="E199" s="13">
        <f t="shared" si="18"/>
        <v>4</v>
      </c>
      <c r="F199" s="1">
        <v>5</v>
      </c>
      <c r="G199" s="1">
        <v>4</v>
      </c>
      <c r="H199" s="1">
        <v>4</v>
      </c>
      <c r="I199" s="1">
        <v>3</v>
      </c>
      <c r="J199" s="13">
        <f t="shared" si="19"/>
        <v>4</v>
      </c>
      <c r="K199" s="1">
        <v>4</v>
      </c>
      <c r="L199" s="1">
        <v>4</v>
      </c>
      <c r="M199" s="1">
        <v>4</v>
      </c>
      <c r="N199" s="13">
        <f t="shared" si="20"/>
        <v>4</v>
      </c>
      <c r="O199" s="1">
        <v>5</v>
      </c>
      <c r="P199" s="1">
        <v>3</v>
      </c>
      <c r="Q199" s="1">
        <v>4</v>
      </c>
      <c r="R199" s="1">
        <v>4</v>
      </c>
      <c r="S199" s="13">
        <f t="shared" si="21"/>
        <v>4</v>
      </c>
      <c r="T199" s="1">
        <v>4</v>
      </c>
      <c r="U199" s="1">
        <v>4</v>
      </c>
      <c r="V199" s="1">
        <v>4</v>
      </c>
      <c r="W199" s="1">
        <v>4</v>
      </c>
      <c r="X199" s="13">
        <f t="shared" si="22"/>
        <v>4</v>
      </c>
      <c r="Y199" s="1">
        <v>5</v>
      </c>
      <c r="Z199" s="1">
        <v>4</v>
      </c>
      <c r="AA199" s="1">
        <v>4</v>
      </c>
      <c r="AB199" s="1">
        <v>5</v>
      </c>
      <c r="AC199" s="79">
        <f t="shared" si="23"/>
        <v>4.5</v>
      </c>
    </row>
    <row r="200" spans="1:29" x14ac:dyDescent="0.25">
      <c r="A200" s="1">
        <v>5</v>
      </c>
      <c r="B200" s="1">
        <v>3</v>
      </c>
      <c r="C200" s="1">
        <v>5</v>
      </c>
      <c r="D200" s="1">
        <v>3</v>
      </c>
      <c r="E200" s="13">
        <f t="shared" si="18"/>
        <v>4</v>
      </c>
      <c r="F200" s="1">
        <v>3</v>
      </c>
      <c r="G200" s="1">
        <v>4</v>
      </c>
      <c r="H200" s="1">
        <v>4</v>
      </c>
      <c r="I200" s="1">
        <v>2</v>
      </c>
      <c r="J200" s="13">
        <f t="shared" si="19"/>
        <v>3.25</v>
      </c>
      <c r="K200" s="1">
        <v>5</v>
      </c>
      <c r="L200" s="1">
        <v>5</v>
      </c>
      <c r="M200" s="1">
        <v>5</v>
      </c>
      <c r="N200" s="13">
        <f t="shared" si="20"/>
        <v>5</v>
      </c>
      <c r="O200" s="1">
        <v>5</v>
      </c>
      <c r="P200" s="1">
        <v>5</v>
      </c>
      <c r="Q200" s="1">
        <v>5</v>
      </c>
      <c r="R200" s="1">
        <v>5</v>
      </c>
      <c r="S200" s="13">
        <f t="shared" si="21"/>
        <v>5</v>
      </c>
      <c r="T200" s="1">
        <v>5</v>
      </c>
      <c r="U200" s="1">
        <v>5</v>
      </c>
      <c r="V200" s="1">
        <v>5</v>
      </c>
      <c r="W200" s="1">
        <v>5</v>
      </c>
      <c r="X200" s="13">
        <f t="shared" si="22"/>
        <v>5</v>
      </c>
      <c r="Y200" s="1">
        <v>5</v>
      </c>
      <c r="Z200" s="1">
        <v>5</v>
      </c>
      <c r="AA200" s="1">
        <v>4</v>
      </c>
      <c r="AB200" s="1">
        <v>4</v>
      </c>
      <c r="AC200" s="79">
        <f t="shared" si="23"/>
        <v>4.5</v>
      </c>
    </row>
    <row r="201" spans="1:29" x14ac:dyDescent="0.25">
      <c r="A201" s="1">
        <v>4</v>
      </c>
      <c r="B201" s="1">
        <v>4</v>
      </c>
      <c r="C201" s="1">
        <v>5</v>
      </c>
      <c r="D201" s="1">
        <v>4</v>
      </c>
      <c r="E201" s="13">
        <f t="shared" si="18"/>
        <v>4.25</v>
      </c>
      <c r="F201" s="1">
        <v>3</v>
      </c>
      <c r="G201" s="1">
        <v>4</v>
      </c>
      <c r="H201" s="1">
        <v>4</v>
      </c>
      <c r="I201" s="1">
        <v>4</v>
      </c>
      <c r="J201" s="13">
        <f t="shared" si="19"/>
        <v>3.75</v>
      </c>
      <c r="K201" s="1">
        <v>5</v>
      </c>
      <c r="L201" s="1">
        <v>4</v>
      </c>
      <c r="M201" s="1">
        <v>4</v>
      </c>
      <c r="N201" s="13">
        <f t="shared" si="20"/>
        <v>4.333333333333333</v>
      </c>
      <c r="O201" s="1">
        <v>5</v>
      </c>
      <c r="P201" s="1">
        <v>5</v>
      </c>
      <c r="Q201" s="1">
        <v>4</v>
      </c>
      <c r="R201" s="1">
        <v>4</v>
      </c>
      <c r="S201" s="13">
        <f t="shared" si="21"/>
        <v>4.5</v>
      </c>
      <c r="T201" s="1">
        <v>4</v>
      </c>
      <c r="U201" s="1">
        <v>4</v>
      </c>
      <c r="V201" s="1">
        <v>5</v>
      </c>
      <c r="W201" s="1">
        <v>4</v>
      </c>
      <c r="X201" s="13">
        <f t="shared" si="22"/>
        <v>4.25</v>
      </c>
      <c r="Y201" s="1">
        <v>4</v>
      </c>
      <c r="Z201" s="1">
        <v>4</v>
      </c>
      <c r="AA201" s="1">
        <v>5</v>
      </c>
      <c r="AB201" s="1">
        <v>4</v>
      </c>
      <c r="AC201" s="79">
        <f t="shared" si="23"/>
        <v>4.25</v>
      </c>
    </row>
    <row r="202" spans="1:29" x14ac:dyDescent="0.25">
      <c r="A202" s="1">
        <v>4</v>
      </c>
      <c r="B202" s="1">
        <v>4</v>
      </c>
      <c r="C202" s="1">
        <v>5</v>
      </c>
      <c r="D202" s="1">
        <v>4</v>
      </c>
      <c r="E202" s="13">
        <f t="shared" si="18"/>
        <v>4.25</v>
      </c>
      <c r="F202" s="1">
        <v>4</v>
      </c>
      <c r="G202" s="1">
        <v>5</v>
      </c>
      <c r="H202" s="1">
        <v>4</v>
      </c>
      <c r="I202" s="1">
        <v>5</v>
      </c>
      <c r="J202" s="13">
        <f t="shared" si="19"/>
        <v>4.5</v>
      </c>
      <c r="K202" s="1">
        <v>5</v>
      </c>
      <c r="L202" s="1">
        <v>5</v>
      </c>
      <c r="M202" s="1">
        <v>4</v>
      </c>
      <c r="N202" s="13">
        <f t="shared" si="20"/>
        <v>4.666666666666667</v>
      </c>
      <c r="O202" s="1">
        <v>4</v>
      </c>
      <c r="P202" s="1">
        <v>4</v>
      </c>
      <c r="Q202" s="1">
        <v>4</v>
      </c>
      <c r="R202" s="1">
        <v>4</v>
      </c>
      <c r="S202" s="13">
        <f t="shared" si="21"/>
        <v>4</v>
      </c>
      <c r="T202" s="1">
        <v>5</v>
      </c>
      <c r="U202" s="1">
        <v>5</v>
      </c>
      <c r="V202" s="1">
        <v>4</v>
      </c>
      <c r="W202" s="1">
        <v>5</v>
      </c>
      <c r="X202" s="13">
        <f t="shared" si="22"/>
        <v>4.75</v>
      </c>
      <c r="Y202" s="1">
        <v>4</v>
      </c>
      <c r="Z202" s="1">
        <v>4</v>
      </c>
      <c r="AA202" s="1">
        <v>4</v>
      </c>
      <c r="AB202" s="1">
        <v>5</v>
      </c>
      <c r="AC202" s="79">
        <f t="shared" si="23"/>
        <v>4.25</v>
      </c>
    </row>
    <row r="203" spans="1:29" x14ac:dyDescent="0.25">
      <c r="A203" s="1">
        <v>4</v>
      </c>
      <c r="B203" s="1">
        <v>5</v>
      </c>
      <c r="C203" s="1">
        <v>3</v>
      </c>
      <c r="D203" s="1">
        <v>4</v>
      </c>
      <c r="E203" s="13">
        <f t="shared" si="18"/>
        <v>4</v>
      </c>
      <c r="F203" s="1">
        <v>4</v>
      </c>
      <c r="G203" s="1">
        <v>4</v>
      </c>
      <c r="H203" s="1">
        <v>5</v>
      </c>
      <c r="I203" s="1">
        <v>4</v>
      </c>
      <c r="J203" s="13">
        <f t="shared" si="19"/>
        <v>4.25</v>
      </c>
      <c r="K203" s="1">
        <v>4</v>
      </c>
      <c r="L203" s="1">
        <v>5</v>
      </c>
      <c r="M203" s="1">
        <v>4</v>
      </c>
      <c r="N203" s="13">
        <f t="shared" si="20"/>
        <v>4.333333333333333</v>
      </c>
      <c r="O203" s="1">
        <v>4</v>
      </c>
      <c r="P203" s="1">
        <v>5</v>
      </c>
      <c r="Q203" s="1">
        <v>4</v>
      </c>
      <c r="R203" s="1">
        <v>5</v>
      </c>
      <c r="S203" s="13">
        <f t="shared" si="21"/>
        <v>4.5</v>
      </c>
      <c r="T203" s="1">
        <v>4</v>
      </c>
      <c r="U203" s="1">
        <v>4</v>
      </c>
      <c r="V203" s="1">
        <v>4</v>
      </c>
      <c r="W203" s="1">
        <v>5</v>
      </c>
      <c r="X203" s="13">
        <f t="shared" si="22"/>
        <v>4.25</v>
      </c>
      <c r="Y203" s="1">
        <v>4</v>
      </c>
      <c r="Z203" s="1">
        <v>5</v>
      </c>
      <c r="AA203" s="1">
        <v>5</v>
      </c>
      <c r="AB203" s="1">
        <v>4</v>
      </c>
      <c r="AC203" s="79">
        <f t="shared" si="23"/>
        <v>4.5</v>
      </c>
    </row>
    <row r="204" spans="1:29" x14ac:dyDescent="0.25">
      <c r="A204" s="1">
        <v>4</v>
      </c>
      <c r="B204" s="1">
        <v>5</v>
      </c>
      <c r="C204" s="1">
        <v>5</v>
      </c>
      <c r="D204" s="1">
        <v>4</v>
      </c>
      <c r="E204" s="13">
        <f t="shared" si="18"/>
        <v>4.5</v>
      </c>
      <c r="F204" s="1">
        <v>5</v>
      </c>
      <c r="G204" s="1">
        <v>5</v>
      </c>
      <c r="H204" s="1">
        <v>3</v>
      </c>
      <c r="I204" s="1">
        <v>4</v>
      </c>
      <c r="J204" s="13">
        <f t="shared" si="19"/>
        <v>4.25</v>
      </c>
      <c r="K204" s="1">
        <v>4</v>
      </c>
      <c r="L204" s="1">
        <v>4</v>
      </c>
      <c r="M204" s="1">
        <v>5</v>
      </c>
      <c r="N204" s="13">
        <f t="shared" si="20"/>
        <v>4.333333333333333</v>
      </c>
      <c r="O204" s="1">
        <v>4</v>
      </c>
      <c r="P204" s="1">
        <v>4</v>
      </c>
      <c r="Q204" s="1">
        <v>4</v>
      </c>
      <c r="R204" s="1">
        <v>5</v>
      </c>
      <c r="S204" s="13">
        <f t="shared" si="21"/>
        <v>4.25</v>
      </c>
      <c r="T204" s="1">
        <v>4</v>
      </c>
      <c r="U204" s="1">
        <v>4</v>
      </c>
      <c r="V204" s="1">
        <v>5</v>
      </c>
      <c r="W204" s="1">
        <v>4</v>
      </c>
      <c r="X204" s="13">
        <f t="shared" si="22"/>
        <v>4.25</v>
      </c>
      <c r="Y204" s="1">
        <v>4</v>
      </c>
      <c r="Z204" s="1">
        <v>4</v>
      </c>
      <c r="AA204" s="1">
        <v>5</v>
      </c>
      <c r="AB204" s="1">
        <v>4</v>
      </c>
      <c r="AC204" s="79">
        <f t="shared" si="23"/>
        <v>4.25</v>
      </c>
    </row>
    <row r="205" spans="1:29" x14ac:dyDescent="0.25">
      <c r="A205" s="1">
        <v>4</v>
      </c>
      <c r="B205" s="1">
        <v>4</v>
      </c>
      <c r="C205" s="1">
        <v>5</v>
      </c>
      <c r="D205" s="1">
        <v>4</v>
      </c>
      <c r="E205" s="13">
        <f t="shared" si="18"/>
        <v>4.25</v>
      </c>
      <c r="F205" s="1">
        <v>4</v>
      </c>
      <c r="G205" s="1">
        <v>5</v>
      </c>
      <c r="H205" s="1">
        <v>5</v>
      </c>
      <c r="I205" s="1">
        <v>4</v>
      </c>
      <c r="J205" s="13">
        <f t="shared" si="19"/>
        <v>4.5</v>
      </c>
      <c r="K205" s="1">
        <v>4</v>
      </c>
      <c r="L205" s="1">
        <v>3</v>
      </c>
      <c r="M205" s="1">
        <v>4</v>
      </c>
      <c r="N205" s="13">
        <f t="shared" si="20"/>
        <v>3.6666666666666665</v>
      </c>
      <c r="O205" s="1">
        <v>5</v>
      </c>
      <c r="P205" s="1">
        <v>4</v>
      </c>
      <c r="Q205" s="1">
        <v>4</v>
      </c>
      <c r="R205" s="1">
        <v>4</v>
      </c>
      <c r="S205" s="13">
        <f t="shared" si="21"/>
        <v>4.25</v>
      </c>
      <c r="T205" s="1">
        <v>5</v>
      </c>
      <c r="U205" s="1">
        <v>4</v>
      </c>
      <c r="V205" s="1">
        <v>4</v>
      </c>
      <c r="W205" s="1">
        <v>4</v>
      </c>
      <c r="X205" s="13">
        <f t="shared" si="22"/>
        <v>4.25</v>
      </c>
      <c r="Y205" s="1">
        <v>5</v>
      </c>
      <c r="Z205" s="1">
        <v>5</v>
      </c>
      <c r="AA205" s="1">
        <v>4</v>
      </c>
      <c r="AB205" s="1">
        <v>5</v>
      </c>
      <c r="AC205" s="79">
        <f t="shared" si="23"/>
        <v>4.75</v>
      </c>
    </row>
    <row r="206" spans="1:29" x14ac:dyDescent="0.25">
      <c r="A206" s="1">
        <v>4</v>
      </c>
      <c r="B206" s="1">
        <v>5</v>
      </c>
      <c r="C206" s="1">
        <v>5</v>
      </c>
      <c r="D206" s="1">
        <v>4</v>
      </c>
      <c r="E206" s="13">
        <f t="shared" si="18"/>
        <v>4.5</v>
      </c>
      <c r="F206" s="1">
        <v>4</v>
      </c>
      <c r="G206" s="1">
        <v>5</v>
      </c>
      <c r="H206" s="1">
        <v>4</v>
      </c>
      <c r="I206" s="1">
        <v>5</v>
      </c>
      <c r="J206" s="13">
        <f t="shared" si="19"/>
        <v>4.5</v>
      </c>
      <c r="K206" s="1">
        <v>3</v>
      </c>
      <c r="L206" s="1">
        <v>5</v>
      </c>
      <c r="M206" s="1">
        <v>4</v>
      </c>
      <c r="N206" s="13">
        <f t="shared" si="20"/>
        <v>4</v>
      </c>
      <c r="O206" s="1">
        <v>5</v>
      </c>
      <c r="P206" s="1">
        <v>4</v>
      </c>
      <c r="Q206" s="1">
        <v>4</v>
      </c>
      <c r="R206" s="1">
        <v>4</v>
      </c>
      <c r="S206" s="13">
        <f t="shared" si="21"/>
        <v>4.25</v>
      </c>
      <c r="T206" s="1">
        <v>4</v>
      </c>
      <c r="U206" s="1">
        <v>5</v>
      </c>
      <c r="V206" s="1">
        <v>4</v>
      </c>
      <c r="W206" s="1">
        <v>4</v>
      </c>
      <c r="X206" s="13">
        <f t="shared" si="22"/>
        <v>4.25</v>
      </c>
      <c r="Y206" s="1">
        <v>4</v>
      </c>
      <c r="Z206" s="1">
        <v>5</v>
      </c>
      <c r="AA206" s="1">
        <v>4</v>
      </c>
      <c r="AB206" s="1">
        <v>4</v>
      </c>
      <c r="AC206" s="79">
        <f t="shared" si="23"/>
        <v>4.25</v>
      </c>
    </row>
    <row r="207" spans="1:29" x14ac:dyDescent="0.25">
      <c r="A207" s="1">
        <v>4</v>
      </c>
      <c r="B207" s="1">
        <v>5</v>
      </c>
      <c r="C207" s="1">
        <v>4</v>
      </c>
      <c r="D207" s="1">
        <v>3</v>
      </c>
      <c r="E207" s="13">
        <f t="shared" si="18"/>
        <v>4</v>
      </c>
      <c r="F207" s="1">
        <v>4</v>
      </c>
      <c r="G207" s="1">
        <v>4</v>
      </c>
      <c r="H207" s="1">
        <v>4</v>
      </c>
      <c r="I207" s="1">
        <v>5</v>
      </c>
      <c r="J207" s="13">
        <f t="shared" si="19"/>
        <v>4.25</v>
      </c>
      <c r="K207" s="1">
        <v>4</v>
      </c>
      <c r="L207" s="1">
        <v>4</v>
      </c>
      <c r="M207" s="1">
        <v>4</v>
      </c>
      <c r="N207" s="13">
        <f t="shared" si="20"/>
        <v>4</v>
      </c>
      <c r="O207" s="1">
        <v>4</v>
      </c>
      <c r="P207" s="1">
        <v>5</v>
      </c>
      <c r="Q207" s="1">
        <v>4</v>
      </c>
      <c r="R207" s="1">
        <v>5</v>
      </c>
      <c r="S207" s="13">
        <f t="shared" si="21"/>
        <v>4.5</v>
      </c>
      <c r="T207" s="1">
        <v>4</v>
      </c>
      <c r="U207" s="1">
        <v>5</v>
      </c>
      <c r="V207" s="1">
        <v>4</v>
      </c>
      <c r="W207" s="1">
        <v>4</v>
      </c>
      <c r="X207" s="13">
        <f t="shared" si="22"/>
        <v>4.25</v>
      </c>
      <c r="Y207" s="1">
        <v>4</v>
      </c>
      <c r="Z207" s="1">
        <v>5</v>
      </c>
      <c r="AA207" s="1">
        <v>4</v>
      </c>
      <c r="AB207" s="1">
        <v>4</v>
      </c>
      <c r="AC207" s="79">
        <f t="shared" si="23"/>
        <v>4.25</v>
      </c>
    </row>
    <row r="208" spans="1:29" x14ac:dyDescent="0.25">
      <c r="A208" s="1">
        <v>4</v>
      </c>
      <c r="B208" s="1">
        <v>5</v>
      </c>
      <c r="C208" s="1">
        <v>5</v>
      </c>
      <c r="D208" s="1">
        <v>5</v>
      </c>
      <c r="E208" s="13">
        <f t="shared" si="18"/>
        <v>4.75</v>
      </c>
      <c r="F208" s="1">
        <v>4</v>
      </c>
      <c r="G208" s="1">
        <v>3</v>
      </c>
      <c r="H208" s="1">
        <v>4</v>
      </c>
      <c r="I208" s="1">
        <v>4</v>
      </c>
      <c r="J208" s="13">
        <f t="shared" si="19"/>
        <v>3.75</v>
      </c>
      <c r="K208" s="1">
        <v>4</v>
      </c>
      <c r="L208" s="1">
        <v>4</v>
      </c>
      <c r="M208" s="1">
        <v>5</v>
      </c>
      <c r="N208" s="13">
        <f t="shared" si="20"/>
        <v>4.333333333333333</v>
      </c>
      <c r="O208" s="1">
        <v>4</v>
      </c>
      <c r="P208" s="1">
        <v>4</v>
      </c>
      <c r="Q208" s="1">
        <v>4</v>
      </c>
      <c r="R208" s="1">
        <v>5</v>
      </c>
      <c r="S208" s="13">
        <f t="shared" si="21"/>
        <v>4.25</v>
      </c>
      <c r="T208" s="1">
        <v>5</v>
      </c>
      <c r="U208" s="1">
        <v>5</v>
      </c>
      <c r="V208" s="1">
        <v>4</v>
      </c>
      <c r="W208" s="1">
        <v>4</v>
      </c>
      <c r="X208" s="13">
        <f t="shared" si="22"/>
        <v>4.5</v>
      </c>
      <c r="Y208" s="1">
        <v>4</v>
      </c>
      <c r="Z208" s="1">
        <v>5</v>
      </c>
      <c r="AA208" s="1">
        <v>3</v>
      </c>
      <c r="AB208" s="1">
        <v>4</v>
      </c>
      <c r="AC208" s="79">
        <f t="shared" si="23"/>
        <v>4</v>
      </c>
    </row>
    <row r="209" spans="1:29" x14ac:dyDescent="0.25">
      <c r="A209" s="1">
        <v>5</v>
      </c>
      <c r="B209" s="1">
        <v>4</v>
      </c>
      <c r="C209" s="1">
        <v>5</v>
      </c>
      <c r="D209" s="1">
        <v>4</v>
      </c>
      <c r="E209" s="13">
        <f t="shared" si="18"/>
        <v>4.5</v>
      </c>
      <c r="F209" s="1">
        <v>5</v>
      </c>
      <c r="G209" s="1">
        <v>5</v>
      </c>
      <c r="H209" s="1">
        <v>5</v>
      </c>
      <c r="I209" s="1">
        <v>4</v>
      </c>
      <c r="J209" s="13">
        <f t="shared" si="19"/>
        <v>4.75</v>
      </c>
      <c r="K209" s="1">
        <v>5</v>
      </c>
      <c r="L209" s="1">
        <v>4</v>
      </c>
      <c r="M209" s="1">
        <v>5</v>
      </c>
      <c r="N209" s="13">
        <f t="shared" si="20"/>
        <v>4.666666666666667</v>
      </c>
      <c r="O209" s="1">
        <v>4</v>
      </c>
      <c r="P209" s="1">
        <v>4</v>
      </c>
      <c r="Q209" s="1">
        <v>3</v>
      </c>
      <c r="R209" s="1">
        <v>4</v>
      </c>
      <c r="S209" s="13">
        <f t="shared" si="21"/>
        <v>3.75</v>
      </c>
      <c r="T209" s="1">
        <v>4</v>
      </c>
      <c r="U209" s="1">
        <v>5</v>
      </c>
      <c r="V209" s="1">
        <v>4</v>
      </c>
      <c r="W209" s="1">
        <v>4</v>
      </c>
      <c r="X209" s="13">
        <f t="shared" si="22"/>
        <v>4.25</v>
      </c>
      <c r="Y209" s="1">
        <v>4</v>
      </c>
      <c r="Z209" s="1">
        <v>5</v>
      </c>
      <c r="AA209" s="1">
        <v>4</v>
      </c>
      <c r="AB209" s="1">
        <v>4</v>
      </c>
      <c r="AC209" s="79">
        <f t="shared" si="23"/>
        <v>4.25</v>
      </c>
    </row>
    <row r="210" spans="1:29" x14ac:dyDescent="0.25">
      <c r="A210" s="1">
        <v>5</v>
      </c>
      <c r="B210" s="1">
        <v>5</v>
      </c>
      <c r="C210" s="1">
        <v>4</v>
      </c>
      <c r="D210" s="1">
        <v>5</v>
      </c>
      <c r="E210" s="13">
        <f t="shared" si="18"/>
        <v>4.75</v>
      </c>
      <c r="F210" s="1">
        <v>5</v>
      </c>
      <c r="G210" s="1">
        <v>4</v>
      </c>
      <c r="H210" s="1">
        <v>5</v>
      </c>
      <c r="I210" s="1">
        <v>4</v>
      </c>
      <c r="J210" s="13">
        <f t="shared" si="19"/>
        <v>4.5</v>
      </c>
      <c r="K210" s="1">
        <v>5</v>
      </c>
      <c r="L210" s="1">
        <v>4</v>
      </c>
      <c r="M210" s="1">
        <v>4</v>
      </c>
      <c r="N210" s="13">
        <f t="shared" si="20"/>
        <v>4.333333333333333</v>
      </c>
      <c r="O210" s="1">
        <v>5</v>
      </c>
      <c r="P210" s="1">
        <v>5</v>
      </c>
      <c r="Q210" s="1">
        <v>4</v>
      </c>
      <c r="R210" s="1">
        <v>3</v>
      </c>
      <c r="S210" s="13">
        <f t="shared" si="21"/>
        <v>4.25</v>
      </c>
      <c r="T210" s="1">
        <v>4</v>
      </c>
      <c r="U210" s="1">
        <v>4</v>
      </c>
      <c r="V210" s="1">
        <v>4</v>
      </c>
      <c r="W210" s="1">
        <v>5</v>
      </c>
      <c r="X210" s="13">
        <f t="shared" si="22"/>
        <v>4.25</v>
      </c>
      <c r="Y210" s="1">
        <v>4</v>
      </c>
      <c r="Z210" s="1">
        <v>5</v>
      </c>
      <c r="AA210" s="1">
        <v>5</v>
      </c>
      <c r="AB210" s="1">
        <v>4</v>
      </c>
      <c r="AC210" s="79">
        <f t="shared" si="23"/>
        <v>4.5</v>
      </c>
    </row>
    <row r="211" spans="1:29" x14ac:dyDescent="0.25">
      <c r="A211" s="1">
        <v>3</v>
      </c>
      <c r="B211" s="1">
        <v>3</v>
      </c>
      <c r="C211" s="1">
        <v>4</v>
      </c>
      <c r="D211" s="1">
        <v>3</v>
      </c>
      <c r="E211" s="13">
        <f t="shared" si="18"/>
        <v>3.25</v>
      </c>
      <c r="F211" s="1">
        <v>4</v>
      </c>
      <c r="G211" s="1">
        <v>3</v>
      </c>
      <c r="H211" s="1">
        <v>3</v>
      </c>
      <c r="I211" s="1">
        <v>3</v>
      </c>
      <c r="J211" s="13">
        <f t="shared" si="19"/>
        <v>3.25</v>
      </c>
      <c r="K211" s="1">
        <v>4</v>
      </c>
      <c r="L211" s="1">
        <v>4</v>
      </c>
      <c r="M211" s="1">
        <v>3</v>
      </c>
      <c r="N211" s="13">
        <f t="shared" si="20"/>
        <v>3.6666666666666665</v>
      </c>
      <c r="O211" s="1">
        <v>4</v>
      </c>
      <c r="P211" s="1">
        <v>4</v>
      </c>
      <c r="Q211" s="1">
        <v>3</v>
      </c>
      <c r="R211" s="1">
        <v>3</v>
      </c>
      <c r="S211" s="13">
        <f t="shared" si="21"/>
        <v>3.5</v>
      </c>
      <c r="T211" s="1">
        <v>3</v>
      </c>
      <c r="U211" s="1">
        <v>3</v>
      </c>
      <c r="V211" s="1">
        <v>3</v>
      </c>
      <c r="W211" s="1">
        <v>4</v>
      </c>
      <c r="X211" s="13">
        <f t="shared" si="22"/>
        <v>3.25</v>
      </c>
      <c r="Y211" s="1">
        <v>3</v>
      </c>
      <c r="Z211" s="1">
        <v>3</v>
      </c>
      <c r="AA211" s="1">
        <v>4</v>
      </c>
      <c r="AB211" s="1">
        <v>3</v>
      </c>
      <c r="AC211" s="79">
        <f t="shared" si="23"/>
        <v>3.25</v>
      </c>
    </row>
    <row r="212" spans="1:29" x14ac:dyDescent="0.25">
      <c r="A212" s="1">
        <v>5</v>
      </c>
      <c r="B212" s="1">
        <v>4</v>
      </c>
      <c r="C212" s="1">
        <v>5</v>
      </c>
      <c r="D212" s="1">
        <v>4</v>
      </c>
      <c r="E212" s="13">
        <f t="shared" si="18"/>
        <v>4.5</v>
      </c>
      <c r="F212" s="1">
        <v>5</v>
      </c>
      <c r="G212" s="1">
        <v>4</v>
      </c>
      <c r="H212" s="1">
        <v>3</v>
      </c>
      <c r="I212" s="1">
        <v>5</v>
      </c>
      <c r="J212" s="13">
        <f t="shared" si="19"/>
        <v>4.25</v>
      </c>
      <c r="K212" s="1">
        <v>4</v>
      </c>
      <c r="L212" s="1">
        <v>4</v>
      </c>
      <c r="M212" s="1">
        <v>4</v>
      </c>
      <c r="N212" s="13">
        <f t="shared" si="20"/>
        <v>4</v>
      </c>
      <c r="O212" s="1">
        <v>4</v>
      </c>
      <c r="P212" s="1">
        <v>4</v>
      </c>
      <c r="Q212" s="1">
        <v>4</v>
      </c>
      <c r="R212" s="1">
        <v>5</v>
      </c>
      <c r="S212" s="13">
        <f t="shared" si="21"/>
        <v>4.25</v>
      </c>
      <c r="T212" s="1">
        <v>3</v>
      </c>
      <c r="U212" s="1">
        <v>4</v>
      </c>
      <c r="V212" s="1">
        <v>5</v>
      </c>
      <c r="W212" s="1">
        <v>4</v>
      </c>
      <c r="X212" s="13">
        <f t="shared" si="22"/>
        <v>4</v>
      </c>
      <c r="Y212" s="1">
        <v>4</v>
      </c>
      <c r="Z212" s="1">
        <v>5</v>
      </c>
      <c r="AA212" s="1">
        <v>4</v>
      </c>
      <c r="AB212" s="1">
        <v>4</v>
      </c>
      <c r="AC212" s="79">
        <f t="shared" si="23"/>
        <v>4.25</v>
      </c>
    </row>
    <row r="213" spans="1:29" x14ac:dyDescent="0.25">
      <c r="A213" s="1">
        <v>5</v>
      </c>
      <c r="B213" s="1">
        <v>4</v>
      </c>
      <c r="C213" s="1">
        <v>5</v>
      </c>
      <c r="D213" s="1">
        <v>5</v>
      </c>
      <c r="E213" s="13">
        <f t="shared" si="18"/>
        <v>4.75</v>
      </c>
      <c r="F213" s="1">
        <v>4</v>
      </c>
      <c r="G213" s="1">
        <v>3</v>
      </c>
      <c r="H213" s="1">
        <v>4</v>
      </c>
      <c r="I213" s="1">
        <v>5</v>
      </c>
      <c r="J213" s="13">
        <f t="shared" si="19"/>
        <v>4</v>
      </c>
      <c r="K213" s="1">
        <v>5</v>
      </c>
      <c r="L213" s="1">
        <v>4</v>
      </c>
      <c r="M213" s="1">
        <v>4</v>
      </c>
      <c r="N213" s="13">
        <f t="shared" si="20"/>
        <v>4.333333333333333</v>
      </c>
      <c r="O213" s="1">
        <v>4</v>
      </c>
      <c r="P213" s="1">
        <v>5</v>
      </c>
      <c r="Q213" s="1">
        <v>4</v>
      </c>
      <c r="R213" s="1">
        <v>4</v>
      </c>
      <c r="S213" s="13">
        <f t="shared" si="21"/>
        <v>4.25</v>
      </c>
      <c r="T213" s="1">
        <v>3</v>
      </c>
      <c r="U213" s="1">
        <v>5</v>
      </c>
      <c r="V213" s="1">
        <v>5</v>
      </c>
      <c r="W213" s="1">
        <v>4</v>
      </c>
      <c r="X213" s="13">
        <f t="shared" si="22"/>
        <v>4.25</v>
      </c>
      <c r="Y213" s="1">
        <v>4</v>
      </c>
      <c r="Z213" s="1">
        <v>4</v>
      </c>
      <c r="AA213" s="1">
        <v>5</v>
      </c>
      <c r="AB213" s="1">
        <v>4</v>
      </c>
      <c r="AC213" s="79">
        <f t="shared" si="23"/>
        <v>4.25</v>
      </c>
    </row>
    <row r="214" spans="1:29" x14ac:dyDescent="0.25">
      <c r="A214" s="1">
        <v>5</v>
      </c>
      <c r="B214" s="1">
        <v>5</v>
      </c>
      <c r="C214" s="1">
        <v>5</v>
      </c>
      <c r="D214" s="1">
        <v>4</v>
      </c>
      <c r="E214" s="13">
        <f t="shared" si="18"/>
        <v>4.75</v>
      </c>
      <c r="F214" s="1">
        <v>4</v>
      </c>
      <c r="G214" s="1">
        <v>5</v>
      </c>
      <c r="H214" s="1">
        <v>4</v>
      </c>
      <c r="I214" s="1">
        <v>3</v>
      </c>
      <c r="J214" s="13">
        <f t="shared" si="19"/>
        <v>4</v>
      </c>
      <c r="K214" s="1">
        <v>4</v>
      </c>
      <c r="L214" s="1">
        <v>4</v>
      </c>
      <c r="M214" s="1">
        <v>5</v>
      </c>
      <c r="N214" s="13">
        <f t="shared" si="20"/>
        <v>4.333333333333333</v>
      </c>
      <c r="O214" s="1">
        <v>5</v>
      </c>
      <c r="P214" s="1">
        <v>5</v>
      </c>
      <c r="Q214" s="1">
        <v>5</v>
      </c>
      <c r="R214" s="1">
        <v>3</v>
      </c>
      <c r="S214" s="13">
        <f t="shared" si="21"/>
        <v>4.5</v>
      </c>
      <c r="T214" s="1">
        <v>4</v>
      </c>
      <c r="U214" s="1">
        <v>4</v>
      </c>
      <c r="V214" s="1">
        <v>4</v>
      </c>
      <c r="W214" s="1">
        <v>5</v>
      </c>
      <c r="X214" s="13">
        <f t="shared" si="22"/>
        <v>4.25</v>
      </c>
      <c r="Y214" s="1">
        <v>4</v>
      </c>
      <c r="Z214" s="1">
        <v>3</v>
      </c>
      <c r="AA214" s="1">
        <v>4</v>
      </c>
      <c r="AB214" s="1">
        <v>4</v>
      </c>
      <c r="AC214" s="79">
        <f t="shared" si="23"/>
        <v>3.75</v>
      </c>
    </row>
    <row r="215" spans="1:29" x14ac:dyDescent="0.25">
      <c r="A215" s="1">
        <v>4</v>
      </c>
      <c r="B215" s="1">
        <v>4</v>
      </c>
      <c r="C215" s="1">
        <v>3</v>
      </c>
      <c r="D215" s="1">
        <v>5</v>
      </c>
      <c r="E215" s="13">
        <f t="shared" si="18"/>
        <v>4</v>
      </c>
      <c r="F215" s="1">
        <v>4</v>
      </c>
      <c r="G215" s="1">
        <v>4</v>
      </c>
      <c r="H215" s="1">
        <v>4</v>
      </c>
      <c r="I215" s="1">
        <v>5</v>
      </c>
      <c r="J215" s="13">
        <f t="shared" si="19"/>
        <v>4.25</v>
      </c>
      <c r="K215" s="1">
        <v>4</v>
      </c>
      <c r="L215" s="1">
        <v>5</v>
      </c>
      <c r="M215" s="1">
        <v>5</v>
      </c>
      <c r="N215" s="13">
        <f t="shared" si="20"/>
        <v>4.666666666666667</v>
      </c>
      <c r="O215" s="1">
        <v>4</v>
      </c>
      <c r="P215" s="1">
        <v>3</v>
      </c>
      <c r="Q215" s="1">
        <v>4</v>
      </c>
      <c r="R215" s="1">
        <v>4</v>
      </c>
      <c r="S215" s="13">
        <f t="shared" si="21"/>
        <v>3.75</v>
      </c>
      <c r="T215" s="1">
        <v>5</v>
      </c>
      <c r="U215" s="1">
        <v>4</v>
      </c>
      <c r="V215" s="1">
        <v>5</v>
      </c>
      <c r="W215" s="1">
        <v>4</v>
      </c>
      <c r="X215" s="13">
        <f t="shared" si="22"/>
        <v>4.5</v>
      </c>
      <c r="Y215" s="1">
        <v>4</v>
      </c>
      <c r="Z215" s="1">
        <v>5</v>
      </c>
      <c r="AA215" s="1">
        <v>5</v>
      </c>
      <c r="AB215" s="1">
        <v>5</v>
      </c>
      <c r="AC215" s="79">
        <f t="shared" si="23"/>
        <v>4.75</v>
      </c>
    </row>
    <row r="216" spans="1:29" x14ac:dyDescent="0.25">
      <c r="A216" s="1">
        <v>5</v>
      </c>
      <c r="B216" s="1">
        <v>5</v>
      </c>
      <c r="C216" s="1">
        <v>4</v>
      </c>
      <c r="D216" s="1">
        <v>5</v>
      </c>
      <c r="E216" s="13">
        <f t="shared" si="18"/>
        <v>4.75</v>
      </c>
      <c r="F216" s="1">
        <v>4</v>
      </c>
      <c r="G216" s="1">
        <v>3</v>
      </c>
      <c r="H216" s="1">
        <v>3</v>
      </c>
      <c r="I216" s="1">
        <v>4</v>
      </c>
      <c r="J216" s="13">
        <f t="shared" si="19"/>
        <v>3.5</v>
      </c>
      <c r="K216" s="1">
        <v>5</v>
      </c>
      <c r="L216" s="1">
        <v>4</v>
      </c>
      <c r="M216" s="1">
        <v>4</v>
      </c>
      <c r="N216" s="13">
        <f t="shared" si="20"/>
        <v>4.333333333333333</v>
      </c>
      <c r="O216" s="1">
        <v>4</v>
      </c>
      <c r="P216" s="1">
        <v>5</v>
      </c>
      <c r="Q216" s="1">
        <v>5</v>
      </c>
      <c r="R216" s="1">
        <v>5</v>
      </c>
      <c r="S216" s="13">
        <f t="shared" si="21"/>
        <v>4.75</v>
      </c>
      <c r="T216" s="1">
        <v>4</v>
      </c>
      <c r="U216" s="1">
        <v>4</v>
      </c>
      <c r="V216" s="1">
        <v>5</v>
      </c>
      <c r="W216" s="1">
        <v>4</v>
      </c>
      <c r="X216" s="13">
        <f t="shared" si="22"/>
        <v>4.25</v>
      </c>
      <c r="Y216" s="1">
        <v>3</v>
      </c>
      <c r="Z216" s="1">
        <v>4</v>
      </c>
      <c r="AA216" s="1">
        <v>4</v>
      </c>
      <c r="AB216" s="1">
        <v>5</v>
      </c>
      <c r="AC216" s="79">
        <f t="shared" si="23"/>
        <v>4</v>
      </c>
    </row>
    <row r="217" spans="1:29" x14ac:dyDescent="0.25">
      <c r="A217" s="1">
        <v>5</v>
      </c>
      <c r="B217" s="1">
        <v>5</v>
      </c>
      <c r="C217" s="1">
        <v>5</v>
      </c>
      <c r="D217" s="1">
        <v>4</v>
      </c>
      <c r="E217" s="13">
        <f t="shared" si="18"/>
        <v>4.75</v>
      </c>
      <c r="F217" s="1">
        <v>4</v>
      </c>
      <c r="G217" s="1">
        <v>4</v>
      </c>
      <c r="H217" s="1">
        <v>5</v>
      </c>
      <c r="I217" s="1">
        <v>4</v>
      </c>
      <c r="J217" s="13">
        <f t="shared" si="19"/>
        <v>4.25</v>
      </c>
      <c r="K217" s="1">
        <v>5</v>
      </c>
      <c r="L217" s="1">
        <v>3</v>
      </c>
      <c r="M217" s="1">
        <v>4</v>
      </c>
      <c r="N217" s="13">
        <f t="shared" si="20"/>
        <v>4</v>
      </c>
      <c r="O217" s="1">
        <v>5</v>
      </c>
      <c r="P217" s="1">
        <v>5</v>
      </c>
      <c r="Q217" s="1">
        <v>4</v>
      </c>
      <c r="R217" s="1">
        <v>5</v>
      </c>
      <c r="S217" s="13">
        <f t="shared" si="21"/>
        <v>4.75</v>
      </c>
      <c r="T217" s="1">
        <v>5</v>
      </c>
      <c r="U217" s="1">
        <v>5</v>
      </c>
      <c r="V217" s="1">
        <v>4</v>
      </c>
      <c r="W217" s="1">
        <v>3</v>
      </c>
      <c r="X217" s="13">
        <f t="shared" si="22"/>
        <v>4.25</v>
      </c>
      <c r="Y217" s="1">
        <v>4</v>
      </c>
      <c r="Z217" s="1">
        <v>4</v>
      </c>
      <c r="AA217" s="1">
        <v>4</v>
      </c>
      <c r="AB217" s="1">
        <v>5</v>
      </c>
      <c r="AC217" s="79">
        <f t="shared" si="23"/>
        <v>4.25</v>
      </c>
    </row>
    <row r="218" spans="1:29" x14ac:dyDescent="0.25">
      <c r="A218" s="1">
        <v>4</v>
      </c>
      <c r="B218" s="1">
        <v>5</v>
      </c>
      <c r="C218" s="1">
        <v>4</v>
      </c>
      <c r="D218" s="1">
        <v>3</v>
      </c>
      <c r="E218" s="13">
        <f t="shared" si="18"/>
        <v>4</v>
      </c>
      <c r="F218" s="1">
        <v>5</v>
      </c>
      <c r="G218" s="1">
        <v>5</v>
      </c>
      <c r="H218" s="1">
        <v>5</v>
      </c>
      <c r="I218" s="1">
        <v>4</v>
      </c>
      <c r="J218" s="13">
        <f t="shared" si="19"/>
        <v>4.75</v>
      </c>
      <c r="K218" s="1">
        <v>3</v>
      </c>
      <c r="L218" s="1">
        <v>4</v>
      </c>
      <c r="M218" s="1">
        <v>5</v>
      </c>
      <c r="N218" s="13">
        <f t="shared" si="20"/>
        <v>4</v>
      </c>
      <c r="O218" s="1">
        <v>4</v>
      </c>
      <c r="P218" s="1">
        <v>5</v>
      </c>
      <c r="Q218" s="1">
        <v>5</v>
      </c>
      <c r="R218" s="1">
        <v>5</v>
      </c>
      <c r="S218" s="13">
        <f t="shared" si="21"/>
        <v>4.75</v>
      </c>
      <c r="T218" s="1">
        <v>4</v>
      </c>
      <c r="U218" s="1">
        <v>5</v>
      </c>
      <c r="V218" s="1">
        <v>4</v>
      </c>
      <c r="W218" s="1">
        <v>5</v>
      </c>
      <c r="X218" s="13">
        <f t="shared" si="22"/>
        <v>4.5</v>
      </c>
      <c r="Y218" s="1">
        <v>5</v>
      </c>
      <c r="Z218" s="1">
        <v>5</v>
      </c>
      <c r="AA218" s="1">
        <v>4</v>
      </c>
      <c r="AB218" s="1">
        <v>4</v>
      </c>
      <c r="AC218" s="79">
        <f t="shared" si="23"/>
        <v>4.5</v>
      </c>
    </row>
    <row r="219" spans="1:29" x14ac:dyDescent="0.25">
      <c r="A219" s="1">
        <v>4</v>
      </c>
      <c r="B219" s="1">
        <v>5</v>
      </c>
      <c r="C219" s="1">
        <v>4</v>
      </c>
      <c r="D219" s="1">
        <v>4</v>
      </c>
      <c r="E219" s="13">
        <f t="shared" si="18"/>
        <v>4.25</v>
      </c>
      <c r="F219" s="1">
        <v>3</v>
      </c>
      <c r="G219" s="1">
        <v>5</v>
      </c>
      <c r="H219" s="1">
        <v>4</v>
      </c>
      <c r="I219" s="1">
        <v>4</v>
      </c>
      <c r="J219" s="13">
        <f t="shared" si="19"/>
        <v>4</v>
      </c>
      <c r="K219" s="1">
        <v>4</v>
      </c>
      <c r="L219" s="1">
        <v>5</v>
      </c>
      <c r="M219" s="1">
        <v>4</v>
      </c>
      <c r="N219" s="13">
        <f t="shared" si="20"/>
        <v>4.333333333333333</v>
      </c>
      <c r="O219" s="1">
        <v>3</v>
      </c>
      <c r="P219" s="1">
        <v>5</v>
      </c>
      <c r="Q219" s="1">
        <v>4</v>
      </c>
      <c r="R219" s="1">
        <v>4</v>
      </c>
      <c r="S219" s="13">
        <f t="shared" si="21"/>
        <v>4</v>
      </c>
      <c r="T219" s="1">
        <v>3</v>
      </c>
      <c r="U219" s="1">
        <v>5</v>
      </c>
      <c r="V219" s="1">
        <v>4</v>
      </c>
      <c r="W219" s="1">
        <v>4</v>
      </c>
      <c r="X219" s="13">
        <f t="shared" si="22"/>
        <v>4</v>
      </c>
      <c r="Y219" s="1">
        <v>4</v>
      </c>
      <c r="Z219" s="1">
        <v>5</v>
      </c>
      <c r="AA219" s="1">
        <v>4</v>
      </c>
      <c r="AB219" s="1">
        <v>4</v>
      </c>
      <c r="AC219" s="79">
        <f t="shared" si="23"/>
        <v>4.25</v>
      </c>
    </row>
    <row r="220" spans="1:29" x14ac:dyDescent="0.25">
      <c r="A220" s="1">
        <v>4</v>
      </c>
      <c r="B220" s="1">
        <v>5</v>
      </c>
      <c r="C220" s="1">
        <v>5</v>
      </c>
      <c r="D220" s="1">
        <v>4</v>
      </c>
      <c r="E220" s="13">
        <f t="shared" si="18"/>
        <v>4.5</v>
      </c>
      <c r="F220" s="1">
        <v>3</v>
      </c>
      <c r="G220" s="1">
        <v>5</v>
      </c>
      <c r="H220" s="1">
        <v>5</v>
      </c>
      <c r="I220" s="1">
        <v>4</v>
      </c>
      <c r="J220" s="13">
        <f t="shared" si="19"/>
        <v>4.25</v>
      </c>
      <c r="K220" s="1">
        <v>5</v>
      </c>
      <c r="L220" s="1">
        <v>4</v>
      </c>
      <c r="M220" s="1">
        <v>4</v>
      </c>
      <c r="N220" s="13">
        <f t="shared" si="20"/>
        <v>4.333333333333333</v>
      </c>
      <c r="O220" s="1">
        <v>5</v>
      </c>
      <c r="P220" s="1">
        <v>4</v>
      </c>
      <c r="Q220" s="1">
        <v>4</v>
      </c>
      <c r="R220" s="1">
        <v>5</v>
      </c>
      <c r="S220" s="13">
        <f t="shared" si="21"/>
        <v>4.5</v>
      </c>
      <c r="T220" s="1">
        <v>5</v>
      </c>
      <c r="U220" s="1">
        <v>5</v>
      </c>
      <c r="V220" s="1">
        <v>4</v>
      </c>
      <c r="W220" s="1">
        <v>4</v>
      </c>
      <c r="X220" s="13">
        <f t="shared" si="22"/>
        <v>4.5</v>
      </c>
      <c r="Y220" s="1">
        <v>3</v>
      </c>
      <c r="Z220" s="1">
        <v>5</v>
      </c>
      <c r="AA220" s="1">
        <v>5</v>
      </c>
      <c r="AB220" s="1">
        <v>5</v>
      </c>
      <c r="AC220" s="79">
        <f t="shared" si="23"/>
        <v>4.5</v>
      </c>
    </row>
    <row r="221" spans="1:29" x14ac:dyDescent="0.25">
      <c r="A221" s="1">
        <v>4</v>
      </c>
      <c r="B221" s="1">
        <v>5</v>
      </c>
      <c r="C221" s="1">
        <v>4</v>
      </c>
      <c r="D221" s="1">
        <v>4</v>
      </c>
      <c r="E221" s="13">
        <f t="shared" si="18"/>
        <v>4.25</v>
      </c>
      <c r="F221" s="1">
        <v>3</v>
      </c>
      <c r="G221" s="1">
        <v>5</v>
      </c>
      <c r="H221" s="1">
        <v>4</v>
      </c>
      <c r="I221" s="1">
        <v>4</v>
      </c>
      <c r="J221" s="13">
        <f t="shared" si="19"/>
        <v>4</v>
      </c>
      <c r="K221" s="1">
        <v>5</v>
      </c>
      <c r="L221" s="1">
        <v>5</v>
      </c>
      <c r="M221" s="1">
        <v>5</v>
      </c>
      <c r="N221" s="13">
        <f t="shared" si="20"/>
        <v>5</v>
      </c>
      <c r="O221" s="1">
        <v>3</v>
      </c>
      <c r="P221" s="1">
        <v>5</v>
      </c>
      <c r="Q221" s="1">
        <v>4</v>
      </c>
      <c r="R221" s="1">
        <v>4</v>
      </c>
      <c r="S221" s="13">
        <f t="shared" si="21"/>
        <v>4</v>
      </c>
      <c r="T221" s="1">
        <v>5</v>
      </c>
      <c r="U221" s="1">
        <v>4</v>
      </c>
      <c r="V221" s="1">
        <v>5</v>
      </c>
      <c r="W221" s="1">
        <v>5</v>
      </c>
      <c r="X221" s="13">
        <f t="shared" si="22"/>
        <v>4.75</v>
      </c>
      <c r="Y221" s="1">
        <v>5</v>
      </c>
      <c r="Z221" s="1">
        <v>4</v>
      </c>
      <c r="AA221" s="1">
        <v>5</v>
      </c>
      <c r="AB221" s="1">
        <v>4</v>
      </c>
      <c r="AC221" s="79">
        <f t="shared" si="23"/>
        <v>4.5</v>
      </c>
    </row>
    <row r="222" spans="1:29" x14ac:dyDescent="0.25">
      <c r="A222" s="1">
        <v>4</v>
      </c>
      <c r="B222" s="1">
        <v>4</v>
      </c>
      <c r="C222" s="1">
        <v>4</v>
      </c>
      <c r="D222" s="1">
        <v>3</v>
      </c>
      <c r="E222" s="13">
        <f t="shared" si="18"/>
        <v>3.75</v>
      </c>
      <c r="F222" s="1">
        <v>4</v>
      </c>
      <c r="G222" s="1">
        <v>5</v>
      </c>
      <c r="H222" s="1">
        <v>4</v>
      </c>
      <c r="I222" s="1">
        <v>4</v>
      </c>
      <c r="J222" s="13">
        <f t="shared" si="19"/>
        <v>4.25</v>
      </c>
      <c r="K222" s="1">
        <v>5</v>
      </c>
      <c r="L222" s="1">
        <v>5</v>
      </c>
      <c r="M222" s="1">
        <v>5</v>
      </c>
      <c r="N222" s="13">
        <f t="shared" si="20"/>
        <v>5</v>
      </c>
      <c r="O222" s="1">
        <v>5</v>
      </c>
      <c r="P222" s="1">
        <v>3</v>
      </c>
      <c r="Q222" s="1">
        <v>5</v>
      </c>
      <c r="R222" s="1">
        <v>4</v>
      </c>
      <c r="S222" s="13">
        <f t="shared" si="21"/>
        <v>4.25</v>
      </c>
      <c r="T222" s="1">
        <v>5</v>
      </c>
      <c r="U222" s="1">
        <v>3</v>
      </c>
      <c r="V222" s="1">
        <v>5</v>
      </c>
      <c r="W222" s="1">
        <v>5</v>
      </c>
      <c r="X222" s="13">
        <f t="shared" si="22"/>
        <v>4.5</v>
      </c>
      <c r="Y222" s="1">
        <v>4</v>
      </c>
      <c r="Z222" s="1">
        <v>4</v>
      </c>
      <c r="AA222" s="1">
        <v>4</v>
      </c>
      <c r="AB222" s="1">
        <v>5</v>
      </c>
      <c r="AC222" s="79">
        <f t="shared" si="23"/>
        <v>4.25</v>
      </c>
    </row>
    <row r="223" spans="1:29" x14ac:dyDescent="0.25">
      <c r="A223" s="1">
        <v>5</v>
      </c>
      <c r="B223" s="1">
        <v>4</v>
      </c>
      <c r="C223" s="1">
        <v>5</v>
      </c>
      <c r="D223" s="1">
        <v>4</v>
      </c>
      <c r="E223" s="13">
        <f t="shared" si="18"/>
        <v>4.5</v>
      </c>
      <c r="F223" s="1">
        <v>4</v>
      </c>
      <c r="G223" s="1">
        <v>4</v>
      </c>
      <c r="H223" s="1">
        <v>5</v>
      </c>
      <c r="I223" s="1">
        <v>4</v>
      </c>
      <c r="J223" s="13">
        <f t="shared" si="19"/>
        <v>4.25</v>
      </c>
      <c r="K223" s="1">
        <v>3</v>
      </c>
      <c r="L223" s="1">
        <v>4</v>
      </c>
      <c r="M223" s="1">
        <v>5</v>
      </c>
      <c r="N223" s="13">
        <f t="shared" si="20"/>
        <v>4</v>
      </c>
      <c r="O223" s="1">
        <v>5</v>
      </c>
      <c r="P223" s="1">
        <v>4</v>
      </c>
      <c r="Q223" s="1">
        <v>5</v>
      </c>
      <c r="R223" s="1">
        <v>4</v>
      </c>
      <c r="S223" s="13">
        <f t="shared" si="21"/>
        <v>4.5</v>
      </c>
      <c r="T223" s="1">
        <v>4</v>
      </c>
      <c r="U223" s="1">
        <v>4</v>
      </c>
      <c r="V223" s="1">
        <v>3</v>
      </c>
      <c r="W223" s="1">
        <v>5</v>
      </c>
      <c r="X223" s="13">
        <f t="shared" si="22"/>
        <v>4</v>
      </c>
      <c r="Y223" s="1">
        <v>4</v>
      </c>
      <c r="Z223" s="1">
        <v>4</v>
      </c>
      <c r="AA223" s="1">
        <v>5</v>
      </c>
      <c r="AB223" s="1">
        <v>5</v>
      </c>
      <c r="AC223" s="79">
        <f t="shared" si="23"/>
        <v>4.5</v>
      </c>
    </row>
    <row r="224" spans="1:29" x14ac:dyDescent="0.25">
      <c r="A224" s="1">
        <v>4</v>
      </c>
      <c r="B224" s="1">
        <v>5</v>
      </c>
      <c r="C224" s="1">
        <v>4</v>
      </c>
      <c r="D224" s="1">
        <v>5</v>
      </c>
      <c r="E224" s="13">
        <f t="shared" si="18"/>
        <v>4.5</v>
      </c>
      <c r="F224" s="1">
        <v>3</v>
      </c>
      <c r="G224" s="1">
        <v>4</v>
      </c>
      <c r="H224" s="1">
        <v>4</v>
      </c>
      <c r="I224" s="1">
        <v>4</v>
      </c>
      <c r="J224" s="13">
        <f t="shared" si="19"/>
        <v>3.75</v>
      </c>
      <c r="K224" s="1">
        <v>5</v>
      </c>
      <c r="L224" s="1">
        <v>5</v>
      </c>
      <c r="M224" s="1">
        <v>3</v>
      </c>
      <c r="N224" s="13">
        <f t="shared" si="20"/>
        <v>4.333333333333333</v>
      </c>
      <c r="O224" s="1">
        <v>5</v>
      </c>
      <c r="P224" s="1">
        <v>5</v>
      </c>
      <c r="Q224" s="1">
        <v>5</v>
      </c>
      <c r="R224" s="1">
        <v>5</v>
      </c>
      <c r="S224" s="13">
        <f t="shared" si="21"/>
        <v>5</v>
      </c>
      <c r="T224" s="1">
        <v>4</v>
      </c>
      <c r="U224" s="1">
        <v>4</v>
      </c>
      <c r="V224" s="1">
        <v>3</v>
      </c>
      <c r="W224" s="1">
        <v>5</v>
      </c>
      <c r="X224" s="13">
        <f t="shared" si="22"/>
        <v>4</v>
      </c>
      <c r="Y224" s="1">
        <v>4</v>
      </c>
      <c r="Z224" s="1">
        <v>4</v>
      </c>
      <c r="AA224" s="1">
        <v>4</v>
      </c>
      <c r="AB224" s="1">
        <v>5</v>
      </c>
      <c r="AC224" s="79">
        <f t="shared" si="23"/>
        <v>4.25</v>
      </c>
    </row>
    <row r="225" spans="1:29" x14ac:dyDescent="0.25">
      <c r="A225" s="1">
        <v>4</v>
      </c>
      <c r="B225" s="1">
        <v>5</v>
      </c>
      <c r="C225" s="1">
        <v>4</v>
      </c>
      <c r="D225" s="1">
        <v>3</v>
      </c>
      <c r="E225" s="13">
        <f t="shared" si="18"/>
        <v>4</v>
      </c>
      <c r="F225" s="1">
        <v>4</v>
      </c>
      <c r="G225" s="1">
        <v>5</v>
      </c>
      <c r="H225" s="1">
        <v>5</v>
      </c>
      <c r="I225" s="1">
        <v>5</v>
      </c>
      <c r="J225" s="13">
        <f t="shared" si="19"/>
        <v>4.75</v>
      </c>
      <c r="K225" s="1">
        <v>4</v>
      </c>
      <c r="L225" s="1">
        <v>3</v>
      </c>
      <c r="M225" s="1">
        <v>4</v>
      </c>
      <c r="N225" s="13">
        <f t="shared" si="20"/>
        <v>3.6666666666666665</v>
      </c>
      <c r="O225" s="1">
        <v>4</v>
      </c>
      <c r="P225" s="1">
        <v>4</v>
      </c>
      <c r="Q225" s="1">
        <v>5</v>
      </c>
      <c r="R225" s="1">
        <v>5</v>
      </c>
      <c r="S225" s="13">
        <f t="shared" si="21"/>
        <v>4.5</v>
      </c>
      <c r="T225" s="1">
        <v>5</v>
      </c>
      <c r="U225" s="1">
        <v>4</v>
      </c>
      <c r="V225" s="1">
        <v>5</v>
      </c>
      <c r="W225" s="1">
        <v>5</v>
      </c>
      <c r="X225" s="13">
        <f t="shared" si="22"/>
        <v>4.75</v>
      </c>
      <c r="Y225" s="1">
        <v>5</v>
      </c>
      <c r="Z225" s="1">
        <v>4</v>
      </c>
      <c r="AA225" s="1">
        <v>4</v>
      </c>
      <c r="AB225" s="1">
        <v>5</v>
      </c>
      <c r="AC225" s="79">
        <f t="shared" si="23"/>
        <v>4.5</v>
      </c>
    </row>
    <row r="226" spans="1:29" x14ac:dyDescent="0.25">
      <c r="A226" s="1">
        <v>5</v>
      </c>
      <c r="B226" s="1">
        <v>4</v>
      </c>
      <c r="C226" s="1">
        <v>4</v>
      </c>
      <c r="D226" s="1">
        <v>5</v>
      </c>
      <c r="E226" s="13">
        <f t="shared" si="18"/>
        <v>4.5</v>
      </c>
      <c r="F226" s="1">
        <v>5</v>
      </c>
      <c r="G226" s="1">
        <v>3</v>
      </c>
      <c r="H226" s="1">
        <v>4</v>
      </c>
      <c r="I226" s="1">
        <v>4</v>
      </c>
      <c r="J226" s="13">
        <f t="shared" si="19"/>
        <v>4</v>
      </c>
      <c r="K226" s="1">
        <v>4</v>
      </c>
      <c r="L226" s="1">
        <v>5</v>
      </c>
      <c r="M226" s="1">
        <v>5</v>
      </c>
      <c r="N226" s="13">
        <f t="shared" si="20"/>
        <v>4.666666666666667</v>
      </c>
      <c r="O226" s="1">
        <v>5</v>
      </c>
      <c r="P226" s="1">
        <v>4</v>
      </c>
      <c r="Q226" s="1">
        <v>4</v>
      </c>
      <c r="R226" s="1">
        <v>4</v>
      </c>
      <c r="S226" s="13">
        <f t="shared" si="21"/>
        <v>4.25</v>
      </c>
      <c r="T226" s="1">
        <v>5</v>
      </c>
      <c r="U226" s="1">
        <v>4</v>
      </c>
      <c r="V226" s="1">
        <v>4</v>
      </c>
      <c r="W226" s="1">
        <v>3</v>
      </c>
      <c r="X226" s="13">
        <f t="shared" si="22"/>
        <v>4</v>
      </c>
      <c r="Y226" s="1">
        <v>4</v>
      </c>
      <c r="Z226" s="1">
        <v>5</v>
      </c>
      <c r="AA226" s="1">
        <v>5</v>
      </c>
      <c r="AB226" s="1">
        <v>5</v>
      </c>
      <c r="AC226" s="79">
        <f t="shared" si="23"/>
        <v>4.75</v>
      </c>
    </row>
    <row r="227" spans="1:29" x14ac:dyDescent="0.25">
      <c r="A227" s="1">
        <v>5</v>
      </c>
      <c r="B227" s="1">
        <v>4</v>
      </c>
      <c r="C227" s="1">
        <v>4</v>
      </c>
      <c r="D227" s="1">
        <v>5</v>
      </c>
      <c r="E227" s="13">
        <f t="shared" si="18"/>
        <v>4.5</v>
      </c>
      <c r="F227" s="1">
        <v>5</v>
      </c>
      <c r="G227" s="1">
        <v>5</v>
      </c>
      <c r="H227" s="1">
        <v>5</v>
      </c>
      <c r="I227" s="1">
        <v>5</v>
      </c>
      <c r="J227" s="13">
        <f t="shared" si="19"/>
        <v>5</v>
      </c>
      <c r="K227" s="1">
        <v>3</v>
      </c>
      <c r="L227" s="1">
        <v>4</v>
      </c>
      <c r="M227" s="1">
        <v>4</v>
      </c>
      <c r="N227" s="13">
        <f t="shared" si="20"/>
        <v>3.6666666666666665</v>
      </c>
      <c r="O227" s="1">
        <v>5</v>
      </c>
      <c r="P227" s="1">
        <v>3</v>
      </c>
      <c r="Q227" s="1">
        <v>4</v>
      </c>
      <c r="R227" s="1">
        <v>4</v>
      </c>
      <c r="S227" s="13">
        <f t="shared" si="21"/>
        <v>4</v>
      </c>
      <c r="T227" s="1">
        <v>4</v>
      </c>
      <c r="U227" s="1">
        <v>5</v>
      </c>
      <c r="V227" s="1">
        <v>4</v>
      </c>
      <c r="W227" s="1">
        <v>4</v>
      </c>
      <c r="X227" s="13">
        <f t="shared" si="22"/>
        <v>4.25</v>
      </c>
      <c r="Y227" s="1">
        <v>5</v>
      </c>
      <c r="Z227" s="1">
        <v>5</v>
      </c>
      <c r="AA227" s="1">
        <v>5</v>
      </c>
      <c r="AB227" s="1">
        <v>4</v>
      </c>
      <c r="AC227" s="79">
        <f t="shared" si="23"/>
        <v>4.75</v>
      </c>
    </row>
    <row r="228" spans="1:29" x14ac:dyDescent="0.25">
      <c r="A228" s="1">
        <v>4</v>
      </c>
      <c r="B228" s="1">
        <v>5</v>
      </c>
      <c r="C228" s="1">
        <v>5</v>
      </c>
      <c r="D228" s="1">
        <v>5</v>
      </c>
      <c r="E228" s="13">
        <f t="shared" si="18"/>
        <v>4.75</v>
      </c>
      <c r="F228" s="1">
        <v>4</v>
      </c>
      <c r="G228" s="1">
        <v>3</v>
      </c>
      <c r="H228" s="1">
        <v>4</v>
      </c>
      <c r="I228" s="1">
        <v>5</v>
      </c>
      <c r="J228" s="13">
        <f t="shared" si="19"/>
        <v>4</v>
      </c>
      <c r="K228" s="1">
        <v>5</v>
      </c>
      <c r="L228" s="1">
        <v>4</v>
      </c>
      <c r="M228" s="1">
        <v>4</v>
      </c>
      <c r="N228" s="13">
        <f t="shared" si="20"/>
        <v>4.333333333333333</v>
      </c>
      <c r="O228" s="1">
        <v>5</v>
      </c>
      <c r="P228" s="1">
        <v>3</v>
      </c>
      <c r="Q228" s="1">
        <v>4</v>
      </c>
      <c r="R228" s="1">
        <v>4</v>
      </c>
      <c r="S228" s="13">
        <f t="shared" si="21"/>
        <v>4</v>
      </c>
      <c r="T228" s="1">
        <v>5</v>
      </c>
      <c r="U228" s="1">
        <v>4</v>
      </c>
      <c r="V228" s="1">
        <v>4</v>
      </c>
      <c r="W228" s="1">
        <v>4</v>
      </c>
      <c r="X228" s="13">
        <f t="shared" si="22"/>
        <v>4.25</v>
      </c>
      <c r="Y228" s="1">
        <v>5</v>
      </c>
      <c r="Z228" s="1">
        <v>4</v>
      </c>
      <c r="AA228" s="1">
        <v>5</v>
      </c>
      <c r="AB228" s="1">
        <v>5</v>
      </c>
      <c r="AC228" s="79">
        <f t="shared" si="23"/>
        <v>4.75</v>
      </c>
    </row>
    <row r="229" spans="1:29" x14ac:dyDescent="0.25">
      <c r="A229" s="1">
        <v>4</v>
      </c>
      <c r="B229" s="1">
        <v>4</v>
      </c>
      <c r="C229" s="1">
        <v>5</v>
      </c>
      <c r="D229" s="1">
        <v>5</v>
      </c>
      <c r="E229" s="13">
        <f t="shared" si="18"/>
        <v>4.5</v>
      </c>
      <c r="F229" s="1">
        <v>4</v>
      </c>
      <c r="G229" s="1">
        <v>3</v>
      </c>
      <c r="H229" s="1">
        <v>4</v>
      </c>
      <c r="I229" s="1">
        <v>4</v>
      </c>
      <c r="J229" s="13">
        <f t="shared" si="19"/>
        <v>3.75</v>
      </c>
      <c r="K229" s="1">
        <v>5</v>
      </c>
      <c r="L229" s="1">
        <v>4</v>
      </c>
      <c r="M229" s="1">
        <v>5</v>
      </c>
      <c r="N229" s="13">
        <f t="shared" si="20"/>
        <v>4.666666666666667</v>
      </c>
      <c r="O229" s="1">
        <v>5</v>
      </c>
      <c r="P229" s="1">
        <v>4</v>
      </c>
      <c r="Q229" s="1">
        <v>5</v>
      </c>
      <c r="R229" s="1">
        <v>4</v>
      </c>
      <c r="S229" s="13">
        <f t="shared" si="21"/>
        <v>4.5</v>
      </c>
      <c r="T229" s="1">
        <v>4</v>
      </c>
      <c r="U229" s="1">
        <v>3</v>
      </c>
      <c r="V229" s="1">
        <v>4</v>
      </c>
      <c r="W229" s="1">
        <v>5</v>
      </c>
      <c r="X229" s="13">
        <f t="shared" si="22"/>
        <v>4</v>
      </c>
      <c r="Y229" s="1">
        <v>4</v>
      </c>
      <c r="Z229" s="1">
        <v>4</v>
      </c>
      <c r="AA229" s="1">
        <v>4</v>
      </c>
      <c r="AB229" s="1">
        <v>5</v>
      </c>
      <c r="AC229" s="79">
        <f t="shared" si="23"/>
        <v>4.25</v>
      </c>
    </row>
    <row r="230" spans="1:29" x14ac:dyDescent="0.25">
      <c r="A230" s="1">
        <v>4</v>
      </c>
      <c r="B230" s="1">
        <v>5</v>
      </c>
      <c r="C230" s="1">
        <v>4</v>
      </c>
      <c r="D230" s="1">
        <v>4</v>
      </c>
      <c r="E230" s="13">
        <f t="shared" si="18"/>
        <v>4.25</v>
      </c>
      <c r="F230" s="1">
        <v>5</v>
      </c>
      <c r="G230" s="1">
        <v>5</v>
      </c>
      <c r="H230" s="1">
        <v>4</v>
      </c>
      <c r="I230" s="1">
        <v>4</v>
      </c>
      <c r="J230" s="13">
        <f t="shared" si="19"/>
        <v>4.5</v>
      </c>
      <c r="K230" s="1">
        <v>5</v>
      </c>
      <c r="L230" s="1">
        <v>5</v>
      </c>
      <c r="M230" s="1">
        <v>3</v>
      </c>
      <c r="N230" s="13">
        <f t="shared" si="20"/>
        <v>4.333333333333333</v>
      </c>
      <c r="O230" s="1">
        <v>5</v>
      </c>
      <c r="P230" s="1">
        <v>5</v>
      </c>
      <c r="Q230" s="1">
        <v>4</v>
      </c>
      <c r="R230" s="1">
        <v>4</v>
      </c>
      <c r="S230" s="13">
        <f t="shared" si="21"/>
        <v>4.5</v>
      </c>
      <c r="T230" s="1">
        <v>5</v>
      </c>
      <c r="U230" s="1">
        <v>4</v>
      </c>
      <c r="V230" s="1">
        <v>4</v>
      </c>
      <c r="W230" s="1">
        <v>4</v>
      </c>
      <c r="X230" s="13">
        <f t="shared" si="22"/>
        <v>4.25</v>
      </c>
      <c r="Y230" s="1">
        <v>5</v>
      </c>
      <c r="Z230" s="1">
        <v>4</v>
      </c>
      <c r="AA230" s="1">
        <v>4</v>
      </c>
      <c r="AB230" s="1">
        <v>5</v>
      </c>
      <c r="AC230" s="79">
        <f t="shared" si="23"/>
        <v>4.5</v>
      </c>
    </row>
    <row r="231" spans="1:29" x14ac:dyDescent="0.25">
      <c r="A231" s="1">
        <v>5</v>
      </c>
      <c r="B231" s="1">
        <v>4</v>
      </c>
      <c r="C231" s="1">
        <v>5</v>
      </c>
      <c r="D231" s="1">
        <v>5</v>
      </c>
      <c r="E231" s="13">
        <f t="shared" si="18"/>
        <v>4.75</v>
      </c>
      <c r="F231" s="1">
        <v>4</v>
      </c>
      <c r="G231" s="1">
        <v>4</v>
      </c>
      <c r="H231" s="1">
        <v>3</v>
      </c>
      <c r="I231" s="1">
        <v>5</v>
      </c>
      <c r="J231" s="13">
        <f t="shared" si="19"/>
        <v>4</v>
      </c>
      <c r="K231" s="1">
        <v>4</v>
      </c>
      <c r="L231" s="1">
        <v>4</v>
      </c>
      <c r="M231" s="1">
        <v>5</v>
      </c>
      <c r="N231" s="13">
        <f t="shared" si="20"/>
        <v>4.333333333333333</v>
      </c>
      <c r="O231" s="1">
        <v>5</v>
      </c>
      <c r="P231" s="1">
        <v>5</v>
      </c>
      <c r="Q231" s="1">
        <v>4</v>
      </c>
      <c r="R231" s="1">
        <v>3</v>
      </c>
      <c r="S231" s="13">
        <f t="shared" si="21"/>
        <v>4.25</v>
      </c>
      <c r="T231" s="1">
        <v>4</v>
      </c>
      <c r="U231" s="1">
        <v>4</v>
      </c>
      <c r="V231" s="1">
        <v>4</v>
      </c>
      <c r="W231" s="1">
        <v>5</v>
      </c>
      <c r="X231" s="13">
        <f t="shared" si="22"/>
        <v>4.25</v>
      </c>
      <c r="Y231" s="1">
        <v>3</v>
      </c>
      <c r="Z231" s="1">
        <v>4</v>
      </c>
      <c r="AA231" s="1">
        <v>5</v>
      </c>
      <c r="AB231" s="1">
        <v>5</v>
      </c>
      <c r="AC231" s="79">
        <f t="shared" si="23"/>
        <v>4.25</v>
      </c>
    </row>
    <row r="232" spans="1:29" x14ac:dyDescent="0.25">
      <c r="A232" s="1">
        <v>5</v>
      </c>
      <c r="B232" s="1">
        <v>5</v>
      </c>
      <c r="C232" s="1">
        <v>4</v>
      </c>
      <c r="D232" s="1">
        <v>3</v>
      </c>
      <c r="E232" s="13">
        <f t="shared" si="18"/>
        <v>4.25</v>
      </c>
      <c r="F232" s="1">
        <v>4</v>
      </c>
      <c r="G232" s="1">
        <v>5</v>
      </c>
      <c r="H232" s="1">
        <v>4</v>
      </c>
      <c r="I232" s="1">
        <v>5</v>
      </c>
      <c r="J232" s="13">
        <f t="shared" si="19"/>
        <v>4.5</v>
      </c>
      <c r="K232" s="1">
        <v>5</v>
      </c>
      <c r="L232" s="1">
        <v>5</v>
      </c>
      <c r="M232" s="1">
        <v>3</v>
      </c>
      <c r="N232" s="13">
        <f t="shared" si="20"/>
        <v>4.333333333333333</v>
      </c>
      <c r="O232" s="1">
        <v>4</v>
      </c>
      <c r="P232" s="1">
        <v>5</v>
      </c>
      <c r="Q232" s="1">
        <v>4</v>
      </c>
      <c r="R232" s="1">
        <v>5</v>
      </c>
      <c r="S232" s="13">
        <f t="shared" si="21"/>
        <v>4.5</v>
      </c>
      <c r="T232" s="1">
        <v>4</v>
      </c>
      <c r="U232" s="1">
        <v>4</v>
      </c>
      <c r="V232" s="1">
        <v>3</v>
      </c>
      <c r="W232" s="1">
        <v>5</v>
      </c>
      <c r="X232" s="13">
        <f t="shared" si="22"/>
        <v>4</v>
      </c>
      <c r="Y232" s="1">
        <v>5</v>
      </c>
      <c r="Z232" s="1">
        <v>4</v>
      </c>
      <c r="AA232" s="1">
        <v>5</v>
      </c>
      <c r="AB232" s="1">
        <v>4</v>
      </c>
      <c r="AC232" s="79">
        <f t="shared" si="23"/>
        <v>4.5</v>
      </c>
    </row>
    <row r="233" spans="1:29" x14ac:dyDescent="0.25">
      <c r="A233" s="1">
        <v>4</v>
      </c>
      <c r="B233" s="1">
        <v>5</v>
      </c>
      <c r="C233" s="1">
        <v>4</v>
      </c>
      <c r="D233" s="1">
        <v>1</v>
      </c>
      <c r="E233" s="13">
        <f t="shared" si="18"/>
        <v>3.5</v>
      </c>
      <c r="F233" s="1">
        <v>4</v>
      </c>
      <c r="G233" s="1">
        <v>4</v>
      </c>
      <c r="H233" s="1">
        <v>4</v>
      </c>
      <c r="I233" s="1">
        <v>4</v>
      </c>
      <c r="J233" s="13">
        <f t="shared" si="19"/>
        <v>4</v>
      </c>
      <c r="K233" s="1">
        <v>5</v>
      </c>
      <c r="L233" s="1">
        <v>5</v>
      </c>
      <c r="M233" s="1">
        <v>5</v>
      </c>
      <c r="N233" s="13">
        <f t="shared" si="20"/>
        <v>5</v>
      </c>
      <c r="O233" s="1">
        <v>5</v>
      </c>
      <c r="P233" s="1">
        <v>5</v>
      </c>
      <c r="Q233" s="1">
        <v>5</v>
      </c>
      <c r="R233" s="1">
        <v>4</v>
      </c>
      <c r="S233" s="13">
        <f t="shared" si="21"/>
        <v>4.75</v>
      </c>
      <c r="T233" s="1">
        <v>5</v>
      </c>
      <c r="U233" s="1">
        <v>5</v>
      </c>
      <c r="V233" s="1">
        <v>5</v>
      </c>
      <c r="W233" s="1">
        <v>5</v>
      </c>
      <c r="X233" s="13">
        <f t="shared" si="22"/>
        <v>5</v>
      </c>
      <c r="Y233" s="1">
        <v>3</v>
      </c>
      <c r="Z233" s="1">
        <v>3</v>
      </c>
      <c r="AA233" s="1">
        <v>3</v>
      </c>
      <c r="AB233" s="1">
        <v>4</v>
      </c>
      <c r="AC233" s="79">
        <f t="shared" si="23"/>
        <v>3.25</v>
      </c>
    </row>
    <row r="234" spans="1:29" x14ac:dyDescent="0.25">
      <c r="A234" s="1">
        <v>5</v>
      </c>
      <c r="B234" s="1">
        <v>4</v>
      </c>
      <c r="C234" s="1">
        <v>4</v>
      </c>
      <c r="D234" s="1">
        <v>5</v>
      </c>
      <c r="E234" s="13">
        <f t="shared" si="18"/>
        <v>4.5</v>
      </c>
      <c r="F234" s="1">
        <v>4</v>
      </c>
      <c r="G234" s="1">
        <v>4</v>
      </c>
      <c r="H234" s="1">
        <v>5</v>
      </c>
      <c r="I234" s="1">
        <v>4</v>
      </c>
      <c r="J234" s="13">
        <f t="shared" si="19"/>
        <v>4.25</v>
      </c>
      <c r="K234" s="1">
        <v>5</v>
      </c>
      <c r="L234" s="1">
        <v>5</v>
      </c>
      <c r="M234" s="1">
        <v>5</v>
      </c>
      <c r="N234" s="13">
        <f t="shared" si="20"/>
        <v>5</v>
      </c>
      <c r="O234" s="1">
        <v>5</v>
      </c>
      <c r="P234" s="1">
        <v>5</v>
      </c>
      <c r="Q234" s="1">
        <v>5</v>
      </c>
      <c r="R234" s="1">
        <v>4</v>
      </c>
      <c r="S234" s="13">
        <f t="shared" si="21"/>
        <v>4.75</v>
      </c>
      <c r="T234" s="1">
        <v>4</v>
      </c>
      <c r="U234" s="1">
        <v>5</v>
      </c>
      <c r="V234" s="1">
        <v>4</v>
      </c>
      <c r="W234" s="1">
        <v>3</v>
      </c>
      <c r="X234" s="13">
        <f t="shared" si="22"/>
        <v>4</v>
      </c>
      <c r="Y234" s="1">
        <v>4</v>
      </c>
      <c r="Z234" s="1">
        <v>4</v>
      </c>
      <c r="AA234" s="1">
        <v>5</v>
      </c>
      <c r="AB234" s="1">
        <v>4</v>
      </c>
      <c r="AC234" s="79">
        <f t="shared" si="23"/>
        <v>4.25</v>
      </c>
    </row>
    <row r="235" spans="1:29" x14ac:dyDescent="0.25">
      <c r="A235" s="1">
        <v>4</v>
      </c>
      <c r="B235" s="1">
        <v>4</v>
      </c>
      <c r="C235" s="1">
        <v>5</v>
      </c>
      <c r="D235" s="1">
        <v>4</v>
      </c>
      <c r="E235" s="13">
        <f t="shared" si="18"/>
        <v>4.25</v>
      </c>
      <c r="F235" s="1">
        <v>5</v>
      </c>
      <c r="G235" s="1">
        <v>3</v>
      </c>
      <c r="H235" s="1">
        <v>4</v>
      </c>
      <c r="I235" s="1">
        <v>4</v>
      </c>
      <c r="J235" s="13">
        <f t="shared" si="19"/>
        <v>4</v>
      </c>
      <c r="K235" s="1">
        <v>4</v>
      </c>
      <c r="L235" s="1">
        <v>5</v>
      </c>
      <c r="M235" s="1">
        <v>5</v>
      </c>
      <c r="N235" s="13">
        <f t="shared" si="20"/>
        <v>4.666666666666667</v>
      </c>
      <c r="O235" s="1">
        <v>3</v>
      </c>
      <c r="P235" s="1">
        <v>4</v>
      </c>
      <c r="Q235" s="1">
        <v>5</v>
      </c>
      <c r="R235" s="1">
        <v>5</v>
      </c>
      <c r="S235" s="13">
        <f t="shared" si="21"/>
        <v>4.25</v>
      </c>
      <c r="T235" s="1">
        <v>4</v>
      </c>
      <c r="U235" s="1">
        <v>5</v>
      </c>
      <c r="V235" s="1">
        <v>5</v>
      </c>
      <c r="W235" s="1">
        <v>5</v>
      </c>
      <c r="X235" s="13">
        <f t="shared" si="22"/>
        <v>4.75</v>
      </c>
      <c r="Y235" s="1">
        <v>3</v>
      </c>
      <c r="Z235" s="1">
        <v>4</v>
      </c>
      <c r="AA235" s="1">
        <v>4</v>
      </c>
      <c r="AB235" s="1">
        <v>5</v>
      </c>
      <c r="AC235" s="79">
        <f t="shared" si="23"/>
        <v>4</v>
      </c>
    </row>
    <row r="236" spans="1:29" x14ac:dyDescent="0.25">
      <c r="A236" s="1">
        <v>4</v>
      </c>
      <c r="B236" s="1">
        <v>4</v>
      </c>
      <c r="C236" s="1">
        <v>4</v>
      </c>
      <c r="D236" s="1">
        <v>5</v>
      </c>
      <c r="E236" s="13">
        <f t="shared" si="18"/>
        <v>4.25</v>
      </c>
      <c r="F236" s="1">
        <v>3</v>
      </c>
      <c r="G236" s="1">
        <v>4</v>
      </c>
      <c r="H236" s="1">
        <v>5</v>
      </c>
      <c r="I236" s="1">
        <v>5</v>
      </c>
      <c r="J236" s="13">
        <f t="shared" si="19"/>
        <v>4.25</v>
      </c>
      <c r="K236" s="1">
        <v>5</v>
      </c>
      <c r="L236" s="1">
        <v>4</v>
      </c>
      <c r="M236" s="1">
        <v>4</v>
      </c>
      <c r="N236" s="13">
        <f t="shared" si="20"/>
        <v>4.333333333333333</v>
      </c>
      <c r="O236" s="1">
        <v>4</v>
      </c>
      <c r="P236" s="1">
        <v>3</v>
      </c>
      <c r="Q236" s="1">
        <v>4</v>
      </c>
      <c r="R236" s="1">
        <v>4</v>
      </c>
      <c r="S236" s="13">
        <f t="shared" si="21"/>
        <v>3.75</v>
      </c>
      <c r="T236" s="1">
        <v>5</v>
      </c>
      <c r="U236" s="1">
        <v>4</v>
      </c>
      <c r="V236" s="1">
        <v>4</v>
      </c>
      <c r="W236" s="1">
        <v>3</v>
      </c>
      <c r="X236" s="13">
        <f t="shared" si="22"/>
        <v>4</v>
      </c>
      <c r="Y236" s="1">
        <v>4</v>
      </c>
      <c r="Z236" s="1">
        <v>4</v>
      </c>
      <c r="AA236" s="1">
        <v>5</v>
      </c>
      <c r="AB236" s="1">
        <v>4</v>
      </c>
      <c r="AC236" s="79">
        <f t="shared" si="23"/>
        <v>4.25</v>
      </c>
    </row>
    <row r="237" spans="1:29" x14ac:dyDescent="0.25">
      <c r="A237" s="1">
        <v>5</v>
      </c>
      <c r="B237" s="1">
        <v>4</v>
      </c>
      <c r="C237" s="1">
        <v>5</v>
      </c>
      <c r="D237" s="1">
        <v>5</v>
      </c>
      <c r="E237" s="13">
        <f t="shared" si="18"/>
        <v>4.75</v>
      </c>
      <c r="F237" s="1">
        <v>5</v>
      </c>
      <c r="G237" s="1">
        <v>4</v>
      </c>
      <c r="H237" s="1">
        <v>3</v>
      </c>
      <c r="I237" s="1">
        <v>4</v>
      </c>
      <c r="J237" s="13">
        <f t="shared" si="19"/>
        <v>4</v>
      </c>
      <c r="K237" s="1">
        <v>5</v>
      </c>
      <c r="L237" s="1">
        <v>5</v>
      </c>
      <c r="M237" s="1">
        <v>5</v>
      </c>
      <c r="N237" s="13">
        <f t="shared" si="20"/>
        <v>5</v>
      </c>
      <c r="O237" s="1">
        <v>4</v>
      </c>
      <c r="P237" s="1">
        <v>5</v>
      </c>
      <c r="Q237" s="1">
        <v>5</v>
      </c>
      <c r="R237" s="1">
        <v>4</v>
      </c>
      <c r="S237" s="13">
        <f t="shared" si="21"/>
        <v>4.5</v>
      </c>
      <c r="T237" s="1">
        <v>3</v>
      </c>
      <c r="U237" s="1">
        <v>4</v>
      </c>
      <c r="V237" s="1">
        <v>4</v>
      </c>
      <c r="W237" s="1">
        <v>4</v>
      </c>
      <c r="X237" s="13">
        <f t="shared" si="22"/>
        <v>3.75</v>
      </c>
      <c r="Y237" s="1">
        <v>5</v>
      </c>
      <c r="Z237" s="1">
        <v>5</v>
      </c>
      <c r="AA237" s="1">
        <v>4</v>
      </c>
      <c r="AB237" s="1">
        <v>5</v>
      </c>
      <c r="AC237" s="79">
        <f t="shared" si="23"/>
        <v>4.75</v>
      </c>
    </row>
    <row r="238" spans="1:29" x14ac:dyDescent="0.25">
      <c r="A238" s="1">
        <v>5</v>
      </c>
      <c r="B238" s="1">
        <v>4</v>
      </c>
      <c r="C238" s="1">
        <v>4</v>
      </c>
      <c r="D238" s="1">
        <v>4</v>
      </c>
      <c r="E238" s="13">
        <f t="shared" si="18"/>
        <v>4.25</v>
      </c>
      <c r="F238" s="1">
        <v>5</v>
      </c>
      <c r="G238" s="1">
        <v>3</v>
      </c>
      <c r="H238" s="1">
        <v>4</v>
      </c>
      <c r="I238" s="1">
        <v>4</v>
      </c>
      <c r="J238" s="13">
        <f t="shared" si="19"/>
        <v>4</v>
      </c>
      <c r="K238" s="1">
        <v>5</v>
      </c>
      <c r="L238" s="1">
        <v>4</v>
      </c>
      <c r="M238" s="1">
        <v>4</v>
      </c>
      <c r="N238" s="13">
        <f t="shared" si="20"/>
        <v>4.333333333333333</v>
      </c>
      <c r="O238" s="1">
        <v>3</v>
      </c>
      <c r="P238" s="1">
        <v>4</v>
      </c>
      <c r="Q238" s="1">
        <v>4</v>
      </c>
      <c r="R238" s="1">
        <v>5</v>
      </c>
      <c r="S238" s="13">
        <f t="shared" si="21"/>
        <v>4</v>
      </c>
      <c r="T238" s="1">
        <v>5</v>
      </c>
      <c r="U238" s="1">
        <v>5</v>
      </c>
      <c r="V238" s="1">
        <v>4</v>
      </c>
      <c r="W238" s="1">
        <v>3</v>
      </c>
      <c r="X238" s="13">
        <f t="shared" si="22"/>
        <v>4.25</v>
      </c>
      <c r="Y238" s="1">
        <v>4</v>
      </c>
      <c r="Z238" s="1">
        <v>4</v>
      </c>
      <c r="AA238" s="1">
        <v>5</v>
      </c>
      <c r="AB238" s="1">
        <v>5</v>
      </c>
      <c r="AC238" s="79">
        <f t="shared" si="23"/>
        <v>4.5</v>
      </c>
    </row>
    <row r="239" spans="1:29" x14ac:dyDescent="0.25">
      <c r="A239" s="1">
        <v>4</v>
      </c>
      <c r="B239" s="1">
        <v>4</v>
      </c>
      <c r="C239" s="1">
        <v>4</v>
      </c>
      <c r="D239" s="1">
        <v>4</v>
      </c>
      <c r="E239" s="13">
        <f t="shared" si="18"/>
        <v>4</v>
      </c>
      <c r="F239" s="1">
        <v>5</v>
      </c>
      <c r="G239" s="1">
        <v>5</v>
      </c>
      <c r="H239" s="1">
        <v>5</v>
      </c>
      <c r="I239" s="1">
        <v>5</v>
      </c>
      <c r="J239" s="13">
        <f t="shared" si="19"/>
        <v>5</v>
      </c>
      <c r="K239" s="1">
        <v>5</v>
      </c>
      <c r="L239" s="1">
        <v>5</v>
      </c>
      <c r="M239" s="1">
        <v>5</v>
      </c>
      <c r="N239" s="13">
        <f t="shared" si="20"/>
        <v>5</v>
      </c>
      <c r="O239" s="1">
        <v>5</v>
      </c>
      <c r="P239" s="1">
        <v>5</v>
      </c>
      <c r="Q239" s="1">
        <v>5</v>
      </c>
      <c r="R239" s="1">
        <v>5</v>
      </c>
      <c r="S239" s="13">
        <f t="shared" si="21"/>
        <v>5</v>
      </c>
      <c r="T239" s="1">
        <v>5</v>
      </c>
      <c r="U239" s="1">
        <v>5</v>
      </c>
      <c r="V239" s="1">
        <v>5</v>
      </c>
      <c r="W239" s="1">
        <v>5</v>
      </c>
      <c r="X239" s="13">
        <f t="shared" si="22"/>
        <v>5</v>
      </c>
      <c r="Y239" s="1">
        <v>3</v>
      </c>
      <c r="Z239" s="1">
        <v>3</v>
      </c>
      <c r="AA239" s="1">
        <v>1</v>
      </c>
      <c r="AB239" s="1">
        <v>1</v>
      </c>
      <c r="AC239" s="79">
        <f t="shared" si="23"/>
        <v>2</v>
      </c>
    </row>
    <row r="240" spans="1:29" x14ac:dyDescent="0.25">
      <c r="A240" s="1">
        <v>4</v>
      </c>
      <c r="B240" s="1">
        <v>4</v>
      </c>
      <c r="C240" s="1">
        <v>4</v>
      </c>
      <c r="D240" s="1">
        <v>5</v>
      </c>
      <c r="E240" s="13">
        <f t="shared" si="18"/>
        <v>4.25</v>
      </c>
      <c r="F240" s="1">
        <v>4</v>
      </c>
      <c r="G240" s="1">
        <v>3</v>
      </c>
      <c r="H240" s="1">
        <v>4</v>
      </c>
      <c r="I240" s="1">
        <v>5</v>
      </c>
      <c r="J240" s="13">
        <f t="shared" si="19"/>
        <v>4</v>
      </c>
      <c r="K240" s="1">
        <v>5</v>
      </c>
      <c r="L240" s="1">
        <v>4</v>
      </c>
      <c r="M240" s="1">
        <v>4</v>
      </c>
      <c r="N240" s="13">
        <f t="shared" si="20"/>
        <v>4.333333333333333</v>
      </c>
      <c r="O240" s="1">
        <v>5</v>
      </c>
      <c r="P240" s="1">
        <v>3</v>
      </c>
      <c r="Q240" s="1">
        <v>4</v>
      </c>
      <c r="R240" s="1">
        <v>5</v>
      </c>
      <c r="S240" s="13">
        <f t="shared" si="21"/>
        <v>4.25</v>
      </c>
      <c r="T240" s="1">
        <v>5</v>
      </c>
      <c r="U240" s="1">
        <v>5</v>
      </c>
      <c r="V240" s="1">
        <v>4</v>
      </c>
      <c r="W240" s="1">
        <v>5</v>
      </c>
      <c r="X240" s="13">
        <f t="shared" si="22"/>
        <v>4.75</v>
      </c>
      <c r="Y240" s="1">
        <v>4</v>
      </c>
      <c r="Z240" s="1">
        <v>5</v>
      </c>
      <c r="AA240" s="1">
        <v>3</v>
      </c>
      <c r="AB240" s="1">
        <v>4</v>
      </c>
      <c r="AC240" s="79">
        <f t="shared" si="23"/>
        <v>4</v>
      </c>
    </row>
    <row r="241" spans="1:29" x14ac:dyDescent="0.25">
      <c r="A241" s="1">
        <v>4</v>
      </c>
      <c r="B241" s="1">
        <v>4</v>
      </c>
      <c r="C241" s="1">
        <v>5</v>
      </c>
      <c r="D241" s="1">
        <v>4</v>
      </c>
      <c r="E241" s="13">
        <f t="shared" si="18"/>
        <v>4.25</v>
      </c>
      <c r="F241" s="1">
        <v>3</v>
      </c>
      <c r="G241" s="1">
        <v>4</v>
      </c>
      <c r="H241" s="1">
        <v>4</v>
      </c>
      <c r="I241" s="1">
        <v>5</v>
      </c>
      <c r="J241" s="13">
        <f t="shared" si="19"/>
        <v>4</v>
      </c>
      <c r="K241" s="1">
        <v>4</v>
      </c>
      <c r="L241" s="1">
        <v>4</v>
      </c>
      <c r="M241" s="1">
        <v>4</v>
      </c>
      <c r="N241" s="13">
        <f t="shared" si="20"/>
        <v>4</v>
      </c>
      <c r="O241" s="1">
        <v>4</v>
      </c>
      <c r="P241" s="1">
        <v>4</v>
      </c>
      <c r="Q241" s="1">
        <v>4</v>
      </c>
      <c r="R241" s="1">
        <v>5</v>
      </c>
      <c r="S241" s="13">
        <f t="shared" si="21"/>
        <v>4.25</v>
      </c>
      <c r="T241" s="1">
        <v>4</v>
      </c>
      <c r="U241" s="1">
        <v>4</v>
      </c>
      <c r="V241" s="1">
        <v>3</v>
      </c>
      <c r="W241" s="1">
        <v>5</v>
      </c>
      <c r="X241" s="13">
        <f t="shared" si="22"/>
        <v>4</v>
      </c>
      <c r="Y241" s="1">
        <v>5</v>
      </c>
      <c r="Z241" s="1">
        <v>5</v>
      </c>
      <c r="AA241" s="1">
        <v>4</v>
      </c>
      <c r="AB241" s="1">
        <v>4</v>
      </c>
      <c r="AC241" s="79">
        <f t="shared" si="23"/>
        <v>4.5</v>
      </c>
    </row>
    <row r="242" spans="1:29" x14ac:dyDescent="0.25">
      <c r="A242" s="1">
        <v>5</v>
      </c>
      <c r="B242" s="1">
        <v>5</v>
      </c>
      <c r="C242" s="1">
        <v>5</v>
      </c>
      <c r="D242" s="1">
        <v>4</v>
      </c>
      <c r="E242" s="13">
        <f t="shared" si="18"/>
        <v>4.75</v>
      </c>
      <c r="F242" s="1">
        <v>3</v>
      </c>
      <c r="G242" s="1">
        <v>4</v>
      </c>
      <c r="H242" s="1">
        <v>5</v>
      </c>
      <c r="I242" s="1">
        <v>5</v>
      </c>
      <c r="J242" s="13">
        <f t="shared" si="19"/>
        <v>4.25</v>
      </c>
      <c r="K242" s="1">
        <v>4</v>
      </c>
      <c r="L242" s="1">
        <v>5</v>
      </c>
      <c r="M242" s="1">
        <v>5</v>
      </c>
      <c r="N242" s="13">
        <f t="shared" si="20"/>
        <v>4.666666666666667</v>
      </c>
      <c r="O242" s="1">
        <v>4</v>
      </c>
      <c r="P242" s="1">
        <v>3</v>
      </c>
      <c r="Q242" s="1">
        <v>4</v>
      </c>
      <c r="R242" s="1">
        <v>5</v>
      </c>
      <c r="S242" s="13">
        <f t="shared" si="21"/>
        <v>4</v>
      </c>
      <c r="T242" s="1">
        <v>4</v>
      </c>
      <c r="U242" s="1">
        <v>4</v>
      </c>
      <c r="V242" s="1">
        <v>5</v>
      </c>
      <c r="W242" s="1">
        <v>5</v>
      </c>
      <c r="X242" s="13">
        <f t="shared" si="22"/>
        <v>4.5</v>
      </c>
      <c r="Y242" s="1">
        <v>5</v>
      </c>
      <c r="Z242" s="1">
        <v>4</v>
      </c>
      <c r="AA242" s="1">
        <v>3</v>
      </c>
      <c r="AB242" s="1">
        <v>5</v>
      </c>
      <c r="AC242" s="79">
        <f t="shared" si="23"/>
        <v>4.25</v>
      </c>
    </row>
    <row r="243" spans="1:29" x14ac:dyDescent="0.25">
      <c r="A243" s="1">
        <v>4</v>
      </c>
      <c r="B243" s="1">
        <v>4</v>
      </c>
      <c r="C243" s="1">
        <v>5</v>
      </c>
      <c r="D243" s="1">
        <v>3</v>
      </c>
      <c r="E243" s="13">
        <f t="shared" si="18"/>
        <v>4</v>
      </c>
      <c r="F243" s="1">
        <v>4</v>
      </c>
      <c r="G243" s="1">
        <v>4</v>
      </c>
      <c r="H243" s="1">
        <v>5</v>
      </c>
      <c r="I243" s="1">
        <v>4</v>
      </c>
      <c r="J243" s="13">
        <f t="shared" si="19"/>
        <v>4.25</v>
      </c>
      <c r="K243" s="1">
        <v>4</v>
      </c>
      <c r="L243" s="1">
        <v>4</v>
      </c>
      <c r="M243" s="1">
        <v>3</v>
      </c>
      <c r="N243" s="13">
        <f t="shared" si="20"/>
        <v>3.6666666666666665</v>
      </c>
      <c r="O243" s="1">
        <v>5</v>
      </c>
      <c r="P243" s="1">
        <v>5</v>
      </c>
      <c r="Q243" s="1">
        <v>4</v>
      </c>
      <c r="R243" s="1">
        <v>4</v>
      </c>
      <c r="S243" s="13">
        <f t="shared" si="21"/>
        <v>4.5</v>
      </c>
      <c r="T243" s="1">
        <v>4</v>
      </c>
      <c r="U243" s="1">
        <v>5</v>
      </c>
      <c r="V243" s="1">
        <v>4</v>
      </c>
      <c r="W243" s="1">
        <v>5</v>
      </c>
      <c r="X243" s="13">
        <f t="shared" si="22"/>
        <v>4.5</v>
      </c>
      <c r="Y243" s="1">
        <v>4</v>
      </c>
      <c r="Z243" s="1">
        <v>4</v>
      </c>
      <c r="AA243" s="1">
        <v>4</v>
      </c>
      <c r="AB243" s="1">
        <v>5</v>
      </c>
      <c r="AC243" s="79">
        <f t="shared" si="23"/>
        <v>4.25</v>
      </c>
    </row>
    <row r="244" spans="1:29" x14ac:dyDescent="0.25">
      <c r="A244" s="1">
        <v>5</v>
      </c>
      <c r="B244" s="1">
        <v>4</v>
      </c>
      <c r="C244" s="1">
        <v>4</v>
      </c>
      <c r="D244" s="1">
        <v>5</v>
      </c>
      <c r="E244" s="13">
        <f t="shared" si="18"/>
        <v>4.5</v>
      </c>
      <c r="F244" s="1">
        <v>4</v>
      </c>
      <c r="G244" s="1">
        <v>4</v>
      </c>
      <c r="H244" s="1">
        <v>3</v>
      </c>
      <c r="I244" s="1">
        <v>4</v>
      </c>
      <c r="J244" s="13">
        <f t="shared" si="19"/>
        <v>3.75</v>
      </c>
      <c r="K244" s="1">
        <v>4</v>
      </c>
      <c r="L244" s="1">
        <v>5</v>
      </c>
      <c r="M244" s="1">
        <v>5</v>
      </c>
      <c r="N244" s="13">
        <f t="shared" si="20"/>
        <v>4.666666666666667</v>
      </c>
      <c r="O244" s="1">
        <v>5</v>
      </c>
      <c r="P244" s="1">
        <v>4</v>
      </c>
      <c r="Q244" s="1">
        <v>3</v>
      </c>
      <c r="R244" s="1">
        <v>4</v>
      </c>
      <c r="S244" s="13">
        <f t="shared" si="21"/>
        <v>4</v>
      </c>
      <c r="T244" s="1">
        <v>4</v>
      </c>
      <c r="U244" s="1">
        <v>4</v>
      </c>
      <c r="V244" s="1">
        <v>5</v>
      </c>
      <c r="W244" s="1">
        <v>4</v>
      </c>
      <c r="X244" s="13">
        <f t="shared" si="22"/>
        <v>4.25</v>
      </c>
      <c r="Y244" s="1">
        <v>4</v>
      </c>
      <c r="Z244" s="1">
        <v>5</v>
      </c>
      <c r="AA244" s="1">
        <v>5</v>
      </c>
      <c r="AB244" s="1">
        <v>5</v>
      </c>
      <c r="AC244" s="79">
        <f t="shared" si="23"/>
        <v>4.75</v>
      </c>
    </row>
    <row r="245" spans="1:29" x14ac:dyDescent="0.25">
      <c r="A245" s="1">
        <v>5</v>
      </c>
      <c r="B245" s="1">
        <v>4</v>
      </c>
      <c r="C245" s="1">
        <v>4</v>
      </c>
      <c r="D245" s="1">
        <v>5</v>
      </c>
      <c r="E245" s="13">
        <f t="shared" si="18"/>
        <v>4.5</v>
      </c>
      <c r="F245" s="1">
        <v>5</v>
      </c>
      <c r="G245" s="1">
        <v>5</v>
      </c>
      <c r="H245" s="1">
        <v>5</v>
      </c>
      <c r="I245" s="1">
        <v>4</v>
      </c>
      <c r="J245" s="13">
        <f t="shared" si="19"/>
        <v>4.75</v>
      </c>
      <c r="K245" s="1">
        <v>3</v>
      </c>
      <c r="L245" s="1">
        <v>4</v>
      </c>
      <c r="M245" s="1">
        <v>4</v>
      </c>
      <c r="N245" s="13">
        <f t="shared" si="20"/>
        <v>3.6666666666666665</v>
      </c>
      <c r="O245" s="1">
        <v>4</v>
      </c>
      <c r="P245" s="1">
        <v>5</v>
      </c>
      <c r="Q245" s="1">
        <v>5</v>
      </c>
      <c r="R245" s="1">
        <v>5</v>
      </c>
      <c r="S245" s="13">
        <f t="shared" si="21"/>
        <v>4.75</v>
      </c>
      <c r="T245" s="1">
        <v>4</v>
      </c>
      <c r="U245" s="1">
        <v>4</v>
      </c>
      <c r="V245" s="1">
        <v>4</v>
      </c>
      <c r="W245" s="1">
        <v>4</v>
      </c>
      <c r="X245" s="13">
        <f t="shared" si="22"/>
        <v>4</v>
      </c>
      <c r="Y245" s="1">
        <v>5</v>
      </c>
      <c r="Z245" s="1">
        <v>4</v>
      </c>
      <c r="AA245" s="1">
        <v>3</v>
      </c>
      <c r="AB245" s="1">
        <v>4</v>
      </c>
      <c r="AC245" s="79">
        <f t="shared" si="23"/>
        <v>4</v>
      </c>
    </row>
    <row r="246" spans="1:29" x14ac:dyDescent="0.25">
      <c r="A246" s="1">
        <v>4</v>
      </c>
      <c r="B246" s="1">
        <v>4</v>
      </c>
      <c r="C246" s="1">
        <v>4</v>
      </c>
      <c r="D246" s="1">
        <v>5</v>
      </c>
      <c r="E246" s="13">
        <f t="shared" si="18"/>
        <v>4.25</v>
      </c>
      <c r="F246" s="1">
        <v>4</v>
      </c>
      <c r="G246" s="1">
        <v>5</v>
      </c>
      <c r="H246" s="1">
        <v>5</v>
      </c>
      <c r="I246" s="1">
        <v>3</v>
      </c>
      <c r="J246" s="13">
        <f t="shared" si="19"/>
        <v>4.25</v>
      </c>
      <c r="K246" s="1">
        <v>4</v>
      </c>
      <c r="L246" s="1">
        <v>4</v>
      </c>
      <c r="M246" s="1">
        <v>5</v>
      </c>
      <c r="N246" s="13">
        <f t="shared" si="20"/>
        <v>4.333333333333333</v>
      </c>
      <c r="O246" s="1">
        <v>4</v>
      </c>
      <c r="P246" s="1">
        <v>5</v>
      </c>
      <c r="Q246" s="1">
        <v>4</v>
      </c>
      <c r="R246" s="1">
        <v>4</v>
      </c>
      <c r="S246" s="13">
        <f t="shared" si="21"/>
        <v>4.25</v>
      </c>
      <c r="T246" s="1">
        <v>5</v>
      </c>
      <c r="U246" s="1">
        <v>5</v>
      </c>
      <c r="V246" s="1">
        <v>4</v>
      </c>
      <c r="W246" s="1">
        <v>5</v>
      </c>
      <c r="X246" s="13">
        <f t="shared" si="22"/>
        <v>4.75</v>
      </c>
      <c r="Y246" s="1">
        <v>5</v>
      </c>
      <c r="Z246" s="1">
        <v>5</v>
      </c>
      <c r="AA246" s="1">
        <v>4</v>
      </c>
      <c r="AB246" s="1">
        <v>4</v>
      </c>
      <c r="AC246" s="79">
        <f t="shared" si="23"/>
        <v>4.5</v>
      </c>
    </row>
    <row r="247" spans="1:29" x14ac:dyDescent="0.25">
      <c r="A247" s="1">
        <v>4</v>
      </c>
      <c r="B247" s="1">
        <v>4</v>
      </c>
      <c r="C247" s="1">
        <v>5</v>
      </c>
      <c r="D247" s="1">
        <v>5</v>
      </c>
      <c r="E247" s="13">
        <f t="shared" si="18"/>
        <v>4.5</v>
      </c>
      <c r="F247" s="1">
        <v>4</v>
      </c>
      <c r="G247" s="1">
        <v>5</v>
      </c>
      <c r="H247" s="1">
        <v>5</v>
      </c>
      <c r="I247" s="1">
        <v>5</v>
      </c>
      <c r="J247" s="13">
        <f t="shared" si="19"/>
        <v>4.75</v>
      </c>
      <c r="K247" s="1">
        <v>3</v>
      </c>
      <c r="L247" s="1">
        <v>4</v>
      </c>
      <c r="M247" s="1">
        <v>4</v>
      </c>
      <c r="N247" s="13">
        <f t="shared" si="20"/>
        <v>3.6666666666666665</v>
      </c>
      <c r="O247" s="1">
        <v>5</v>
      </c>
      <c r="P247" s="1">
        <v>4</v>
      </c>
      <c r="Q247" s="1">
        <v>5</v>
      </c>
      <c r="R247" s="1">
        <v>5</v>
      </c>
      <c r="S247" s="13">
        <f t="shared" si="21"/>
        <v>4.75</v>
      </c>
      <c r="T247" s="1">
        <v>4</v>
      </c>
      <c r="U247" s="1">
        <v>5</v>
      </c>
      <c r="V247" s="1">
        <v>5</v>
      </c>
      <c r="W247" s="1">
        <v>4</v>
      </c>
      <c r="X247" s="13">
        <f t="shared" si="22"/>
        <v>4.5</v>
      </c>
      <c r="Y247" s="1">
        <v>4</v>
      </c>
      <c r="Z247" s="1">
        <v>5</v>
      </c>
      <c r="AA247" s="1">
        <v>5</v>
      </c>
      <c r="AB247" s="1">
        <v>5</v>
      </c>
      <c r="AC247" s="79">
        <f t="shared" si="23"/>
        <v>4.75</v>
      </c>
    </row>
    <row r="248" spans="1:29" x14ac:dyDescent="0.25">
      <c r="A248" s="1">
        <v>4</v>
      </c>
      <c r="B248" s="1">
        <v>5</v>
      </c>
      <c r="C248" s="1">
        <v>5</v>
      </c>
      <c r="D248" s="1">
        <v>4</v>
      </c>
      <c r="E248" s="13">
        <f t="shared" si="18"/>
        <v>4.5</v>
      </c>
      <c r="F248" s="1">
        <v>3</v>
      </c>
      <c r="G248" s="1">
        <v>4</v>
      </c>
      <c r="H248" s="1">
        <v>4</v>
      </c>
      <c r="I248" s="1">
        <v>5</v>
      </c>
      <c r="J248" s="13">
        <f t="shared" si="19"/>
        <v>4</v>
      </c>
      <c r="K248" s="1">
        <v>4</v>
      </c>
      <c r="L248" s="1">
        <v>5</v>
      </c>
      <c r="M248" s="1">
        <v>5</v>
      </c>
      <c r="N248" s="13">
        <f t="shared" si="20"/>
        <v>4.666666666666667</v>
      </c>
      <c r="O248" s="1">
        <v>3</v>
      </c>
      <c r="P248" s="1">
        <v>4</v>
      </c>
      <c r="Q248" s="1">
        <v>4</v>
      </c>
      <c r="R248" s="1">
        <v>5</v>
      </c>
      <c r="S248" s="13">
        <f t="shared" si="21"/>
        <v>4</v>
      </c>
      <c r="T248" s="1">
        <v>4</v>
      </c>
      <c r="U248" s="1">
        <v>4</v>
      </c>
      <c r="V248" s="1">
        <v>5</v>
      </c>
      <c r="W248" s="1">
        <v>5</v>
      </c>
      <c r="X248" s="13">
        <f t="shared" si="22"/>
        <v>4.5</v>
      </c>
      <c r="Y248" s="1">
        <v>4</v>
      </c>
      <c r="Z248" s="1">
        <v>5</v>
      </c>
      <c r="AA248" s="1">
        <v>5</v>
      </c>
      <c r="AB248" s="1">
        <v>4</v>
      </c>
      <c r="AC248" s="79">
        <f t="shared" si="23"/>
        <v>4.5</v>
      </c>
    </row>
    <row r="249" spans="1:29" x14ac:dyDescent="0.25">
      <c r="A249" s="1">
        <v>3</v>
      </c>
      <c r="B249" s="1">
        <v>4</v>
      </c>
      <c r="C249" s="1">
        <v>5</v>
      </c>
      <c r="D249" s="1">
        <v>4</v>
      </c>
      <c r="E249" s="13">
        <f t="shared" si="18"/>
        <v>4</v>
      </c>
      <c r="F249" s="1">
        <v>5</v>
      </c>
      <c r="G249" s="1">
        <v>5</v>
      </c>
      <c r="H249" s="1">
        <v>5</v>
      </c>
      <c r="I249" s="1">
        <v>4</v>
      </c>
      <c r="J249" s="13">
        <f t="shared" si="19"/>
        <v>4.75</v>
      </c>
      <c r="K249" s="1">
        <v>4</v>
      </c>
      <c r="L249" s="1">
        <v>4</v>
      </c>
      <c r="M249" s="1">
        <v>3</v>
      </c>
      <c r="N249" s="13">
        <f t="shared" si="20"/>
        <v>3.6666666666666665</v>
      </c>
      <c r="O249" s="1">
        <v>4</v>
      </c>
      <c r="P249" s="1">
        <v>5</v>
      </c>
      <c r="Q249" s="1">
        <v>4</v>
      </c>
      <c r="R249" s="1">
        <v>4</v>
      </c>
      <c r="S249" s="13">
        <f t="shared" si="21"/>
        <v>4.25</v>
      </c>
      <c r="T249" s="1">
        <v>5</v>
      </c>
      <c r="U249" s="1">
        <v>4</v>
      </c>
      <c r="V249" s="1">
        <v>5</v>
      </c>
      <c r="W249" s="1">
        <v>4</v>
      </c>
      <c r="X249" s="13">
        <f t="shared" si="22"/>
        <v>4.5</v>
      </c>
      <c r="Y249" s="1">
        <v>4</v>
      </c>
      <c r="Z249" s="1">
        <v>4</v>
      </c>
      <c r="AA249" s="1">
        <v>5</v>
      </c>
      <c r="AB249" s="1">
        <v>5</v>
      </c>
      <c r="AC249" s="79">
        <f t="shared" si="23"/>
        <v>4.5</v>
      </c>
    </row>
    <row r="250" spans="1:29" x14ac:dyDescent="0.25">
      <c r="A250" s="1">
        <v>5</v>
      </c>
      <c r="B250" s="1">
        <v>4</v>
      </c>
      <c r="C250" s="1">
        <v>5</v>
      </c>
      <c r="D250" s="1">
        <v>5</v>
      </c>
      <c r="E250" s="13">
        <f t="shared" si="18"/>
        <v>4.75</v>
      </c>
      <c r="F250" s="1">
        <v>4</v>
      </c>
      <c r="G250" s="1">
        <v>3</v>
      </c>
      <c r="H250" s="1">
        <v>4</v>
      </c>
      <c r="I250" s="1">
        <v>4</v>
      </c>
      <c r="J250" s="13">
        <f t="shared" si="19"/>
        <v>3.75</v>
      </c>
      <c r="K250" s="1">
        <v>5</v>
      </c>
      <c r="L250" s="1">
        <v>4</v>
      </c>
      <c r="M250" s="1">
        <v>4</v>
      </c>
      <c r="N250" s="13">
        <f t="shared" si="20"/>
        <v>4.333333333333333</v>
      </c>
      <c r="O250" s="1">
        <v>4</v>
      </c>
      <c r="P250" s="1">
        <v>5</v>
      </c>
      <c r="Q250" s="1">
        <v>5</v>
      </c>
      <c r="R250" s="1">
        <v>5</v>
      </c>
      <c r="S250" s="13">
        <f t="shared" si="21"/>
        <v>4.75</v>
      </c>
      <c r="T250" s="1">
        <v>3</v>
      </c>
      <c r="U250" s="1">
        <v>4</v>
      </c>
      <c r="V250" s="1">
        <v>4</v>
      </c>
      <c r="W250" s="1">
        <v>5</v>
      </c>
      <c r="X250" s="13">
        <f t="shared" si="22"/>
        <v>4</v>
      </c>
      <c r="Y250" s="1">
        <v>4</v>
      </c>
      <c r="Z250" s="1">
        <v>4</v>
      </c>
      <c r="AA250" s="1">
        <v>5</v>
      </c>
      <c r="AB250" s="1">
        <v>5</v>
      </c>
      <c r="AC250" s="79">
        <f t="shared" si="23"/>
        <v>4.5</v>
      </c>
    </row>
    <row r="251" spans="1:29" x14ac:dyDescent="0.25">
      <c r="A251" s="1">
        <v>4</v>
      </c>
      <c r="B251" s="1">
        <v>4</v>
      </c>
      <c r="C251" s="1">
        <v>4</v>
      </c>
      <c r="D251" s="1">
        <v>5</v>
      </c>
      <c r="E251" s="13">
        <f t="shared" si="18"/>
        <v>4.25</v>
      </c>
      <c r="F251" s="1">
        <v>3</v>
      </c>
      <c r="G251" s="1">
        <v>4</v>
      </c>
      <c r="H251" s="1">
        <v>4</v>
      </c>
      <c r="I251" s="1">
        <v>4</v>
      </c>
      <c r="J251" s="13">
        <f t="shared" si="19"/>
        <v>3.75</v>
      </c>
      <c r="K251" s="1">
        <v>5</v>
      </c>
      <c r="L251" s="1">
        <v>4</v>
      </c>
      <c r="M251" s="1">
        <v>5</v>
      </c>
      <c r="N251" s="13">
        <f t="shared" si="20"/>
        <v>4.666666666666667</v>
      </c>
      <c r="O251" s="1">
        <v>4</v>
      </c>
      <c r="P251" s="1">
        <v>5</v>
      </c>
      <c r="Q251" s="1">
        <v>4</v>
      </c>
      <c r="R251" s="1">
        <v>5</v>
      </c>
      <c r="S251" s="13">
        <f t="shared" si="21"/>
        <v>4.5</v>
      </c>
      <c r="T251" s="1">
        <v>4</v>
      </c>
      <c r="U251" s="1">
        <v>5</v>
      </c>
      <c r="V251" s="1">
        <v>5</v>
      </c>
      <c r="W251" s="1">
        <v>5</v>
      </c>
      <c r="X251" s="13">
        <f t="shared" si="22"/>
        <v>4.75</v>
      </c>
      <c r="Y251" s="1">
        <v>4</v>
      </c>
      <c r="Z251" s="1">
        <v>5</v>
      </c>
      <c r="AA251" s="1">
        <v>4</v>
      </c>
      <c r="AB251" s="1">
        <v>4</v>
      </c>
      <c r="AC251" s="79">
        <f t="shared" si="23"/>
        <v>4.25</v>
      </c>
    </row>
    <row r="252" spans="1:29" x14ac:dyDescent="0.25">
      <c r="A252" s="1">
        <v>5</v>
      </c>
      <c r="B252" s="1">
        <v>4</v>
      </c>
      <c r="C252" s="1">
        <v>5</v>
      </c>
      <c r="D252" s="1">
        <v>5</v>
      </c>
      <c r="E252" s="13">
        <f t="shared" si="18"/>
        <v>4.75</v>
      </c>
      <c r="F252" s="1">
        <v>4</v>
      </c>
      <c r="G252" s="1">
        <v>3</v>
      </c>
      <c r="H252" s="1">
        <v>4</v>
      </c>
      <c r="I252" s="1">
        <v>4</v>
      </c>
      <c r="J252" s="13">
        <f t="shared" si="19"/>
        <v>3.75</v>
      </c>
      <c r="K252" s="1">
        <v>5</v>
      </c>
      <c r="L252" s="1">
        <v>4</v>
      </c>
      <c r="M252" s="1">
        <v>4</v>
      </c>
      <c r="N252" s="13">
        <f t="shared" si="20"/>
        <v>4.333333333333333</v>
      </c>
      <c r="O252" s="1">
        <v>5</v>
      </c>
      <c r="P252" s="1">
        <v>4</v>
      </c>
      <c r="Q252" s="1">
        <v>5</v>
      </c>
      <c r="R252" s="1">
        <v>4</v>
      </c>
      <c r="S252" s="13">
        <f t="shared" si="21"/>
        <v>4.5</v>
      </c>
      <c r="T252" s="1">
        <v>5</v>
      </c>
      <c r="U252" s="1">
        <v>4</v>
      </c>
      <c r="V252" s="1">
        <v>4</v>
      </c>
      <c r="W252" s="1">
        <v>4</v>
      </c>
      <c r="X252" s="13">
        <f t="shared" si="22"/>
        <v>4.25</v>
      </c>
      <c r="Y252" s="1">
        <v>5</v>
      </c>
      <c r="Z252" s="1">
        <v>4</v>
      </c>
      <c r="AA252" s="1">
        <v>3</v>
      </c>
      <c r="AB252" s="1">
        <v>4</v>
      </c>
      <c r="AC252" s="79">
        <f t="shared" si="23"/>
        <v>4</v>
      </c>
    </row>
    <row r="253" spans="1:29" x14ac:dyDescent="0.25">
      <c r="A253" s="1">
        <v>5</v>
      </c>
      <c r="B253" s="1">
        <v>4</v>
      </c>
      <c r="C253" s="1">
        <v>5</v>
      </c>
      <c r="D253" s="1">
        <v>5</v>
      </c>
      <c r="E253" s="13">
        <f t="shared" si="18"/>
        <v>4.75</v>
      </c>
      <c r="F253" s="1">
        <v>4</v>
      </c>
      <c r="G253" s="1">
        <v>3</v>
      </c>
      <c r="H253" s="1">
        <v>4</v>
      </c>
      <c r="I253" s="1">
        <v>4</v>
      </c>
      <c r="J253" s="13">
        <f t="shared" si="19"/>
        <v>3.75</v>
      </c>
      <c r="K253" s="1">
        <v>4</v>
      </c>
      <c r="L253" s="1">
        <v>3</v>
      </c>
      <c r="M253" s="1">
        <v>5</v>
      </c>
      <c r="N253" s="13">
        <f t="shared" si="20"/>
        <v>4</v>
      </c>
      <c r="O253" s="1">
        <v>4</v>
      </c>
      <c r="P253" s="1">
        <v>5</v>
      </c>
      <c r="Q253" s="1">
        <v>4</v>
      </c>
      <c r="R253" s="1">
        <v>4</v>
      </c>
      <c r="S253" s="13">
        <f t="shared" si="21"/>
        <v>4.25</v>
      </c>
      <c r="T253" s="1">
        <v>4</v>
      </c>
      <c r="U253" s="1">
        <v>5</v>
      </c>
      <c r="V253" s="1">
        <v>5</v>
      </c>
      <c r="W253" s="1">
        <v>5</v>
      </c>
      <c r="X253" s="13">
        <f t="shared" si="22"/>
        <v>4.75</v>
      </c>
      <c r="Y253" s="1">
        <v>4</v>
      </c>
      <c r="Z253" s="1">
        <v>3</v>
      </c>
      <c r="AA253" s="1">
        <v>4</v>
      </c>
      <c r="AB253" s="1">
        <v>4</v>
      </c>
      <c r="AC253" s="79">
        <f t="shared" si="23"/>
        <v>3.75</v>
      </c>
    </row>
    <row r="254" spans="1:29" x14ac:dyDescent="0.25">
      <c r="A254" s="1">
        <v>5</v>
      </c>
      <c r="B254" s="1">
        <v>5</v>
      </c>
      <c r="C254" s="1">
        <v>3</v>
      </c>
      <c r="D254" s="1">
        <v>4</v>
      </c>
      <c r="E254" s="13">
        <f t="shared" si="18"/>
        <v>4.25</v>
      </c>
      <c r="F254" s="1">
        <v>4</v>
      </c>
      <c r="G254" s="1">
        <v>5</v>
      </c>
      <c r="H254" s="1">
        <v>4</v>
      </c>
      <c r="I254" s="1">
        <v>5</v>
      </c>
      <c r="J254" s="13">
        <f t="shared" si="19"/>
        <v>4.5</v>
      </c>
      <c r="K254" s="1">
        <v>5</v>
      </c>
      <c r="L254" s="1">
        <v>5</v>
      </c>
      <c r="M254" s="1">
        <v>4</v>
      </c>
      <c r="N254" s="13">
        <f t="shared" si="20"/>
        <v>4.666666666666667</v>
      </c>
      <c r="O254" s="1">
        <v>4</v>
      </c>
      <c r="P254" s="1">
        <v>4</v>
      </c>
      <c r="Q254" s="1">
        <v>4</v>
      </c>
      <c r="R254" s="1">
        <v>5</v>
      </c>
      <c r="S254" s="13">
        <f t="shared" si="21"/>
        <v>4.25</v>
      </c>
      <c r="T254" s="1">
        <v>4</v>
      </c>
      <c r="U254" s="1">
        <v>5</v>
      </c>
      <c r="V254" s="1">
        <v>5</v>
      </c>
      <c r="W254" s="1">
        <v>5</v>
      </c>
      <c r="X254" s="13">
        <f t="shared" si="22"/>
        <v>4.75</v>
      </c>
      <c r="Y254" s="1">
        <v>4</v>
      </c>
      <c r="Z254" s="1">
        <v>5</v>
      </c>
      <c r="AA254" s="1">
        <v>4</v>
      </c>
      <c r="AB254" s="1">
        <v>4</v>
      </c>
      <c r="AC254" s="79">
        <f t="shared" si="23"/>
        <v>4.25</v>
      </c>
    </row>
    <row r="255" spans="1:29" x14ac:dyDescent="0.25">
      <c r="A255" s="1">
        <v>3</v>
      </c>
      <c r="B255" s="1">
        <v>4</v>
      </c>
      <c r="C255" s="1">
        <v>3</v>
      </c>
      <c r="D255" s="1">
        <v>3</v>
      </c>
      <c r="E255" s="13">
        <f t="shared" si="18"/>
        <v>3.25</v>
      </c>
      <c r="F255" s="1">
        <v>3</v>
      </c>
      <c r="G255" s="1">
        <v>3</v>
      </c>
      <c r="H255" s="1">
        <v>3</v>
      </c>
      <c r="I255" s="1">
        <v>4</v>
      </c>
      <c r="J255" s="13">
        <f t="shared" si="19"/>
        <v>3.25</v>
      </c>
      <c r="K255" s="1">
        <v>4</v>
      </c>
      <c r="L255" s="1">
        <v>3</v>
      </c>
      <c r="M255" s="1">
        <v>3</v>
      </c>
      <c r="N255" s="13">
        <f t="shared" si="20"/>
        <v>3.3333333333333335</v>
      </c>
      <c r="O255" s="1">
        <v>4</v>
      </c>
      <c r="P255" s="1">
        <v>4</v>
      </c>
      <c r="Q255" s="1">
        <v>4</v>
      </c>
      <c r="R255" s="1">
        <v>1</v>
      </c>
      <c r="S255" s="13">
        <f t="shared" si="21"/>
        <v>3.25</v>
      </c>
      <c r="T255" s="1">
        <v>1</v>
      </c>
      <c r="U255" s="1">
        <v>3</v>
      </c>
      <c r="V255" s="1">
        <v>3</v>
      </c>
      <c r="W255" s="1">
        <v>4</v>
      </c>
      <c r="X255" s="13">
        <f t="shared" si="22"/>
        <v>2.75</v>
      </c>
      <c r="Y255" s="1">
        <v>4</v>
      </c>
      <c r="Z255" s="1">
        <v>4</v>
      </c>
      <c r="AA255" s="1">
        <v>4</v>
      </c>
      <c r="AB255" s="1">
        <v>3</v>
      </c>
      <c r="AC255" s="79">
        <f t="shared" si="23"/>
        <v>3.75</v>
      </c>
    </row>
    <row r="256" spans="1:29" x14ac:dyDescent="0.25">
      <c r="A256" s="1">
        <v>3</v>
      </c>
      <c r="B256" s="1">
        <v>4</v>
      </c>
      <c r="C256" s="1">
        <v>5</v>
      </c>
      <c r="D256" s="1">
        <v>5</v>
      </c>
      <c r="E256" s="13">
        <f t="shared" si="18"/>
        <v>4.25</v>
      </c>
      <c r="F256" s="1">
        <v>4</v>
      </c>
      <c r="G256" s="1">
        <v>5</v>
      </c>
      <c r="H256" s="1">
        <v>4</v>
      </c>
      <c r="I256" s="1">
        <v>5</v>
      </c>
      <c r="J256" s="13">
        <f t="shared" si="19"/>
        <v>4.5</v>
      </c>
      <c r="K256" s="1">
        <v>4</v>
      </c>
      <c r="L256" s="1">
        <v>3</v>
      </c>
      <c r="M256" s="1">
        <v>4</v>
      </c>
      <c r="N256" s="13">
        <f t="shared" si="20"/>
        <v>3.6666666666666665</v>
      </c>
      <c r="O256" s="1">
        <v>4</v>
      </c>
      <c r="P256" s="1">
        <v>3</v>
      </c>
      <c r="Q256" s="1">
        <v>4</v>
      </c>
      <c r="R256" s="1">
        <v>4</v>
      </c>
      <c r="S256" s="13">
        <f t="shared" si="21"/>
        <v>3.75</v>
      </c>
      <c r="T256" s="1">
        <v>3</v>
      </c>
      <c r="U256" s="1">
        <v>4</v>
      </c>
      <c r="V256" s="1">
        <v>4</v>
      </c>
      <c r="W256" s="1">
        <v>4</v>
      </c>
      <c r="X256" s="13">
        <f t="shared" si="22"/>
        <v>3.75</v>
      </c>
      <c r="Y256" s="1">
        <v>4</v>
      </c>
      <c r="Z256" s="1">
        <v>3</v>
      </c>
      <c r="AA256" s="1">
        <v>4</v>
      </c>
      <c r="AB256" s="1">
        <v>4</v>
      </c>
      <c r="AC256" s="79">
        <f t="shared" si="23"/>
        <v>3.75</v>
      </c>
    </row>
    <row r="257" spans="1:29" x14ac:dyDescent="0.25">
      <c r="A257" s="1">
        <v>5</v>
      </c>
      <c r="B257" s="1">
        <v>4</v>
      </c>
      <c r="C257" s="1">
        <v>4</v>
      </c>
      <c r="D257" s="1">
        <v>4</v>
      </c>
      <c r="E257" s="13">
        <f t="shared" si="18"/>
        <v>4.25</v>
      </c>
      <c r="F257" s="1">
        <v>5</v>
      </c>
      <c r="G257" s="1">
        <v>4</v>
      </c>
      <c r="H257" s="1">
        <v>4</v>
      </c>
      <c r="I257" s="1">
        <v>4</v>
      </c>
      <c r="J257" s="13">
        <f t="shared" si="19"/>
        <v>4.25</v>
      </c>
      <c r="K257" s="1">
        <v>1</v>
      </c>
      <c r="L257" s="1">
        <v>5</v>
      </c>
      <c r="M257" s="1">
        <v>4</v>
      </c>
      <c r="N257" s="13">
        <f t="shared" si="20"/>
        <v>3.3333333333333335</v>
      </c>
      <c r="O257" s="1">
        <v>5</v>
      </c>
      <c r="P257" s="1">
        <v>4</v>
      </c>
      <c r="Q257" s="1">
        <v>4</v>
      </c>
      <c r="R257" s="1">
        <v>4</v>
      </c>
      <c r="S257" s="13">
        <f t="shared" si="21"/>
        <v>4.25</v>
      </c>
      <c r="T257" s="1">
        <v>4</v>
      </c>
      <c r="U257" s="1">
        <v>4</v>
      </c>
      <c r="V257" s="1">
        <v>4</v>
      </c>
      <c r="W257" s="1">
        <v>4</v>
      </c>
      <c r="X257" s="13">
        <f t="shared" si="22"/>
        <v>4</v>
      </c>
      <c r="Y257" s="1">
        <v>4</v>
      </c>
      <c r="Z257" s="1">
        <v>4</v>
      </c>
      <c r="AA257" s="1">
        <v>4</v>
      </c>
      <c r="AB257" s="1">
        <v>4</v>
      </c>
      <c r="AC257" s="79">
        <f t="shared" si="23"/>
        <v>4</v>
      </c>
    </row>
    <row r="258" spans="1:29" x14ac:dyDescent="0.25">
      <c r="A258" s="1">
        <v>1</v>
      </c>
      <c r="B258" s="1">
        <v>4</v>
      </c>
      <c r="C258" s="1">
        <v>1</v>
      </c>
      <c r="D258" s="1">
        <v>3</v>
      </c>
      <c r="E258" s="13">
        <f t="shared" si="18"/>
        <v>2.25</v>
      </c>
      <c r="F258" s="1">
        <v>3</v>
      </c>
      <c r="G258" s="1">
        <v>4</v>
      </c>
      <c r="H258" s="1">
        <v>4</v>
      </c>
      <c r="I258" s="1">
        <v>4</v>
      </c>
      <c r="J258" s="13">
        <f t="shared" si="19"/>
        <v>3.75</v>
      </c>
      <c r="K258" s="1">
        <v>4</v>
      </c>
      <c r="L258" s="1">
        <v>4</v>
      </c>
      <c r="M258" s="1">
        <v>4</v>
      </c>
      <c r="N258" s="13">
        <f t="shared" si="20"/>
        <v>4</v>
      </c>
      <c r="O258" s="1">
        <v>4</v>
      </c>
      <c r="P258" s="1">
        <v>4</v>
      </c>
      <c r="Q258" s="1">
        <v>3</v>
      </c>
      <c r="R258" s="1">
        <v>4</v>
      </c>
      <c r="S258" s="13">
        <f t="shared" si="21"/>
        <v>3.75</v>
      </c>
      <c r="T258" s="1">
        <v>3</v>
      </c>
      <c r="U258" s="1">
        <v>4</v>
      </c>
      <c r="V258" s="1">
        <v>3</v>
      </c>
      <c r="W258" s="1">
        <v>4</v>
      </c>
      <c r="X258" s="13">
        <f t="shared" si="22"/>
        <v>3.5</v>
      </c>
      <c r="Y258" s="1">
        <v>3</v>
      </c>
      <c r="Z258" s="1">
        <v>4</v>
      </c>
      <c r="AA258" s="1">
        <v>1</v>
      </c>
      <c r="AB258" s="1">
        <v>3</v>
      </c>
      <c r="AC258" s="79">
        <f t="shared" si="23"/>
        <v>2.75</v>
      </c>
    </row>
    <row r="259" spans="1:29" x14ac:dyDescent="0.25">
      <c r="A259" s="1">
        <v>5</v>
      </c>
      <c r="B259" s="1">
        <v>5</v>
      </c>
      <c r="C259" s="1">
        <v>5</v>
      </c>
      <c r="D259" s="1">
        <v>5</v>
      </c>
      <c r="E259" s="13">
        <f t="shared" ref="E259:E311" si="24">AVERAGE(A259:D259)</f>
        <v>5</v>
      </c>
      <c r="F259" s="1">
        <v>5</v>
      </c>
      <c r="G259" s="1">
        <v>5</v>
      </c>
      <c r="H259" s="1">
        <v>5</v>
      </c>
      <c r="I259" s="1">
        <v>5</v>
      </c>
      <c r="J259" s="13">
        <f t="shared" ref="J259:J311" si="25">AVERAGE(F259:I259)</f>
        <v>5</v>
      </c>
      <c r="K259" s="1">
        <v>5</v>
      </c>
      <c r="L259" s="1">
        <v>5</v>
      </c>
      <c r="M259" s="1">
        <v>5</v>
      </c>
      <c r="N259" s="13">
        <f t="shared" ref="N259:N311" si="26">AVERAGE(K259:M259)</f>
        <v>5</v>
      </c>
      <c r="O259" s="1">
        <v>5</v>
      </c>
      <c r="P259" s="1">
        <v>5</v>
      </c>
      <c r="Q259" s="1">
        <v>5</v>
      </c>
      <c r="R259" s="1">
        <v>5</v>
      </c>
      <c r="S259" s="13">
        <f t="shared" ref="S259:S311" si="27">AVERAGE(O259:R259)</f>
        <v>5</v>
      </c>
      <c r="T259" s="1">
        <v>5</v>
      </c>
      <c r="U259" s="1">
        <v>5</v>
      </c>
      <c r="V259" s="1">
        <v>5</v>
      </c>
      <c r="W259" s="1">
        <v>4</v>
      </c>
      <c r="X259" s="13">
        <f t="shared" ref="X259:X311" si="28">AVERAGE(T259:W259)</f>
        <v>4.75</v>
      </c>
      <c r="Y259" s="1">
        <v>5</v>
      </c>
      <c r="Z259" s="1">
        <v>5</v>
      </c>
      <c r="AA259" s="1">
        <v>2</v>
      </c>
      <c r="AB259" s="1">
        <v>2</v>
      </c>
      <c r="AC259" s="79">
        <f t="shared" ref="AC259:AC311" si="29">AVERAGE(Y259:AB259)</f>
        <v>3.5</v>
      </c>
    </row>
    <row r="260" spans="1:29" x14ac:dyDescent="0.25">
      <c r="A260" s="1">
        <v>4</v>
      </c>
      <c r="B260" s="1">
        <v>4</v>
      </c>
      <c r="C260" s="1">
        <v>4</v>
      </c>
      <c r="D260" s="1">
        <v>3</v>
      </c>
      <c r="E260" s="13">
        <f t="shared" si="24"/>
        <v>3.75</v>
      </c>
      <c r="F260" s="1">
        <v>4</v>
      </c>
      <c r="G260" s="1">
        <v>3</v>
      </c>
      <c r="H260" s="1">
        <v>4</v>
      </c>
      <c r="I260" s="1">
        <v>4</v>
      </c>
      <c r="J260" s="13">
        <f t="shared" si="25"/>
        <v>3.75</v>
      </c>
      <c r="K260" s="1">
        <v>4</v>
      </c>
      <c r="L260" s="1">
        <v>4</v>
      </c>
      <c r="M260" s="1">
        <v>4</v>
      </c>
      <c r="N260" s="13">
        <f t="shared" si="26"/>
        <v>4</v>
      </c>
      <c r="O260" s="1">
        <v>3</v>
      </c>
      <c r="P260" s="1">
        <v>3</v>
      </c>
      <c r="Q260" s="1">
        <v>4</v>
      </c>
      <c r="R260" s="1">
        <v>4</v>
      </c>
      <c r="S260" s="13">
        <f t="shared" si="27"/>
        <v>3.5</v>
      </c>
      <c r="T260" s="1">
        <v>4</v>
      </c>
      <c r="U260" s="1">
        <v>4</v>
      </c>
      <c r="V260" s="1">
        <v>4</v>
      </c>
      <c r="W260" s="1">
        <v>3</v>
      </c>
      <c r="X260" s="13">
        <f t="shared" si="28"/>
        <v>3.75</v>
      </c>
      <c r="Y260" s="1">
        <v>3</v>
      </c>
      <c r="Z260" s="1">
        <v>3</v>
      </c>
      <c r="AA260" s="1">
        <v>3</v>
      </c>
      <c r="AB260" s="1">
        <v>3</v>
      </c>
      <c r="AC260" s="79">
        <f t="shared" si="29"/>
        <v>3</v>
      </c>
    </row>
    <row r="261" spans="1:29" x14ac:dyDescent="0.25">
      <c r="A261" s="1">
        <v>2</v>
      </c>
      <c r="B261" s="1">
        <v>3</v>
      </c>
      <c r="C261" s="1">
        <v>3</v>
      </c>
      <c r="D261" s="1">
        <v>2</v>
      </c>
      <c r="E261" s="13">
        <f t="shared" si="24"/>
        <v>2.5</v>
      </c>
      <c r="F261" s="1">
        <v>4</v>
      </c>
      <c r="G261" s="1">
        <v>3</v>
      </c>
      <c r="H261" s="1">
        <v>4</v>
      </c>
      <c r="I261" s="1">
        <v>2</v>
      </c>
      <c r="J261" s="13">
        <f t="shared" si="25"/>
        <v>3.25</v>
      </c>
      <c r="K261" s="1">
        <v>5</v>
      </c>
      <c r="L261" s="1">
        <v>4</v>
      </c>
      <c r="M261" s="1">
        <v>4</v>
      </c>
      <c r="N261" s="13">
        <f t="shared" si="26"/>
        <v>4.333333333333333</v>
      </c>
      <c r="O261" s="1">
        <v>2</v>
      </c>
      <c r="P261" s="1">
        <v>3</v>
      </c>
      <c r="Q261" s="1">
        <v>3</v>
      </c>
      <c r="R261" s="1">
        <v>3</v>
      </c>
      <c r="S261" s="13">
        <f t="shared" si="27"/>
        <v>2.75</v>
      </c>
      <c r="T261" s="1">
        <v>2</v>
      </c>
      <c r="U261" s="1">
        <v>2</v>
      </c>
      <c r="V261" s="1">
        <v>2</v>
      </c>
      <c r="W261" s="1">
        <v>3</v>
      </c>
      <c r="X261" s="13">
        <f t="shared" si="28"/>
        <v>2.25</v>
      </c>
      <c r="Y261" s="1">
        <v>3</v>
      </c>
      <c r="Z261" s="1">
        <v>4</v>
      </c>
      <c r="AA261" s="1">
        <v>5</v>
      </c>
      <c r="AB261" s="1">
        <v>5</v>
      </c>
      <c r="AC261" s="79">
        <f t="shared" si="29"/>
        <v>4.25</v>
      </c>
    </row>
    <row r="262" spans="1:29" x14ac:dyDescent="0.25">
      <c r="A262" s="1">
        <v>4</v>
      </c>
      <c r="B262" s="1">
        <v>5</v>
      </c>
      <c r="C262" s="1">
        <v>5</v>
      </c>
      <c r="D262" s="1">
        <v>5</v>
      </c>
      <c r="E262" s="13">
        <f t="shared" si="24"/>
        <v>4.75</v>
      </c>
      <c r="F262" s="1">
        <v>4</v>
      </c>
      <c r="G262" s="1">
        <v>4</v>
      </c>
      <c r="H262" s="1">
        <v>3</v>
      </c>
      <c r="I262" s="1">
        <v>4</v>
      </c>
      <c r="J262" s="13">
        <f t="shared" si="25"/>
        <v>3.75</v>
      </c>
      <c r="K262" s="1">
        <v>5</v>
      </c>
      <c r="L262" s="1">
        <v>5</v>
      </c>
      <c r="M262" s="1">
        <v>4</v>
      </c>
      <c r="N262" s="13">
        <f t="shared" si="26"/>
        <v>4.666666666666667</v>
      </c>
      <c r="O262" s="1">
        <v>5</v>
      </c>
      <c r="P262" s="1">
        <v>5</v>
      </c>
      <c r="Q262" s="1">
        <v>3</v>
      </c>
      <c r="R262" s="1">
        <v>4</v>
      </c>
      <c r="S262" s="13">
        <f t="shared" si="27"/>
        <v>4.25</v>
      </c>
      <c r="T262" s="1">
        <v>4</v>
      </c>
      <c r="U262" s="1">
        <v>5</v>
      </c>
      <c r="V262" s="1">
        <v>5</v>
      </c>
      <c r="W262" s="1">
        <v>4</v>
      </c>
      <c r="X262" s="13">
        <f t="shared" si="28"/>
        <v>4.5</v>
      </c>
      <c r="Y262" s="1">
        <v>4</v>
      </c>
      <c r="Z262" s="1">
        <v>5</v>
      </c>
      <c r="AA262" s="1">
        <v>5</v>
      </c>
      <c r="AB262" s="1">
        <v>5</v>
      </c>
      <c r="AC262" s="79">
        <f t="shared" si="29"/>
        <v>4.75</v>
      </c>
    </row>
    <row r="263" spans="1:29" x14ac:dyDescent="0.25">
      <c r="A263" s="1">
        <v>4</v>
      </c>
      <c r="B263" s="1">
        <v>4</v>
      </c>
      <c r="C263" s="1">
        <v>4</v>
      </c>
      <c r="D263" s="1">
        <v>3</v>
      </c>
      <c r="E263" s="13">
        <f t="shared" si="24"/>
        <v>3.75</v>
      </c>
      <c r="F263" s="1">
        <v>1</v>
      </c>
      <c r="G263" s="1">
        <v>1</v>
      </c>
      <c r="H263" s="1">
        <v>1</v>
      </c>
      <c r="I263" s="1">
        <v>4</v>
      </c>
      <c r="J263" s="13">
        <f t="shared" si="25"/>
        <v>1.75</v>
      </c>
      <c r="K263" s="1">
        <v>4</v>
      </c>
      <c r="L263" s="1">
        <v>4</v>
      </c>
      <c r="M263" s="1">
        <v>3</v>
      </c>
      <c r="N263" s="13">
        <f t="shared" si="26"/>
        <v>3.6666666666666665</v>
      </c>
      <c r="O263" s="1">
        <v>4</v>
      </c>
      <c r="P263" s="1">
        <v>4</v>
      </c>
      <c r="Q263" s="1">
        <v>4</v>
      </c>
      <c r="R263" s="1">
        <v>3</v>
      </c>
      <c r="S263" s="13">
        <f t="shared" si="27"/>
        <v>3.75</v>
      </c>
      <c r="T263" s="1">
        <v>4</v>
      </c>
      <c r="U263" s="1">
        <v>3</v>
      </c>
      <c r="V263" s="1">
        <v>4</v>
      </c>
      <c r="W263" s="1">
        <v>3</v>
      </c>
      <c r="X263" s="13">
        <f t="shared" si="28"/>
        <v>3.5</v>
      </c>
      <c r="Y263" s="1">
        <v>4</v>
      </c>
      <c r="Z263" s="1">
        <v>4</v>
      </c>
      <c r="AA263" s="1">
        <v>3</v>
      </c>
      <c r="AB263" s="1">
        <v>1</v>
      </c>
      <c r="AC263" s="79">
        <f t="shared" si="29"/>
        <v>3</v>
      </c>
    </row>
    <row r="264" spans="1:29" x14ac:dyDescent="0.25">
      <c r="A264" s="1">
        <v>3</v>
      </c>
      <c r="B264" s="1">
        <v>4</v>
      </c>
      <c r="C264" s="1">
        <v>3</v>
      </c>
      <c r="D264" s="1">
        <v>2</v>
      </c>
      <c r="E264" s="13">
        <f t="shared" si="24"/>
        <v>3</v>
      </c>
      <c r="F264" s="1">
        <v>2</v>
      </c>
      <c r="G264" s="1">
        <v>2</v>
      </c>
      <c r="H264" s="1">
        <v>2</v>
      </c>
      <c r="I264" s="1">
        <v>2</v>
      </c>
      <c r="J264" s="13">
        <f t="shared" si="25"/>
        <v>2</v>
      </c>
      <c r="K264" s="1">
        <v>5</v>
      </c>
      <c r="L264" s="1">
        <v>4</v>
      </c>
      <c r="M264" s="1">
        <v>5</v>
      </c>
      <c r="N264" s="13">
        <f t="shared" si="26"/>
        <v>4.666666666666667</v>
      </c>
      <c r="O264" s="1">
        <v>4</v>
      </c>
      <c r="P264" s="1">
        <v>2</v>
      </c>
      <c r="Q264" s="1">
        <v>3</v>
      </c>
      <c r="R264" s="1">
        <v>4</v>
      </c>
      <c r="S264" s="13">
        <f t="shared" si="27"/>
        <v>3.25</v>
      </c>
      <c r="T264" s="1">
        <v>2</v>
      </c>
      <c r="U264" s="1">
        <v>3</v>
      </c>
      <c r="V264" s="1">
        <v>3</v>
      </c>
      <c r="W264" s="1">
        <v>4</v>
      </c>
      <c r="X264" s="13">
        <f t="shared" si="28"/>
        <v>3</v>
      </c>
      <c r="Y264" s="1">
        <v>4</v>
      </c>
      <c r="Z264" s="1">
        <v>4</v>
      </c>
      <c r="AA264" s="1">
        <v>4</v>
      </c>
      <c r="AB264" s="1">
        <v>4</v>
      </c>
      <c r="AC264" s="79">
        <f t="shared" si="29"/>
        <v>4</v>
      </c>
    </row>
    <row r="265" spans="1:29" x14ac:dyDescent="0.25">
      <c r="A265" s="1">
        <v>1</v>
      </c>
      <c r="B265" s="1">
        <v>1</v>
      </c>
      <c r="C265" s="1">
        <v>1</v>
      </c>
      <c r="D265" s="1">
        <v>3</v>
      </c>
      <c r="E265" s="13">
        <f t="shared" si="24"/>
        <v>1.5</v>
      </c>
      <c r="F265" s="1">
        <v>5</v>
      </c>
      <c r="G265" s="1">
        <v>4</v>
      </c>
      <c r="H265" s="1">
        <v>4</v>
      </c>
      <c r="I265" s="1">
        <v>1</v>
      </c>
      <c r="J265" s="13">
        <f t="shared" si="25"/>
        <v>3.5</v>
      </c>
      <c r="K265" s="1">
        <v>4</v>
      </c>
      <c r="L265" s="1">
        <v>4</v>
      </c>
      <c r="M265" s="1">
        <v>4</v>
      </c>
      <c r="N265" s="13">
        <f t="shared" si="26"/>
        <v>4</v>
      </c>
      <c r="O265" s="1">
        <v>4</v>
      </c>
      <c r="P265" s="1">
        <v>4</v>
      </c>
      <c r="Q265" s="1">
        <v>4</v>
      </c>
      <c r="R265" s="1">
        <v>4</v>
      </c>
      <c r="S265" s="13">
        <f t="shared" si="27"/>
        <v>4</v>
      </c>
      <c r="T265" s="1">
        <v>4</v>
      </c>
      <c r="U265" s="1">
        <v>4</v>
      </c>
      <c r="V265" s="1">
        <v>4</v>
      </c>
      <c r="W265" s="1">
        <v>4</v>
      </c>
      <c r="X265" s="13">
        <f t="shared" si="28"/>
        <v>4</v>
      </c>
      <c r="Y265" s="1">
        <v>4</v>
      </c>
      <c r="Z265" s="1">
        <v>4</v>
      </c>
      <c r="AA265" s="1">
        <v>4</v>
      </c>
      <c r="AB265" s="1">
        <v>4</v>
      </c>
      <c r="AC265" s="79">
        <f t="shared" si="29"/>
        <v>4</v>
      </c>
    </row>
    <row r="266" spans="1:29" x14ac:dyDescent="0.25">
      <c r="A266" s="1">
        <v>3</v>
      </c>
      <c r="B266" s="1">
        <v>3</v>
      </c>
      <c r="C266" s="1">
        <v>1</v>
      </c>
      <c r="D266" s="1">
        <v>1</v>
      </c>
      <c r="E266" s="13">
        <f t="shared" si="24"/>
        <v>2</v>
      </c>
      <c r="F266" s="1">
        <v>1</v>
      </c>
      <c r="G266" s="1">
        <v>3</v>
      </c>
      <c r="H266" s="1">
        <v>3</v>
      </c>
      <c r="I266" s="1">
        <v>3</v>
      </c>
      <c r="J266" s="13">
        <f t="shared" si="25"/>
        <v>2.5</v>
      </c>
      <c r="K266" s="1">
        <v>4</v>
      </c>
      <c r="L266" s="1">
        <v>3</v>
      </c>
      <c r="M266" s="1">
        <v>4</v>
      </c>
      <c r="N266" s="13">
        <f t="shared" si="26"/>
        <v>3.6666666666666665</v>
      </c>
      <c r="O266" s="1">
        <v>4</v>
      </c>
      <c r="P266" s="1">
        <v>4</v>
      </c>
      <c r="Q266" s="1">
        <v>4</v>
      </c>
      <c r="R266" s="1">
        <v>3</v>
      </c>
      <c r="S266" s="13">
        <f t="shared" si="27"/>
        <v>3.75</v>
      </c>
      <c r="T266" s="1">
        <v>3</v>
      </c>
      <c r="U266" s="1">
        <v>4</v>
      </c>
      <c r="V266" s="1">
        <v>4</v>
      </c>
      <c r="W266" s="1">
        <v>3</v>
      </c>
      <c r="X266" s="13">
        <f t="shared" si="28"/>
        <v>3.5</v>
      </c>
      <c r="Y266" s="1">
        <v>4</v>
      </c>
      <c r="Z266" s="1">
        <v>4</v>
      </c>
      <c r="AA266" s="1">
        <v>4</v>
      </c>
      <c r="AB266" s="1">
        <v>4</v>
      </c>
      <c r="AC266" s="79">
        <f t="shared" si="29"/>
        <v>4</v>
      </c>
    </row>
    <row r="267" spans="1:29" x14ac:dyDescent="0.25">
      <c r="A267" s="1">
        <v>3</v>
      </c>
      <c r="B267" s="1">
        <v>3</v>
      </c>
      <c r="C267" s="1">
        <v>4</v>
      </c>
      <c r="D267" s="1">
        <v>4</v>
      </c>
      <c r="E267" s="13">
        <f t="shared" si="24"/>
        <v>3.5</v>
      </c>
      <c r="F267" s="1">
        <v>4</v>
      </c>
      <c r="G267" s="1">
        <v>4</v>
      </c>
      <c r="H267" s="1">
        <v>1</v>
      </c>
      <c r="I267" s="1">
        <v>5</v>
      </c>
      <c r="J267" s="13">
        <f t="shared" si="25"/>
        <v>3.5</v>
      </c>
      <c r="K267" s="1">
        <v>5</v>
      </c>
      <c r="L267" s="1">
        <v>5</v>
      </c>
      <c r="M267" s="1">
        <v>5</v>
      </c>
      <c r="N267" s="13">
        <f t="shared" si="26"/>
        <v>5</v>
      </c>
      <c r="O267" s="1">
        <v>5</v>
      </c>
      <c r="P267" s="1">
        <v>5</v>
      </c>
      <c r="Q267" s="1">
        <v>5</v>
      </c>
      <c r="R267" s="1">
        <v>5</v>
      </c>
      <c r="S267" s="13">
        <f t="shared" si="27"/>
        <v>5</v>
      </c>
      <c r="T267" s="1">
        <v>5</v>
      </c>
      <c r="U267" s="1">
        <v>5</v>
      </c>
      <c r="V267" s="1">
        <v>5</v>
      </c>
      <c r="W267" s="1">
        <v>5</v>
      </c>
      <c r="X267" s="13">
        <f t="shared" si="28"/>
        <v>5</v>
      </c>
      <c r="Y267" s="1">
        <v>5</v>
      </c>
      <c r="Z267" s="1">
        <v>5</v>
      </c>
      <c r="AA267" s="1">
        <v>5</v>
      </c>
      <c r="AB267" s="1">
        <v>5</v>
      </c>
      <c r="AC267" s="79">
        <f t="shared" si="29"/>
        <v>5</v>
      </c>
    </row>
    <row r="268" spans="1:29" x14ac:dyDescent="0.25">
      <c r="A268" s="1">
        <v>5</v>
      </c>
      <c r="B268" s="1">
        <v>5</v>
      </c>
      <c r="C268" s="1">
        <v>4</v>
      </c>
      <c r="D268" s="1">
        <v>4</v>
      </c>
      <c r="E268" s="13">
        <f t="shared" si="24"/>
        <v>4.5</v>
      </c>
      <c r="F268" s="1">
        <v>1</v>
      </c>
      <c r="G268" s="1">
        <v>3</v>
      </c>
      <c r="H268" s="1">
        <v>5</v>
      </c>
      <c r="I268" s="1">
        <v>5</v>
      </c>
      <c r="J268" s="13">
        <f t="shared" si="25"/>
        <v>3.5</v>
      </c>
      <c r="K268" s="1">
        <v>4</v>
      </c>
      <c r="L268" s="1">
        <v>4</v>
      </c>
      <c r="M268" s="1">
        <v>4</v>
      </c>
      <c r="N268" s="13">
        <f t="shared" si="26"/>
        <v>4</v>
      </c>
      <c r="O268" s="1">
        <v>5</v>
      </c>
      <c r="P268" s="1">
        <v>5</v>
      </c>
      <c r="Q268" s="1">
        <v>5</v>
      </c>
      <c r="R268" s="1">
        <v>4</v>
      </c>
      <c r="S268" s="13">
        <f t="shared" si="27"/>
        <v>4.75</v>
      </c>
      <c r="T268" s="1">
        <v>3</v>
      </c>
      <c r="U268" s="1">
        <v>3</v>
      </c>
      <c r="V268" s="1">
        <v>3</v>
      </c>
      <c r="W268" s="1">
        <v>4</v>
      </c>
      <c r="X268" s="13">
        <f t="shared" si="28"/>
        <v>3.25</v>
      </c>
      <c r="Y268" s="1">
        <v>3</v>
      </c>
      <c r="Z268" s="1">
        <v>4</v>
      </c>
      <c r="AA268" s="1">
        <v>5</v>
      </c>
      <c r="AB268" s="1">
        <v>3</v>
      </c>
      <c r="AC268" s="79">
        <f t="shared" si="29"/>
        <v>3.75</v>
      </c>
    </row>
    <row r="269" spans="1:29" x14ac:dyDescent="0.25">
      <c r="A269" s="1">
        <v>5</v>
      </c>
      <c r="B269" s="1">
        <v>2</v>
      </c>
      <c r="C269" s="1">
        <v>4</v>
      </c>
      <c r="D269" s="1">
        <v>3</v>
      </c>
      <c r="E269" s="13">
        <f t="shared" si="24"/>
        <v>3.5</v>
      </c>
      <c r="F269" s="1">
        <v>1</v>
      </c>
      <c r="G269" s="1">
        <v>4</v>
      </c>
      <c r="H269" s="1">
        <v>3</v>
      </c>
      <c r="I269" s="1">
        <v>1</v>
      </c>
      <c r="J269" s="13">
        <f t="shared" si="25"/>
        <v>2.25</v>
      </c>
      <c r="K269" s="1">
        <v>4</v>
      </c>
      <c r="L269" s="1">
        <v>3</v>
      </c>
      <c r="M269" s="1">
        <v>5</v>
      </c>
      <c r="N269" s="13">
        <f t="shared" si="26"/>
        <v>4</v>
      </c>
      <c r="O269" s="1">
        <v>4</v>
      </c>
      <c r="P269" s="1">
        <v>3</v>
      </c>
      <c r="Q269" s="1">
        <v>3</v>
      </c>
      <c r="R269" s="1">
        <v>3</v>
      </c>
      <c r="S269" s="13">
        <f t="shared" si="27"/>
        <v>3.25</v>
      </c>
      <c r="T269" s="1">
        <v>3</v>
      </c>
      <c r="U269" s="1">
        <v>3</v>
      </c>
      <c r="V269" s="1">
        <v>3</v>
      </c>
      <c r="W269" s="1">
        <v>3</v>
      </c>
      <c r="X269" s="13">
        <f t="shared" si="28"/>
        <v>3</v>
      </c>
      <c r="Y269" s="1">
        <v>5</v>
      </c>
      <c r="Z269" s="1">
        <v>3</v>
      </c>
      <c r="AA269" s="1">
        <v>4</v>
      </c>
      <c r="AB269" s="1">
        <v>5</v>
      </c>
      <c r="AC269" s="79">
        <f t="shared" si="29"/>
        <v>4.25</v>
      </c>
    </row>
    <row r="270" spans="1:29" x14ac:dyDescent="0.25">
      <c r="A270" s="1">
        <v>5</v>
      </c>
      <c r="B270" s="1">
        <v>4</v>
      </c>
      <c r="C270" s="1">
        <v>5</v>
      </c>
      <c r="D270" s="1">
        <v>5</v>
      </c>
      <c r="E270" s="13">
        <f t="shared" si="24"/>
        <v>4.75</v>
      </c>
      <c r="F270" s="1">
        <v>5</v>
      </c>
      <c r="G270" s="1">
        <v>4</v>
      </c>
      <c r="H270" s="1">
        <v>5</v>
      </c>
      <c r="I270" s="1">
        <v>4</v>
      </c>
      <c r="J270" s="13">
        <f t="shared" si="25"/>
        <v>4.5</v>
      </c>
      <c r="K270" s="1">
        <v>5</v>
      </c>
      <c r="L270" s="1">
        <v>4</v>
      </c>
      <c r="M270" s="1">
        <v>5</v>
      </c>
      <c r="N270" s="13">
        <f t="shared" si="26"/>
        <v>4.666666666666667</v>
      </c>
      <c r="O270" s="1">
        <v>5</v>
      </c>
      <c r="P270" s="1">
        <v>5</v>
      </c>
      <c r="Q270" s="1">
        <v>5</v>
      </c>
      <c r="R270" s="1">
        <v>5</v>
      </c>
      <c r="S270" s="13">
        <f t="shared" si="27"/>
        <v>5</v>
      </c>
      <c r="T270" s="1">
        <v>5</v>
      </c>
      <c r="U270" s="1">
        <v>5</v>
      </c>
      <c r="V270" s="1">
        <v>5</v>
      </c>
      <c r="W270" s="1">
        <v>5</v>
      </c>
      <c r="X270" s="13">
        <f t="shared" si="28"/>
        <v>5</v>
      </c>
      <c r="Y270" s="1">
        <v>5</v>
      </c>
      <c r="Z270" s="1">
        <v>5</v>
      </c>
      <c r="AA270" s="1">
        <v>5</v>
      </c>
      <c r="AB270" s="1">
        <v>5</v>
      </c>
      <c r="AC270" s="79">
        <f t="shared" si="29"/>
        <v>5</v>
      </c>
    </row>
    <row r="271" spans="1:29" x14ac:dyDescent="0.25">
      <c r="A271" s="1">
        <v>5</v>
      </c>
      <c r="B271" s="1">
        <v>5</v>
      </c>
      <c r="C271" s="1">
        <v>4</v>
      </c>
      <c r="D271" s="1">
        <v>5</v>
      </c>
      <c r="E271" s="13">
        <f t="shared" si="24"/>
        <v>4.75</v>
      </c>
      <c r="F271" s="1">
        <v>4</v>
      </c>
      <c r="G271" s="1">
        <v>5</v>
      </c>
      <c r="H271" s="1">
        <v>5</v>
      </c>
      <c r="I271" s="1">
        <v>4</v>
      </c>
      <c r="J271" s="13">
        <f t="shared" si="25"/>
        <v>4.5</v>
      </c>
      <c r="K271" s="1">
        <v>4</v>
      </c>
      <c r="L271" s="1">
        <v>5</v>
      </c>
      <c r="M271" s="1">
        <v>5</v>
      </c>
      <c r="N271" s="13">
        <f t="shared" si="26"/>
        <v>4.666666666666667</v>
      </c>
      <c r="O271" s="1">
        <v>5</v>
      </c>
      <c r="P271" s="1">
        <v>5</v>
      </c>
      <c r="Q271" s="1">
        <v>5</v>
      </c>
      <c r="R271" s="1">
        <v>5</v>
      </c>
      <c r="S271" s="13">
        <f t="shared" si="27"/>
        <v>5</v>
      </c>
      <c r="T271" s="1">
        <v>5</v>
      </c>
      <c r="U271" s="1">
        <v>5</v>
      </c>
      <c r="V271" s="1">
        <v>5</v>
      </c>
      <c r="W271" s="1">
        <v>5</v>
      </c>
      <c r="X271" s="13">
        <f t="shared" si="28"/>
        <v>5</v>
      </c>
      <c r="Y271" s="1">
        <v>4</v>
      </c>
      <c r="Z271" s="1">
        <v>5</v>
      </c>
      <c r="AA271" s="1">
        <v>4</v>
      </c>
      <c r="AB271" s="1">
        <v>5</v>
      </c>
      <c r="AC271" s="79">
        <f t="shared" si="29"/>
        <v>4.5</v>
      </c>
    </row>
    <row r="272" spans="1:29" x14ac:dyDescent="0.25">
      <c r="A272" s="1">
        <v>4</v>
      </c>
      <c r="B272" s="1">
        <v>4</v>
      </c>
      <c r="C272" s="1">
        <v>4</v>
      </c>
      <c r="D272" s="1">
        <v>4</v>
      </c>
      <c r="E272" s="13">
        <f t="shared" si="24"/>
        <v>4</v>
      </c>
      <c r="F272" s="1">
        <v>4</v>
      </c>
      <c r="G272" s="1">
        <v>5</v>
      </c>
      <c r="H272" s="1">
        <v>5</v>
      </c>
      <c r="I272" s="1">
        <v>4</v>
      </c>
      <c r="J272" s="13">
        <f t="shared" si="25"/>
        <v>4.5</v>
      </c>
      <c r="K272" s="1">
        <v>4</v>
      </c>
      <c r="L272" s="1">
        <v>5</v>
      </c>
      <c r="M272" s="1">
        <v>4</v>
      </c>
      <c r="N272" s="13">
        <f t="shared" si="26"/>
        <v>4.333333333333333</v>
      </c>
      <c r="O272" s="1">
        <v>4</v>
      </c>
      <c r="P272" s="1">
        <v>5</v>
      </c>
      <c r="Q272" s="1">
        <v>4</v>
      </c>
      <c r="R272" s="1">
        <v>5</v>
      </c>
      <c r="S272" s="13">
        <f t="shared" si="27"/>
        <v>4.5</v>
      </c>
      <c r="T272" s="1">
        <v>4</v>
      </c>
      <c r="U272" s="1">
        <v>5</v>
      </c>
      <c r="V272" s="1">
        <v>4</v>
      </c>
      <c r="W272" s="1">
        <v>5</v>
      </c>
      <c r="X272" s="13">
        <f t="shared" si="28"/>
        <v>4.5</v>
      </c>
      <c r="Y272" s="1">
        <v>4</v>
      </c>
      <c r="Z272" s="1">
        <v>5</v>
      </c>
      <c r="AA272" s="1">
        <v>4</v>
      </c>
      <c r="AB272" s="1">
        <v>5</v>
      </c>
      <c r="AC272" s="79">
        <f t="shared" si="29"/>
        <v>4.5</v>
      </c>
    </row>
    <row r="273" spans="1:29" x14ac:dyDescent="0.25">
      <c r="A273" s="1">
        <v>5</v>
      </c>
      <c r="B273" s="1">
        <v>5</v>
      </c>
      <c r="C273" s="1">
        <v>5</v>
      </c>
      <c r="D273" s="1">
        <v>5</v>
      </c>
      <c r="E273" s="13">
        <f t="shared" si="24"/>
        <v>5</v>
      </c>
      <c r="F273" s="1">
        <v>5</v>
      </c>
      <c r="G273" s="1">
        <v>5</v>
      </c>
      <c r="H273" s="1">
        <v>4</v>
      </c>
      <c r="I273" s="1">
        <v>5</v>
      </c>
      <c r="J273" s="13">
        <f t="shared" si="25"/>
        <v>4.75</v>
      </c>
      <c r="K273" s="1">
        <v>4</v>
      </c>
      <c r="L273" s="1">
        <v>5</v>
      </c>
      <c r="M273" s="1">
        <v>4</v>
      </c>
      <c r="N273" s="13">
        <f t="shared" si="26"/>
        <v>4.333333333333333</v>
      </c>
      <c r="O273" s="1">
        <v>4</v>
      </c>
      <c r="P273" s="1">
        <v>5</v>
      </c>
      <c r="Q273" s="1">
        <v>4</v>
      </c>
      <c r="R273" s="1">
        <v>5</v>
      </c>
      <c r="S273" s="13">
        <f t="shared" si="27"/>
        <v>4.5</v>
      </c>
      <c r="T273" s="1">
        <v>4</v>
      </c>
      <c r="U273" s="1">
        <v>5</v>
      </c>
      <c r="V273" s="1">
        <v>4</v>
      </c>
      <c r="W273" s="1">
        <v>5</v>
      </c>
      <c r="X273" s="13">
        <f t="shared" si="28"/>
        <v>4.5</v>
      </c>
      <c r="Y273" s="1">
        <v>4</v>
      </c>
      <c r="Z273" s="1">
        <v>5</v>
      </c>
      <c r="AA273" s="1">
        <v>4</v>
      </c>
      <c r="AB273" s="1">
        <v>5</v>
      </c>
      <c r="AC273" s="79">
        <f t="shared" si="29"/>
        <v>4.5</v>
      </c>
    </row>
    <row r="274" spans="1:29" x14ac:dyDescent="0.25">
      <c r="A274" s="1">
        <v>3</v>
      </c>
      <c r="B274" s="1">
        <v>4</v>
      </c>
      <c r="C274" s="1">
        <v>4</v>
      </c>
      <c r="D274" s="1">
        <v>4</v>
      </c>
      <c r="E274" s="13">
        <f t="shared" si="24"/>
        <v>3.75</v>
      </c>
      <c r="F274" s="1">
        <v>4</v>
      </c>
      <c r="G274" s="1">
        <v>4</v>
      </c>
      <c r="H274" s="1">
        <v>4</v>
      </c>
      <c r="I274" s="1">
        <v>4</v>
      </c>
      <c r="J274" s="13">
        <f t="shared" si="25"/>
        <v>4</v>
      </c>
      <c r="K274" s="1">
        <v>4</v>
      </c>
      <c r="L274" s="1">
        <v>4</v>
      </c>
      <c r="M274" s="1">
        <v>4</v>
      </c>
      <c r="N274" s="13">
        <f t="shared" si="26"/>
        <v>4</v>
      </c>
      <c r="O274" s="1">
        <v>4</v>
      </c>
      <c r="P274" s="1">
        <v>4</v>
      </c>
      <c r="Q274" s="1">
        <v>4</v>
      </c>
      <c r="R274" s="1">
        <v>5</v>
      </c>
      <c r="S274" s="13">
        <f t="shared" si="27"/>
        <v>4.25</v>
      </c>
      <c r="T274" s="1">
        <v>5</v>
      </c>
      <c r="U274" s="1">
        <v>4</v>
      </c>
      <c r="V274" s="1">
        <v>4</v>
      </c>
      <c r="W274" s="1">
        <v>4</v>
      </c>
      <c r="X274" s="13">
        <f t="shared" si="28"/>
        <v>4.25</v>
      </c>
      <c r="Y274" s="1">
        <v>4</v>
      </c>
      <c r="Z274" s="1">
        <v>4</v>
      </c>
      <c r="AA274" s="1">
        <v>4</v>
      </c>
      <c r="AB274" s="1">
        <v>4</v>
      </c>
      <c r="AC274" s="79">
        <f t="shared" si="29"/>
        <v>4</v>
      </c>
    </row>
    <row r="275" spans="1:29" x14ac:dyDescent="0.25">
      <c r="A275" s="1">
        <v>3</v>
      </c>
      <c r="B275" s="1">
        <v>3</v>
      </c>
      <c r="C275" s="1">
        <v>3</v>
      </c>
      <c r="D275" s="1">
        <v>3</v>
      </c>
      <c r="E275" s="13">
        <f t="shared" si="24"/>
        <v>3</v>
      </c>
      <c r="F275" s="1">
        <v>4</v>
      </c>
      <c r="G275" s="1">
        <v>4</v>
      </c>
      <c r="H275" s="1">
        <v>3</v>
      </c>
      <c r="I275" s="1">
        <v>4</v>
      </c>
      <c r="J275" s="13">
        <f t="shared" si="25"/>
        <v>3.75</v>
      </c>
      <c r="K275" s="1">
        <v>5</v>
      </c>
      <c r="L275" s="1">
        <v>4</v>
      </c>
      <c r="M275" s="1">
        <v>5</v>
      </c>
      <c r="N275" s="13">
        <f t="shared" si="26"/>
        <v>4.666666666666667</v>
      </c>
      <c r="O275" s="1">
        <v>4</v>
      </c>
      <c r="P275" s="1">
        <v>4</v>
      </c>
      <c r="Q275" s="1">
        <v>5</v>
      </c>
      <c r="R275" s="1">
        <v>4</v>
      </c>
      <c r="S275" s="13">
        <f t="shared" si="27"/>
        <v>4.25</v>
      </c>
      <c r="T275" s="1">
        <v>4</v>
      </c>
      <c r="U275" s="1">
        <v>4</v>
      </c>
      <c r="V275" s="1">
        <v>5</v>
      </c>
      <c r="W275" s="1">
        <v>5</v>
      </c>
      <c r="X275" s="13">
        <f t="shared" si="28"/>
        <v>4.5</v>
      </c>
      <c r="Y275" s="1">
        <v>4</v>
      </c>
      <c r="Z275" s="1">
        <v>5</v>
      </c>
      <c r="AA275" s="1">
        <v>5</v>
      </c>
      <c r="AB275" s="1">
        <v>5</v>
      </c>
      <c r="AC275" s="79">
        <f t="shared" si="29"/>
        <v>4.75</v>
      </c>
    </row>
    <row r="276" spans="1:29" x14ac:dyDescent="0.25">
      <c r="A276" s="1">
        <v>5</v>
      </c>
      <c r="B276" s="1">
        <v>4</v>
      </c>
      <c r="C276" s="1">
        <v>5</v>
      </c>
      <c r="D276" s="1">
        <v>4</v>
      </c>
      <c r="E276" s="13">
        <f t="shared" si="24"/>
        <v>4.5</v>
      </c>
      <c r="F276" s="1">
        <v>3</v>
      </c>
      <c r="G276" s="1">
        <v>5</v>
      </c>
      <c r="H276" s="1">
        <v>3</v>
      </c>
      <c r="I276" s="1">
        <v>4</v>
      </c>
      <c r="J276" s="13">
        <f t="shared" si="25"/>
        <v>3.75</v>
      </c>
      <c r="K276" s="1">
        <v>4</v>
      </c>
      <c r="L276" s="1">
        <v>3</v>
      </c>
      <c r="M276" s="1">
        <v>5</v>
      </c>
      <c r="N276" s="13">
        <f t="shared" si="26"/>
        <v>4</v>
      </c>
      <c r="O276" s="1">
        <v>4</v>
      </c>
      <c r="P276" s="1">
        <v>3</v>
      </c>
      <c r="Q276" s="1">
        <v>5</v>
      </c>
      <c r="R276" s="1">
        <v>4</v>
      </c>
      <c r="S276" s="13">
        <f t="shared" si="27"/>
        <v>4</v>
      </c>
      <c r="T276" s="1">
        <v>4</v>
      </c>
      <c r="U276" s="1">
        <v>5</v>
      </c>
      <c r="V276" s="1">
        <v>3</v>
      </c>
      <c r="W276" s="1">
        <v>4</v>
      </c>
      <c r="X276" s="13">
        <f t="shared" si="28"/>
        <v>4</v>
      </c>
      <c r="Y276" s="1">
        <v>3</v>
      </c>
      <c r="Z276" s="1">
        <v>3</v>
      </c>
      <c r="AA276" s="1">
        <v>4</v>
      </c>
      <c r="AB276" s="1">
        <v>4</v>
      </c>
      <c r="AC276" s="79">
        <f t="shared" si="29"/>
        <v>3.5</v>
      </c>
    </row>
    <row r="277" spans="1:29" x14ac:dyDescent="0.25">
      <c r="A277" s="1">
        <v>3</v>
      </c>
      <c r="B277" s="1">
        <v>4</v>
      </c>
      <c r="C277" s="1">
        <v>1</v>
      </c>
      <c r="D277" s="1">
        <v>4</v>
      </c>
      <c r="E277" s="13">
        <f t="shared" si="24"/>
        <v>3</v>
      </c>
      <c r="F277" s="1">
        <v>3</v>
      </c>
      <c r="G277" s="1">
        <v>3</v>
      </c>
      <c r="H277" s="1">
        <v>2</v>
      </c>
      <c r="I277" s="1">
        <v>4</v>
      </c>
      <c r="J277" s="13">
        <f t="shared" si="25"/>
        <v>3</v>
      </c>
      <c r="K277" s="1">
        <v>3</v>
      </c>
      <c r="L277" s="1">
        <v>3</v>
      </c>
      <c r="M277" s="1">
        <v>1</v>
      </c>
      <c r="N277" s="13">
        <f t="shared" si="26"/>
        <v>2.3333333333333335</v>
      </c>
      <c r="O277" s="1">
        <v>4</v>
      </c>
      <c r="P277" s="1">
        <v>3</v>
      </c>
      <c r="Q277" s="1">
        <v>5</v>
      </c>
      <c r="R277" s="1">
        <v>4</v>
      </c>
      <c r="S277" s="13">
        <f t="shared" si="27"/>
        <v>4</v>
      </c>
      <c r="T277" s="1">
        <v>4</v>
      </c>
      <c r="U277" s="1">
        <v>3</v>
      </c>
      <c r="V277" s="1">
        <v>3</v>
      </c>
      <c r="W277" s="1">
        <v>1</v>
      </c>
      <c r="X277" s="13">
        <f t="shared" si="28"/>
        <v>2.75</v>
      </c>
      <c r="Y277" s="1">
        <v>1</v>
      </c>
      <c r="Z277" s="1">
        <v>1</v>
      </c>
      <c r="AA277" s="1">
        <v>1</v>
      </c>
      <c r="AB277" s="1">
        <v>1</v>
      </c>
      <c r="AC277" s="79">
        <f t="shared" si="29"/>
        <v>1</v>
      </c>
    </row>
    <row r="278" spans="1:29" x14ac:dyDescent="0.25">
      <c r="A278" s="1">
        <v>4</v>
      </c>
      <c r="B278" s="1">
        <v>4</v>
      </c>
      <c r="C278" s="1">
        <v>1</v>
      </c>
      <c r="D278" s="1">
        <v>4</v>
      </c>
      <c r="E278" s="13">
        <f t="shared" si="24"/>
        <v>3.25</v>
      </c>
      <c r="F278" s="1">
        <v>5</v>
      </c>
      <c r="G278" s="1">
        <v>5</v>
      </c>
      <c r="H278" s="1">
        <v>5</v>
      </c>
      <c r="I278" s="1">
        <v>5</v>
      </c>
      <c r="J278" s="13">
        <f t="shared" si="25"/>
        <v>5</v>
      </c>
      <c r="K278" s="1">
        <v>5</v>
      </c>
      <c r="L278" s="1">
        <v>5</v>
      </c>
      <c r="M278" s="1">
        <v>5</v>
      </c>
      <c r="N278" s="13">
        <f t="shared" si="26"/>
        <v>5</v>
      </c>
      <c r="O278" s="1">
        <v>5</v>
      </c>
      <c r="P278" s="1">
        <v>5</v>
      </c>
      <c r="Q278" s="1">
        <v>5</v>
      </c>
      <c r="R278" s="1">
        <v>5</v>
      </c>
      <c r="S278" s="13">
        <f t="shared" si="27"/>
        <v>5</v>
      </c>
      <c r="T278" s="1">
        <v>5</v>
      </c>
      <c r="U278" s="1">
        <v>5</v>
      </c>
      <c r="V278" s="1">
        <v>5</v>
      </c>
      <c r="W278" s="1">
        <v>5</v>
      </c>
      <c r="X278" s="13">
        <f t="shared" si="28"/>
        <v>5</v>
      </c>
      <c r="Y278" s="1">
        <v>5</v>
      </c>
      <c r="Z278" s="1">
        <v>5</v>
      </c>
      <c r="AA278" s="1">
        <v>4</v>
      </c>
      <c r="AB278" s="1">
        <v>4</v>
      </c>
      <c r="AC278" s="79">
        <f t="shared" si="29"/>
        <v>4.5</v>
      </c>
    </row>
    <row r="279" spans="1:29" x14ac:dyDescent="0.25">
      <c r="A279" s="1">
        <v>4</v>
      </c>
      <c r="B279" s="1">
        <v>4</v>
      </c>
      <c r="C279" s="1">
        <v>4</v>
      </c>
      <c r="D279" s="1">
        <v>4</v>
      </c>
      <c r="E279" s="13">
        <f t="shared" si="24"/>
        <v>4</v>
      </c>
      <c r="F279" s="1">
        <v>4</v>
      </c>
      <c r="G279" s="1">
        <v>4</v>
      </c>
      <c r="H279" s="1">
        <v>3</v>
      </c>
      <c r="I279" s="1">
        <v>4</v>
      </c>
      <c r="J279" s="13">
        <f t="shared" si="25"/>
        <v>3.75</v>
      </c>
      <c r="K279" s="1">
        <v>5</v>
      </c>
      <c r="L279" s="1">
        <v>4</v>
      </c>
      <c r="M279" s="1">
        <v>4</v>
      </c>
      <c r="N279" s="13">
        <f t="shared" si="26"/>
        <v>4.333333333333333</v>
      </c>
      <c r="O279" s="1">
        <v>4</v>
      </c>
      <c r="P279" s="1">
        <v>4</v>
      </c>
      <c r="Q279" s="1">
        <v>4</v>
      </c>
      <c r="R279" s="1">
        <v>5</v>
      </c>
      <c r="S279" s="13">
        <f t="shared" si="27"/>
        <v>4.25</v>
      </c>
      <c r="T279" s="1">
        <v>4</v>
      </c>
      <c r="U279" s="1">
        <v>4</v>
      </c>
      <c r="V279" s="1">
        <v>4</v>
      </c>
      <c r="W279" s="1">
        <v>4</v>
      </c>
      <c r="X279" s="13">
        <f t="shared" si="28"/>
        <v>4</v>
      </c>
      <c r="Y279" s="1">
        <v>4</v>
      </c>
      <c r="Z279" s="1">
        <v>3</v>
      </c>
      <c r="AA279" s="1">
        <v>2</v>
      </c>
      <c r="AB279" s="1">
        <v>3</v>
      </c>
      <c r="AC279" s="79">
        <f t="shared" si="29"/>
        <v>3</v>
      </c>
    </row>
    <row r="280" spans="1:29" x14ac:dyDescent="0.25">
      <c r="A280" s="1">
        <v>4</v>
      </c>
      <c r="B280" s="1">
        <v>4</v>
      </c>
      <c r="C280" s="1">
        <v>3</v>
      </c>
      <c r="D280" s="1">
        <v>3</v>
      </c>
      <c r="E280" s="13">
        <f t="shared" si="24"/>
        <v>3.5</v>
      </c>
      <c r="F280" s="1">
        <v>3</v>
      </c>
      <c r="G280" s="1">
        <v>4</v>
      </c>
      <c r="H280" s="1">
        <v>3</v>
      </c>
      <c r="I280" s="1">
        <v>4</v>
      </c>
      <c r="J280" s="13">
        <f t="shared" si="25"/>
        <v>3.5</v>
      </c>
      <c r="K280" s="1">
        <v>4</v>
      </c>
      <c r="L280" s="1">
        <v>4</v>
      </c>
      <c r="M280" s="1">
        <v>3</v>
      </c>
      <c r="N280" s="13">
        <f t="shared" si="26"/>
        <v>3.6666666666666665</v>
      </c>
      <c r="O280" s="1">
        <v>4</v>
      </c>
      <c r="P280" s="1">
        <v>4</v>
      </c>
      <c r="Q280" s="1">
        <v>4</v>
      </c>
      <c r="R280" s="1">
        <v>4</v>
      </c>
      <c r="S280" s="13">
        <f t="shared" si="27"/>
        <v>4</v>
      </c>
      <c r="T280" s="1">
        <v>5</v>
      </c>
      <c r="U280" s="1">
        <v>4</v>
      </c>
      <c r="V280" s="1">
        <v>4</v>
      </c>
      <c r="W280" s="1">
        <v>4</v>
      </c>
      <c r="X280" s="13">
        <f t="shared" si="28"/>
        <v>4.25</v>
      </c>
      <c r="Y280" s="1">
        <v>5</v>
      </c>
      <c r="Z280" s="1">
        <v>5</v>
      </c>
      <c r="AA280" s="1">
        <v>5</v>
      </c>
      <c r="AB280" s="1">
        <v>5</v>
      </c>
      <c r="AC280" s="79">
        <f t="shared" si="29"/>
        <v>5</v>
      </c>
    </row>
    <row r="281" spans="1:29" x14ac:dyDescent="0.25">
      <c r="A281" s="1">
        <v>4</v>
      </c>
      <c r="B281" s="1">
        <v>3</v>
      </c>
      <c r="C281" s="1">
        <v>5</v>
      </c>
      <c r="D281" s="1">
        <v>4</v>
      </c>
      <c r="E281" s="13">
        <f t="shared" si="24"/>
        <v>4</v>
      </c>
      <c r="F281" s="1">
        <v>4</v>
      </c>
      <c r="G281" s="1">
        <v>3</v>
      </c>
      <c r="H281" s="1">
        <v>4</v>
      </c>
      <c r="I281" s="1">
        <v>2</v>
      </c>
      <c r="J281" s="13">
        <f t="shared" si="25"/>
        <v>3.25</v>
      </c>
      <c r="K281" s="1">
        <v>3</v>
      </c>
      <c r="L281" s="1">
        <v>1</v>
      </c>
      <c r="M281" s="1">
        <v>4</v>
      </c>
      <c r="N281" s="13">
        <f t="shared" si="26"/>
        <v>2.6666666666666665</v>
      </c>
      <c r="O281" s="1">
        <v>1</v>
      </c>
      <c r="P281" s="1">
        <v>4</v>
      </c>
      <c r="Q281" s="1">
        <v>4</v>
      </c>
      <c r="R281" s="1">
        <v>3</v>
      </c>
      <c r="S281" s="13">
        <f t="shared" si="27"/>
        <v>3</v>
      </c>
      <c r="T281" s="1">
        <v>1</v>
      </c>
      <c r="U281" s="1">
        <v>3</v>
      </c>
      <c r="V281" s="1">
        <v>5</v>
      </c>
      <c r="W281" s="1">
        <v>4</v>
      </c>
      <c r="X281" s="13">
        <f t="shared" si="28"/>
        <v>3.25</v>
      </c>
      <c r="Y281" s="1">
        <v>4</v>
      </c>
      <c r="Z281" s="1">
        <v>3</v>
      </c>
      <c r="AA281" s="1">
        <v>3</v>
      </c>
      <c r="AB281" s="1">
        <v>3</v>
      </c>
      <c r="AC281" s="79">
        <f t="shared" si="29"/>
        <v>3.25</v>
      </c>
    </row>
    <row r="282" spans="1:29" x14ac:dyDescent="0.25">
      <c r="A282" s="1">
        <v>4</v>
      </c>
      <c r="B282" s="1">
        <v>4</v>
      </c>
      <c r="C282" s="1">
        <v>4</v>
      </c>
      <c r="D282" s="1">
        <v>4</v>
      </c>
      <c r="E282" s="13">
        <f t="shared" si="24"/>
        <v>4</v>
      </c>
      <c r="F282" s="1">
        <v>3</v>
      </c>
      <c r="G282" s="1">
        <v>3</v>
      </c>
      <c r="H282" s="1">
        <v>2</v>
      </c>
      <c r="I282" s="1">
        <v>3</v>
      </c>
      <c r="J282" s="13">
        <f t="shared" si="25"/>
        <v>2.75</v>
      </c>
      <c r="K282" s="1">
        <v>3</v>
      </c>
      <c r="L282" s="1">
        <v>3</v>
      </c>
      <c r="M282" s="1">
        <v>1</v>
      </c>
      <c r="N282" s="13">
        <f t="shared" si="26"/>
        <v>2.3333333333333335</v>
      </c>
      <c r="O282" s="1">
        <v>3</v>
      </c>
      <c r="P282" s="1">
        <v>3</v>
      </c>
      <c r="Q282" s="1">
        <v>3</v>
      </c>
      <c r="R282" s="1">
        <v>3</v>
      </c>
      <c r="S282" s="13">
        <f t="shared" si="27"/>
        <v>3</v>
      </c>
      <c r="T282" s="1">
        <v>3</v>
      </c>
      <c r="U282" s="1">
        <v>4</v>
      </c>
      <c r="V282" s="1">
        <v>3</v>
      </c>
      <c r="W282" s="1">
        <v>4</v>
      </c>
      <c r="X282" s="13">
        <f t="shared" si="28"/>
        <v>3.5</v>
      </c>
      <c r="Y282" s="1">
        <v>3</v>
      </c>
      <c r="Z282" s="1">
        <v>3</v>
      </c>
      <c r="AA282" s="1">
        <v>3</v>
      </c>
      <c r="AB282" s="1">
        <v>3</v>
      </c>
      <c r="AC282" s="79">
        <f t="shared" si="29"/>
        <v>3</v>
      </c>
    </row>
    <row r="283" spans="1:29" x14ac:dyDescent="0.25">
      <c r="A283" s="1">
        <v>3</v>
      </c>
      <c r="B283" s="1">
        <v>3</v>
      </c>
      <c r="C283" s="1">
        <v>3</v>
      </c>
      <c r="D283" s="1">
        <v>4</v>
      </c>
      <c r="E283" s="13">
        <f t="shared" si="24"/>
        <v>3.25</v>
      </c>
      <c r="F283" s="1">
        <v>4</v>
      </c>
      <c r="G283" s="1">
        <v>4</v>
      </c>
      <c r="H283" s="1">
        <v>4</v>
      </c>
      <c r="I283" s="1">
        <v>3</v>
      </c>
      <c r="J283" s="13">
        <f t="shared" si="25"/>
        <v>3.75</v>
      </c>
      <c r="K283" s="1">
        <v>4</v>
      </c>
      <c r="L283" s="1">
        <v>4</v>
      </c>
      <c r="M283" s="1">
        <v>3</v>
      </c>
      <c r="N283" s="13">
        <f t="shared" si="26"/>
        <v>3.6666666666666665</v>
      </c>
      <c r="O283" s="1">
        <v>4</v>
      </c>
      <c r="P283" s="1">
        <v>3</v>
      </c>
      <c r="Q283" s="1">
        <v>4</v>
      </c>
      <c r="R283" s="1">
        <v>4</v>
      </c>
      <c r="S283" s="13">
        <f t="shared" si="27"/>
        <v>3.75</v>
      </c>
      <c r="T283" s="1">
        <v>4</v>
      </c>
      <c r="U283" s="1">
        <v>4</v>
      </c>
      <c r="V283" s="1">
        <v>4</v>
      </c>
      <c r="W283" s="1">
        <v>4</v>
      </c>
      <c r="X283" s="13">
        <f t="shared" si="28"/>
        <v>4</v>
      </c>
      <c r="Y283" s="1">
        <v>4</v>
      </c>
      <c r="Z283" s="1">
        <v>4</v>
      </c>
      <c r="AA283" s="1">
        <v>4</v>
      </c>
      <c r="AB283" s="1">
        <v>4</v>
      </c>
      <c r="AC283" s="79">
        <f t="shared" si="29"/>
        <v>4</v>
      </c>
    </row>
    <row r="284" spans="1:29" x14ac:dyDescent="0.25">
      <c r="A284" s="1">
        <v>1</v>
      </c>
      <c r="B284" s="1">
        <v>1</v>
      </c>
      <c r="C284" s="1">
        <v>2</v>
      </c>
      <c r="D284" s="1">
        <v>1</v>
      </c>
      <c r="E284" s="13">
        <f t="shared" si="24"/>
        <v>1.25</v>
      </c>
      <c r="F284" s="1">
        <v>1</v>
      </c>
      <c r="G284" s="1">
        <v>3</v>
      </c>
      <c r="H284" s="1">
        <v>1</v>
      </c>
      <c r="I284" s="1">
        <v>3</v>
      </c>
      <c r="J284" s="13">
        <f t="shared" si="25"/>
        <v>2</v>
      </c>
      <c r="K284" s="1">
        <v>2</v>
      </c>
      <c r="L284" s="1">
        <v>2</v>
      </c>
      <c r="M284" s="1">
        <v>1</v>
      </c>
      <c r="N284" s="13">
        <f t="shared" si="26"/>
        <v>1.6666666666666667</v>
      </c>
      <c r="O284" s="1">
        <v>1</v>
      </c>
      <c r="P284" s="1">
        <v>3</v>
      </c>
      <c r="Q284" s="1">
        <v>3</v>
      </c>
      <c r="R284" s="1">
        <v>1</v>
      </c>
      <c r="S284" s="13">
        <f t="shared" si="27"/>
        <v>2</v>
      </c>
      <c r="T284" s="1">
        <v>3</v>
      </c>
      <c r="U284" s="1">
        <v>3</v>
      </c>
      <c r="V284" s="1">
        <v>4</v>
      </c>
      <c r="W284" s="1">
        <v>1</v>
      </c>
      <c r="X284" s="13">
        <f t="shared" si="28"/>
        <v>2.75</v>
      </c>
      <c r="Y284" s="1">
        <v>5</v>
      </c>
      <c r="Z284" s="1">
        <v>5</v>
      </c>
      <c r="AA284" s="1">
        <v>3</v>
      </c>
      <c r="AB284" s="1">
        <v>5</v>
      </c>
      <c r="AC284" s="79">
        <f t="shared" si="29"/>
        <v>4.5</v>
      </c>
    </row>
    <row r="285" spans="1:29" x14ac:dyDescent="0.25">
      <c r="A285" s="1">
        <v>5</v>
      </c>
      <c r="B285" s="1">
        <v>4</v>
      </c>
      <c r="C285" s="1">
        <v>5</v>
      </c>
      <c r="D285" s="1">
        <v>5</v>
      </c>
      <c r="E285" s="13">
        <f t="shared" si="24"/>
        <v>4.75</v>
      </c>
      <c r="F285" s="1">
        <v>1</v>
      </c>
      <c r="G285" s="1">
        <v>5</v>
      </c>
      <c r="H285" s="1">
        <v>4</v>
      </c>
      <c r="I285" s="1">
        <v>4</v>
      </c>
      <c r="J285" s="13">
        <f t="shared" si="25"/>
        <v>3.5</v>
      </c>
      <c r="K285" s="1">
        <v>5</v>
      </c>
      <c r="L285" s="1">
        <v>4</v>
      </c>
      <c r="M285" s="1">
        <v>4</v>
      </c>
      <c r="N285" s="13">
        <f t="shared" si="26"/>
        <v>4.333333333333333</v>
      </c>
      <c r="O285" s="1">
        <v>5</v>
      </c>
      <c r="P285" s="1">
        <v>5</v>
      </c>
      <c r="Q285" s="1">
        <v>5</v>
      </c>
      <c r="R285" s="1">
        <v>4</v>
      </c>
      <c r="S285" s="13">
        <f t="shared" si="27"/>
        <v>4.75</v>
      </c>
      <c r="T285" s="1">
        <v>5</v>
      </c>
      <c r="U285" s="1">
        <v>5</v>
      </c>
      <c r="V285" s="1">
        <v>4</v>
      </c>
      <c r="W285" s="1">
        <v>4</v>
      </c>
      <c r="X285" s="13">
        <f t="shared" si="28"/>
        <v>4.5</v>
      </c>
      <c r="Y285" s="1">
        <v>4</v>
      </c>
      <c r="Z285" s="1">
        <v>4</v>
      </c>
      <c r="AA285" s="1">
        <v>3</v>
      </c>
      <c r="AB285" s="1">
        <v>4</v>
      </c>
      <c r="AC285" s="79">
        <f t="shared" si="29"/>
        <v>3.75</v>
      </c>
    </row>
    <row r="286" spans="1:29" x14ac:dyDescent="0.25">
      <c r="A286" s="1">
        <v>1</v>
      </c>
      <c r="B286" s="1">
        <v>2</v>
      </c>
      <c r="C286" s="1">
        <v>3</v>
      </c>
      <c r="D286" s="1">
        <v>3</v>
      </c>
      <c r="E286" s="13">
        <f t="shared" si="24"/>
        <v>2.25</v>
      </c>
      <c r="F286" s="1">
        <v>1</v>
      </c>
      <c r="G286" s="1">
        <v>1</v>
      </c>
      <c r="H286" s="1">
        <v>1</v>
      </c>
      <c r="I286" s="1">
        <v>3</v>
      </c>
      <c r="J286" s="13">
        <f t="shared" si="25"/>
        <v>1.5</v>
      </c>
      <c r="K286" s="1">
        <v>1</v>
      </c>
      <c r="L286" s="1">
        <v>1</v>
      </c>
      <c r="M286" s="1">
        <v>2</v>
      </c>
      <c r="N286" s="13">
        <f t="shared" si="26"/>
        <v>1.3333333333333333</v>
      </c>
      <c r="O286" s="1">
        <v>2</v>
      </c>
      <c r="P286" s="1">
        <v>2</v>
      </c>
      <c r="Q286" s="1">
        <v>2</v>
      </c>
      <c r="R286" s="1">
        <v>1</v>
      </c>
      <c r="S286" s="13">
        <f t="shared" si="27"/>
        <v>1.75</v>
      </c>
      <c r="T286" s="1">
        <v>3</v>
      </c>
      <c r="U286" s="1">
        <v>3</v>
      </c>
      <c r="V286" s="1">
        <v>3</v>
      </c>
      <c r="W286" s="1">
        <v>1</v>
      </c>
      <c r="X286" s="13">
        <f t="shared" si="28"/>
        <v>2.5</v>
      </c>
      <c r="Y286" s="1">
        <v>1</v>
      </c>
      <c r="Z286" s="1">
        <v>3</v>
      </c>
      <c r="AA286" s="1">
        <v>2</v>
      </c>
      <c r="AB286" s="1">
        <v>2</v>
      </c>
      <c r="AC286" s="79">
        <f t="shared" si="29"/>
        <v>2</v>
      </c>
    </row>
    <row r="287" spans="1:29" x14ac:dyDescent="0.25">
      <c r="A287" s="1">
        <v>4</v>
      </c>
      <c r="B287" s="1">
        <v>4</v>
      </c>
      <c r="C287" s="1">
        <v>3</v>
      </c>
      <c r="D287" s="1">
        <v>3</v>
      </c>
      <c r="E287" s="13">
        <f t="shared" si="24"/>
        <v>3.5</v>
      </c>
      <c r="F287" s="1">
        <v>3</v>
      </c>
      <c r="G287" s="1">
        <v>3</v>
      </c>
      <c r="H287" s="1">
        <v>3</v>
      </c>
      <c r="I287" s="1">
        <v>4</v>
      </c>
      <c r="J287" s="13">
        <f t="shared" si="25"/>
        <v>3.25</v>
      </c>
      <c r="K287" s="1">
        <v>2</v>
      </c>
      <c r="L287" s="1">
        <v>3</v>
      </c>
      <c r="M287" s="1">
        <v>4</v>
      </c>
      <c r="N287" s="13">
        <f t="shared" si="26"/>
        <v>3</v>
      </c>
      <c r="O287" s="1">
        <v>1</v>
      </c>
      <c r="P287" s="1">
        <v>1</v>
      </c>
      <c r="Q287" s="1">
        <v>3</v>
      </c>
      <c r="R287" s="1">
        <v>1</v>
      </c>
      <c r="S287" s="13">
        <f t="shared" si="27"/>
        <v>1.5</v>
      </c>
      <c r="T287" s="1">
        <v>3</v>
      </c>
      <c r="U287" s="1">
        <v>3</v>
      </c>
      <c r="V287" s="1">
        <v>3</v>
      </c>
      <c r="W287" s="1">
        <v>4</v>
      </c>
      <c r="X287" s="13">
        <f t="shared" si="28"/>
        <v>3.25</v>
      </c>
      <c r="Y287" s="1">
        <v>3</v>
      </c>
      <c r="Z287" s="1">
        <v>3</v>
      </c>
      <c r="AA287" s="1">
        <v>3</v>
      </c>
      <c r="AB287" s="1">
        <v>4</v>
      </c>
      <c r="AC287" s="79">
        <f t="shared" si="29"/>
        <v>3.25</v>
      </c>
    </row>
    <row r="288" spans="1:29" x14ac:dyDescent="0.25">
      <c r="A288" s="1">
        <v>5</v>
      </c>
      <c r="B288" s="1">
        <v>3</v>
      </c>
      <c r="C288" s="1">
        <v>4</v>
      </c>
      <c r="D288" s="1">
        <v>5</v>
      </c>
      <c r="E288" s="13">
        <f t="shared" si="24"/>
        <v>4.25</v>
      </c>
      <c r="F288" s="1">
        <v>4</v>
      </c>
      <c r="G288" s="1">
        <v>4</v>
      </c>
      <c r="H288" s="1">
        <v>4</v>
      </c>
      <c r="I288" s="1">
        <v>5</v>
      </c>
      <c r="J288" s="13">
        <f t="shared" si="25"/>
        <v>4.25</v>
      </c>
      <c r="K288" s="1">
        <v>5</v>
      </c>
      <c r="L288" s="1">
        <v>5</v>
      </c>
      <c r="M288" s="1">
        <v>5</v>
      </c>
      <c r="N288" s="13">
        <f t="shared" si="26"/>
        <v>5</v>
      </c>
      <c r="O288" s="1">
        <v>5</v>
      </c>
      <c r="P288" s="1">
        <v>5</v>
      </c>
      <c r="Q288" s="1">
        <v>5</v>
      </c>
      <c r="R288" s="1">
        <v>5</v>
      </c>
      <c r="S288" s="13">
        <f t="shared" si="27"/>
        <v>5</v>
      </c>
      <c r="T288" s="1">
        <v>5</v>
      </c>
      <c r="U288" s="1">
        <v>5</v>
      </c>
      <c r="V288" s="1">
        <v>5</v>
      </c>
      <c r="W288" s="1">
        <v>5</v>
      </c>
      <c r="X288" s="13">
        <f t="shared" si="28"/>
        <v>5</v>
      </c>
      <c r="Y288" s="1">
        <v>5</v>
      </c>
      <c r="Z288" s="1">
        <v>5</v>
      </c>
      <c r="AA288" s="1">
        <v>5</v>
      </c>
      <c r="AB288" s="1">
        <v>5</v>
      </c>
      <c r="AC288" s="79">
        <f t="shared" si="29"/>
        <v>5</v>
      </c>
    </row>
    <row r="289" spans="1:29" x14ac:dyDescent="0.25">
      <c r="A289" s="1">
        <v>2</v>
      </c>
      <c r="B289" s="1">
        <v>3</v>
      </c>
      <c r="C289" s="1">
        <v>3</v>
      </c>
      <c r="D289" s="1">
        <v>3</v>
      </c>
      <c r="E289" s="13">
        <f t="shared" si="24"/>
        <v>2.75</v>
      </c>
      <c r="F289" s="1">
        <v>3</v>
      </c>
      <c r="G289" s="1">
        <v>1</v>
      </c>
      <c r="H289" s="1">
        <v>1</v>
      </c>
      <c r="I289" s="1">
        <v>2</v>
      </c>
      <c r="J289" s="13">
        <f t="shared" si="25"/>
        <v>1.75</v>
      </c>
      <c r="K289" s="1">
        <v>2</v>
      </c>
      <c r="L289" s="1">
        <v>3</v>
      </c>
      <c r="M289" s="1">
        <v>2</v>
      </c>
      <c r="N289" s="13">
        <f t="shared" si="26"/>
        <v>2.3333333333333335</v>
      </c>
      <c r="O289" s="1">
        <v>1</v>
      </c>
      <c r="P289" s="1">
        <v>1</v>
      </c>
      <c r="Q289" s="1">
        <v>1</v>
      </c>
      <c r="R289" s="1">
        <v>1</v>
      </c>
      <c r="S289" s="13">
        <f t="shared" si="27"/>
        <v>1</v>
      </c>
      <c r="T289" s="1">
        <v>1</v>
      </c>
      <c r="U289" s="1">
        <v>1</v>
      </c>
      <c r="V289" s="1">
        <v>3</v>
      </c>
      <c r="W289" s="1">
        <v>1</v>
      </c>
      <c r="X289" s="13">
        <f t="shared" si="28"/>
        <v>1.5</v>
      </c>
      <c r="Y289" s="1">
        <v>3</v>
      </c>
      <c r="Z289" s="1">
        <v>3</v>
      </c>
      <c r="AA289" s="1">
        <v>3</v>
      </c>
      <c r="AB289" s="1">
        <v>3</v>
      </c>
      <c r="AC289" s="79">
        <f t="shared" si="29"/>
        <v>3</v>
      </c>
    </row>
    <row r="290" spans="1:29" x14ac:dyDescent="0.25">
      <c r="A290" s="1">
        <v>5</v>
      </c>
      <c r="B290" s="1">
        <v>5</v>
      </c>
      <c r="C290" s="1">
        <v>5</v>
      </c>
      <c r="D290" s="1">
        <v>5</v>
      </c>
      <c r="E290" s="13">
        <f t="shared" si="24"/>
        <v>5</v>
      </c>
      <c r="F290" s="1">
        <v>5</v>
      </c>
      <c r="G290" s="1">
        <v>5</v>
      </c>
      <c r="H290" s="1">
        <v>5</v>
      </c>
      <c r="I290" s="1">
        <v>4</v>
      </c>
      <c r="J290" s="13">
        <f t="shared" si="25"/>
        <v>4.75</v>
      </c>
      <c r="K290" s="1">
        <v>5</v>
      </c>
      <c r="L290" s="1">
        <v>5</v>
      </c>
      <c r="M290" s="1">
        <v>5</v>
      </c>
      <c r="N290" s="13">
        <f t="shared" si="26"/>
        <v>5</v>
      </c>
      <c r="O290" s="1">
        <v>5</v>
      </c>
      <c r="P290" s="1">
        <v>3</v>
      </c>
      <c r="Q290" s="1">
        <v>4</v>
      </c>
      <c r="R290" s="1">
        <v>4</v>
      </c>
      <c r="S290" s="13">
        <f t="shared" si="27"/>
        <v>4</v>
      </c>
      <c r="T290" s="1">
        <v>5</v>
      </c>
      <c r="U290" s="1">
        <v>5</v>
      </c>
      <c r="V290" s="1">
        <v>5</v>
      </c>
      <c r="W290" s="1">
        <v>5</v>
      </c>
      <c r="X290" s="13">
        <f t="shared" si="28"/>
        <v>5</v>
      </c>
      <c r="Y290" s="1">
        <v>3</v>
      </c>
      <c r="Z290" s="1">
        <v>5</v>
      </c>
      <c r="AA290" s="1">
        <v>4</v>
      </c>
      <c r="AB290" s="1">
        <v>4</v>
      </c>
      <c r="AC290" s="79">
        <f t="shared" si="29"/>
        <v>4</v>
      </c>
    </row>
    <row r="291" spans="1:29" x14ac:dyDescent="0.25">
      <c r="A291" s="1">
        <v>3</v>
      </c>
      <c r="B291" s="1">
        <v>1</v>
      </c>
      <c r="C291" s="1">
        <v>3</v>
      </c>
      <c r="D291" s="1">
        <v>1</v>
      </c>
      <c r="E291" s="13">
        <f t="shared" si="24"/>
        <v>2</v>
      </c>
      <c r="F291" s="1">
        <v>3</v>
      </c>
      <c r="G291" s="1">
        <v>3</v>
      </c>
      <c r="H291" s="1">
        <v>3</v>
      </c>
      <c r="I291" s="1">
        <v>3</v>
      </c>
      <c r="J291" s="13">
        <f t="shared" si="25"/>
        <v>3</v>
      </c>
      <c r="K291" s="1">
        <v>4</v>
      </c>
      <c r="L291" s="1">
        <v>3</v>
      </c>
      <c r="M291" s="1">
        <v>3</v>
      </c>
      <c r="N291" s="13">
        <f t="shared" si="26"/>
        <v>3.3333333333333335</v>
      </c>
      <c r="O291" s="1">
        <v>4</v>
      </c>
      <c r="P291" s="1">
        <v>3</v>
      </c>
      <c r="Q291" s="1">
        <v>3</v>
      </c>
      <c r="R291" s="1">
        <v>1</v>
      </c>
      <c r="S291" s="13">
        <f t="shared" si="27"/>
        <v>2.75</v>
      </c>
      <c r="T291" s="1">
        <v>1</v>
      </c>
      <c r="U291" s="1">
        <v>1</v>
      </c>
      <c r="V291" s="1">
        <v>3</v>
      </c>
      <c r="W291" s="1">
        <v>4</v>
      </c>
      <c r="X291" s="13">
        <f t="shared" si="28"/>
        <v>2.25</v>
      </c>
      <c r="Y291" s="1">
        <v>4</v>
      </c>
      <c r="Z291" s="1">
        <v>3</v>
      </c>
      <c r="AA291" s="1">
        <v>4</v>
      </c>
      <c r="AB291" s="1">
        <v>4</v>
      </c>
      <c r="AC291" s="79">
        <f t="shared" si="29"/>
        <v>3.75</v>
      </c>
    </row>
    <row r="292" spans="1:29" x14ac:dyDescent="0.25">
      <c r="A292" s="1">
        <v>3</v>
      </c>
      <c r="B292" s="1">
        <v>3</v>
      </c>
      <c r="C292" s="1">
        <v>3</v>
      </c>
      <c r="D292" s="1">
        <v>3</v>
      </c>
      <c r="E292" s="13">
        <f t="shared" si="24"/>
        <v>3</v>
      </c>
      <c r="F292" s="1">
        <v>3</v>
      </c>
      <c r="G292" s="1">
        <v>3</v>
      </c>
      <c r="H292" s="1">
        <v>3</v>
      </c>
      <c r="I292" s="1">
        <v>3</v>
      </c>
      <c r="J292" s="13">
        <f t="shared" si="25"/>
        <v>3</v>
      </c>
      <c r="K292" s="1">
        <v>3</v>
      </c>
      <c r="L292" s="1">
        <v>3</v>
      </c>
      <c r="M292" s="1">
        <v>3</v>
      </c>
      <c r="N292" s="13">
        <f t="shared" si="26"/>
        <v>3</v>
      </c>
      <c r="O292" s="1">
        <v>3</v>
      </c>
      <c r="P292" s="1">
        <v>3</v>
      </c>
      <c r="Q292" s="1">
        <v>3</v>
      </c>
      <c r="R292" s="1">
        <v>3</v>
      </c>
      <c r="S292" s="13">
        <f t="shared" si="27"/>
        <v>3</v>
      </c>
      <c r="T292" s="1">
        <v>3</v>
      </c>
      <c r="U292" s="1">
        <v>3</v>
      </c>
      <c r="V292" s="1">
        <v>3</v>
      </c>
      <c r="W292" s="1">
        <v>3</v>
      </c>
      <c r="X292" s="13">
        <f t="shared" si="28"/>
        <v>3</v>
      </c>
      <c r="Y292" s="1">
        <v>4</v>
      </c>
      <c r="Z292" s="1">
        <v>4</v>
      </c>
      <c r="AA292" s="1">
        <v>4</v>
      </c>
      <c r="AB292" s="1">
        <v>4</v>
      </c>
      <c r="AC292" s="79">
        <f t="shared" si="29"/>
        <v>4</v>
      </c>
    </row>
    <row r="293" spans="1:29" x14ac:dyDescent="0.25">
      <c r="A293" s="1">
        <v>4</v>
      </c>
      <c r="B293" s="1">
        <v>5</v>
      </c>
      <c r="C293" s="1">
        <v>4</v>
      </c>
      <c r="D293" s="1">
        <v>4</v>
      </c>
      <c r="E293" s="13">
        <f t="shared" si="24"/>
        <v>4.25</v>
      </c>
      <c r="F293" s="1">
        <v>5</v>
      </c>
      <c r="G293" s="1">
        <v>5</v>
      </c>
      <c r="H293" s="1">
        <v>5</v>
      </c>
      <c r="I293" s="1">
        <v>5</v>
      </c>
      <c r="J293" s="13">
        <f t="shared" si="25"/>
        <v>5</v>
      </c>
      <c r="K293" s="1">
        <v>5</v>
      </c>
      <c r="L293" s="1">
        <v>5</v>
      </c>
      <c r="M293" s="1">
        <v>5</v>
      </c>
      <c r="N293" s="13">
        <f t="shared" si="26"/>
        <v>5</v>
      </c>
      <c r="O293" s="1">
        <v>5</v>
      </c>
      <c r="P293" s="1">
        <v>4</v>
      </c>
      <c r="Q293" s="1">
        <v>4</v>
      </c>
      <c r="R293" s="1">
        <v>5</v>
      </c>
      <c r="S293" s="13">
        <f t="shared" si="27"/>
        <v>4.5</v>
      </c>
      <c r="T293" s="1">
        <v>4</v>
      </c>
      <c r="U293" s="1">
        <v>5</v>
      </c>
      <c r="V293" s="1">
        <v>5</v>
      </c>
      <c r="W293" s="1">
        <v>5</v>
      </c>
      <c r="X293" s="13">
        <f t="shared" si="28"/>
        <v>4.75</v>
      </c>
      <c r="Y293" s="1">
        <v>5</v>
      </c>
      <c r="Z293" s="1">
        <v>5</v>
      </c>
      <c r="AA293" s="1">
        <v>4</v>
      </c>
      <c r="AB293" s="1">
        <v>5</v>
      </c>
      <c r="AC293" s="79">
        <f t="shared" si="29"/>
        <v>4.75</v>
      </c>
    </row>
    <row r="294" spans="1:29" x14ac:dyDescent="0.25">
      <c r="A294" s="1">
        <v>5</v>
      </c>
      <c r="B294" s="1">
        <v>4</v>
      </c>
      <c r="C294" s="1">
        <v>5</v>
      </c>
      <c r="D294" s="1">
        <v>5</v>
      </c>
      <c r="E294" s="13">
        <f t="shared" si="24"/>
        <v>4.75</v>
      </c>
      <c r="F294" s="1">
        <v>5</v>
      </c>
      <c r="G294" s="1">
        <v>4</v>
      </c>
      <c r="H294" s="1">
        <v>4</v>
      </c>
      <c r="I294" s="1">
        <v>4</v>
      </c>
      <c r="J294" s="13">
        <f t="shared" si="25"/>
        <v>4.25</v>
      </c>
      <c r="K294" s="1">
        <v>5</v>
      </c>
      <c r="L294" s="1">
        <v>4</v>
      </c>
      <c r="M294" s="1">
        <v>5</v>
      </c>
      <c r="N294" s="13">
        <f t="shared" si="26"/>
        <v>4.666666666666667</v>
      </c>
      <c r="O294" s="1">
        <v>5</v>
      </c>
      <c r="P294" s="1">
        <v>4</v>
      </c>
      <c r="Q294" s="1">
        <v>5</v>
      </c>
      <c r="R294" s="1">
        <v>4</v>
      </c>
      <c r="S294" s="13">
        <f t="shared" si="27"/>
        <v>4.5</v>
      </c>
      <c r="T294" s="1">
        <v>5</v>
      </c>
      <c r="U294" s="1">
        <v>5</v>
      </c>
      <c r="V294" s="1">
        <v>5</v>
      </c>
      <c r="W294" s="1">
        <v>4</v>
      </c>
      <c r="X294" s="13">
        <f t="shared" si="28"/>
        <v>4.75</v>
      </c>
      <c r="Y294" s="1">
        <v>4</v>
      </c>
      <c r="Z294" s="1">
        <v>4</v>
      </c>
      <c r="AA294" s="1">
        <v>4</v>
      </c>
      <c r="AB294" s="1">
        <v>5</v>
      </c>
      <c r="AC294" s="79">
        <f t="shared" si="29"/>
        <v>4.25</v>
      </c>
    </row>
    <row r="295" spans="1:29" x14ac:dyDescent="0.25">
      <c r="A295" s="1">
        <v>5</v>
      </c>
      <c r="B295" s="1">
        <v>5</v>
      </c>
      <c r="C295" s="1">
        <v>5</v>
      </c>
      <c r="D295" s="1">
        <v>5</v>
      </c>
      <c r="E295" s="13">
        <f t="shared" si="24"/>
        <v>5</v>
      </c>
      <c r="F295" s="1">
        <v>5</v>
      </c>
      <c r="G295" s="1">
        <v>5</v>
      </c>
      <c r="H295" s="1">
        <v>5</v>
      </c>
      <c r="I295" s="1">
        <v>5</v>
      </c>
      <c r="J295" s="13">
        <f t="shared" si="25"/>
        <v>5</v>
      </c>
      <c r="K295" s="1">
        <v>5</v>
      </c>
      <c r="L295" s="1">
        <v>5</v>
      </c>
      <c r="M295" s="1">
        <v>5</v>
      </c>
      <c r="N295" s="13">
        <f t="shared" si="26"/>
        <v>5</v>
      </c>
      <c r="O295" s="1">
        <v>5</v>
      </c>
      <c r="P295" s="1">
        <v>3</v>
      </c>
      <c r="Q295" s="1">
        <v>3</v>
      </c>
      <c r="R295" s="1">
        <v>5</v>
      </c>
      <c r="S295" s="13">
        <f t="shared" si="27"/>
        <v>4</v>
      </c>
      <c r="T295" s="1">
        <v>5</v>
      </c>
      <c r="U295" s="1">
        <v>5</v>
      </c>
      <c r="V295" s="1">
        <v>5</v>
      </c>
      <c r="W295" s="1">
        <v>5</v>
      </c>
      <c r="X295" s="13">
        <f t="shared" si="28"/>
        <v>5</v>
      </c>
      <c r="Y295" s="1">
        <v>3</v>
      </c>
      <c r="Z295" s="1">
        <v>3</v>
      </c>
      <c r="AA295" s="1">
        <v>3</v>
      </c>
      <c r="AB295" s="1">
        <v>5</v>
      </c>
      <c r="AC295" s="79">
        <f t="shared" si="29"/>
        <v>3.5</v>
      </c>
    </row>
    <row r="296" spans="1:29" x14ac:dyDescent="0.25">
      <c r="A296" s="1">
        <v>4</v>
      </c>
      <c r="B296" s="1">
        <v>4</v>
      </c>
      <c r="C296" s="1">
        <v>1</v>
      </c>
      <c r="D296" s="1">
        <v>4</v>
      </c>
      <c r="E296" s="13">
        <f t="shared" si="24"/>
        <v>3.25</v>
      </c>
      <c r="F296" s="1">
        <v>5</v>
      </c>
      <c r="G296" s="1">
        <v>5</v>
      </c>
      <c r="H296" s="1">
        <v>3</v>
      </c>
      <c r="I296" s="1">
        <v>2</v>
      </c>
      <c r="J296" s="13">
        <f t="shared" si="25"/>
        <v>3.75</v>
      </c>
      <c r="K296" s="1">
        <v>5</v>
      </c>
      <c r="L296" s="1">
        <v>5</v>
      </c>
      <c r="M296" s="1">
        <v>5</v>
      </c>
      <c r="N296" s="13">
        <f t="shared" si="26"/>
        <v>5</v>
      </c>
      <c r="O296" s="1">
        <v>5</v>
      </c>
      <c r="P296" s="1">
        <v>5</v>
      </c>
      <c r="Q296" s="1">
        <v>5</v>
      </c>
      <c r="R296" s="1">
        <v>5</v>
      </c>
      <c r="S296" s="13">
        <f t="shared" si="27"/>
        <v>5</v>
      </c>
      <c r="T296" s="1">
        <v>5</v>
      </c>
      <c r="U296" s="1">
        <v>5</v>
      </c>
      <c r="V296" s="1">
        <v>5</v>
      </c>
      <c r="W296" s="1">
        <v>5</v>
      </c>
      <c r="X296" s="13">
        <f t="shared" si="28"/>
        <v>5</v>
      </c>
      <c r="Y296" s="1">
        <v>5</v>
      </c>
      <c r="Z296" s="1">
        <v>4</v>
      </c>
      <c r="AA296" s="1">
        <v>4</v>
      </c>
      <c r="AB296" s="1">
        <v>5</v>
      </c>
      <c r="AC296" s="79">
        <f t="shared" si="29"/>
        <v>4.5</v>
      </c>
    </row>
    <row r="297" spans="1:29" x14ac:dyDescent="0.25">
      <c r="A297" s="1">
        <v>4</v>
      </c>
      <c r="B297" s="1">
        <v>2</v>
      </c>
      <c r="C297" s="1">
        <v>4</v>
      </c>
      <c r="D297" s="1">
        <v>1</v>
      </c>
      <c r="E297" s="13">
        <f t="shared" si="24"/>
        <v>2.75</v>
      </c>
      <c r="F297" s="1">
        <v>2</v>
      </c>
      <c r="G297" s="1">
        <v>4</v>
      </c>
      <c r="H297" s="1">
        <v>5</v>
      </c>
      <c r="I297" s="1">
        <v>4</v>
      </c>
      <c r="J297" s="13">
        <f t="shared" si="25"/>
        <v>3.75</v>
      </c>
      <c r="K297" s="1">
        <v>2</v>
      </c>
      <c r="L297" s="1">
        <v>5</v>
      </c>
      <c r="M297" s="1">
        <v>5</v>
      </c>
      <c r="N297" s="13">
        <f t="shared" si="26"/>
        <v>4</v>
      </c>
      <c r="O297" s="1">
        <v>4</v>
      </c>
      <c r="P297" s="1">
        <v>4</v>
      </c>
      <c r="Q297" s="1">
        <v>5</v>
      </c>
      <c r="R297" s="1">
        <v>5</v>
      </c>
      <c r="S297" s="13">
        <f t="shared" si="27"/>
        <v>4.5</v>
      </c>
      <c r="T297" s="1">
        <v>4</v>
      </c>
      <c r="U297" s="1">
        <v>4</v>
      </c>
      <c r="V297" s="1">
        <v>5</v>
      </c>
      <c r="W297" s="1">
        <v>5</v>
      </c>
      <c r="X297" s="13">
        <f t="shared" si="28"/>
        <v>4.5</v>
      </c>
      <c r="Y297" s="1">
        <v>4</v>
      </c>
      <c r="Z297" s="1">
        <v>4</v>
      </c>
      <c r="AA297" s="1">
        <v>5</v>
      </c>
      <c r="AB297" s="1">
        <v>5</v>
      </c>
      <c r="AC297" s="79">
        <f t="shared" si="29"/>
        <v>4.5</v>
      </c>
    </row>
    <row r="298" spans="1:29" x14ac:dyDescent="0.25">
      <c r="A298" s="1">
        <v>5</v>
      </c>
      <c r="B298" s="1">
        <v>3</v>
      </c>
      <c r="C298" s="1">
        <v>5</v>
      </c>
      <c r="D298" s="1">
        <v>5</v>
      </c>
      <c r="E298" s="13">
        <f t="shared" si="24"/>
        <v>4.5</v>
      </c>
      <c r="F298" s="1">
        <v>5</v>
      </c>
      <c r="G298" s="1">
        <v>5</v>
      </c>
      <c r="H298" s="1">
        <v>5</v>
      </c>
      <c r="I298" s="1">
        <v>5</v>
      </c>
      <c r="J298" s="13">
        <f t="shared" si="25"/>
        <v>5</v>
      </c>
      <c r="K298" s="1">
        <v>5</v>
      </c>
      <c r="L298" s="1">
        <v>5</v>
      </c>
      <c r="M298" s="1">
        <v>5</v>
      </c>
      <c r="N298" s="13">
        <f t="shared" si="26"/>
        <v>5</v>
      </c>
      <c r="O298" s="1">
        <v>5</v>
      </c>
      <c r="P298" s="1">
        <v>5</v>
      </c>
      <c r="Q298" s="1">
        <v>5</v>
      </c>
      <c r="R298" s="1">
        <v>5</v>
      </c>
      <c r="S298" s="13">
        <f t="shared" si="27"/>
        <v>5</v>
      </c>
      <c r="T298" s="1">
        <v>4</v>
      </c>
      <c r="U298" s="1">
        <v>5</v>
      </c>
      <c r="V298" s="1">
        <v>5</v>
      </c>
      <c r="W298" s="1">
        <v>5</v>
      </c>
      <c r="X298" s="13">
        <f t="shared" si="28"/>
        <v>4.75</v>
      </c>
      <c r="Y298" s="1">
        <v>5</v>
      </c>
      <c r="Z298" s="1">
        <v>5</v>
      </c>
      <c r="AA298" s="1">
        <v>5</v>
      </c>
      <c r="AB298" s="1">
        <v>5</v>
      </c>
      <c r="AC298" s="79">
        <f t="shared" si="29"/>
        <v>5</v>
      </c>
    </row>
    <row r="299" spans="1:29" x14ac:dyDescent="0.25">
      <c r="A299" s="1">
        <v>2</v>
      </c>
      <c r="B299" s="1">
        <v>4</v>
      </c>
      <c r="C299" s="1">
        <v>3</v>
      </c>
      <c r="D299" s="1">
        <v>3</v>
      </c>
      <c r="E299" s="13">
        <f t="shared" si="24"/>
        <v>3</v>
      </c>
      <c r="F299" s="1">
        <v>4</v>
      </c>
      <c r="G299" s="1">
        <v>3</v>
      </c>
      <c r="H299" s="1">
        <v>3</v>
      </c>
      <c r="I299" s="1">
        <v>3</v>
      </c>
      <c r="J299" s="13">
        <f t="shared" si="25"/>
        <v>3.25</v>
      </c>
      <c r="K299" s="1">
        <v>3</v>
      </c>
      <c r="L299" s="1">
        <v>4</v>
      </c>
      <c r="M299" s="1">
        <v>4</v>
      </c>
      <c r="N299" s="13">
        <f t="shared" si="26"/>
        <v>3.6666666666666665</v>
      </c>
      <c r="O299" s="1">
        <v>3</v>
      </c>
      <c r="P299" s="1">
        <v>3</v>
      </c>
      <c r="Q299" s="1">
        <v>3</v>
      </c>
      <c r="R299" s="1">
        <v>3</v>
      </c>
      <c r="S299" s="13">
        <f t="shared" si="27"/>
        <v>3</v>
      </c>
      <c r="T299" s="1">
        <v>3</v>
      </c>
      <c r="U299" s="1">
        <v>3</v>
      </c>
      <c r="V299" s="1">
        <v>4</v>
      </c>
      <c r="W299" s="1">
        <v>4</v>
      </c>
      <c r="X299" s="13">
        <f t="shared" si="28"/>
        <v>3.5</v>
      </c>
      <c r="Y299" s="1">
        <v>4</v>
      </c>
      <c r="Z299" s="1">
        <v>4</v>
      </c>
      <c r="AA299" s="1">
        <v>4</v>
      </c>
      <c r="AB299" s="1">
        <v>5</v>
      </c>
      <c r="AC299" s="79">
        <f t="shared" si="29"/>
        <v>4.25</v>
      </c>
    </row>
    <row r="300" spans="1:29" x14ac:dyDescent="0.25">
      <c r="A300" s="1">
        <v>3</v>
      </c>
      <c r="B300" s="1">
        <v>3</v>
      </c>
      <c r="C300" s="1">
        <v>3</v>
      </c>
      <c r="D300" s="1">
        <v>5</v>
      </c>
      <c r="E300" s="13">
        <f t="shared" si="24"/>
        <v>3.5</v>
      </c>
      <c r="F300" s="1">
        <v>5</v>
      </c>
      <c r="G300" s="1">
        <v>5</v>
      </c>
      <c r="H300" s="1">
        <v>5</v>
      </c>
      <c r="I300" s="1">
        <v>5</v>
      </c>
      <c r="J300" s="13">
        <f t="shared" si="25"/>
        <v>5</v>
      </c>
      <c r="K300" s="1">
        <v>5</v>
      </c>
      <c r="L300" s="1">
        <v>5</v>
      </c>
      <c r="M300" s="1">
        <v>5</v>
      </c>
      <c r="N300" s="13">
        <f t="shared" si="26"/>
        <v>5</v>
      </c>
      <c r="O300" s="1">
        <v>5</v>
      </c>
      <c r="P300" s="1">
        <v>5</v>
      </c>
      <c r="Q300" s="1">
        <v>5</v>
      </c>
      <c r="R300" s="1">
        <v>5</v>
      </c>
      <c r="S300" s="13">
        <f t="shared" si="27"/>
        <v>5</v>
      </c>
      <c r="T300" s="1">
        <v>5</v>
      </c>
      <c r="U300" s="1">
        <v>5</v>
      </c>
      <c r="V300" s="1">
        <v>5</v>
      </c>
      <c r="W300" s="1">
        <v>5</v>
      </c>
      <c r="X300" s="13">
        <f t="shared" si="28"/>
        <v>5</v>
      </c>
      <c r="Y300" s="1">
        <v>5</v>
      </c>
      <c r="Z300" s="1">
        <v>5</v>
      </c>
      <c r="AA300" s="1">
        <v>5</v>
      </c>
      <c r="AB300" s="1">
        <v>5</v>
      </c>
      <c r="AC300" s="79">
        <f t="shared" si="29"/>
        <v>5</v>
      </c>
    </row>
    <row r="301" spans="1:29" x14ac:dyDescent="0.25">
      <c r="A301" s="1">
        <v>3</v>
      </c>
      <c r="B301" s="1">
        <v>3</v>
      </c>
      <c r="C301" s="1">
        <v>3</v>
      </c>
      <c r="D301" s="1">
        <v>3</v>
      </c>
      <c r="E301" s="13">
        <f t="shared" si="24"/>
        <v>3</v>
      </c>
      <c r="F301" s="1">
        <v>3</v>
      </c>
      <c r="G301" s="1">
        <v>3</v>
      </c>
      <c r="H301" s="1">
        <v>3</v>
      </c>
      <c r="I301" s="1">
        <v>3</v>
      </c>
      <c r="J301" s="13">
        <f t="shared" si="25"/>
        <v>3</v>
      </c>
      <c r="K301" s="1">
        <v>3</v>
      </c>
      <c r="L301" s="1">
        <v>3</v>
      </c>
      <c r="M301" s="1">
        <v>3</v>
      </c>
      <c r="N301" s="13">
        <f t="shared" si="26"/>
        <v>3</v>
      </c>
      <c r="O301" s="1">
        <v>3</v>
      </c>
      <c r="P301" s="1">
        <v>3</v>
      </c>
      <c r="Q301" s="1">
        <v>3</v>
      </c>
      <c r="R301" s="1">
        <v>3</v>
      </c>
      <c r="S301" s="13">
        <f t="shared" si="27"/>
        <v>3</v>
      </c>
      <c r="T301" s="1">
        <v>3</v>
      </c>
      <c r="U301" s="1">
        <v>3</v>
      </c>
      <c r="V301" s="1">
        <v>3</v>
      </c>
      <c r="W301" s="1">
        <v>3</v>
      </c>
      <c r="X301" s="13">
        <f t="shared" si="28"/>
        <v>3</v>
      </c>
      <c r="Y301" s="1">
        <v>3</v>
      </c>
      <c r="Z301" s="1">
        <v>3</v>
      </c>
      <c r="AA301" s="1">
        <v>3</v>
      </c>
      <c r="AB301" s="1">
        <v>3</v>
      </c>
      <c r="AC301" s="79">
        <f t="shared" si="29"/>
        <v>3</v>
      </c>
    </row>
    <row r="302" spans="1:29" x14ac:dyDescent="0.25">
      <c r="A302" s="1">
        <v>1</v>
      </c>
      <c r="B302" s="1">
        <v>2</v>
      </c>
      <c r="C302" s="1">
        <v>4</v>
      </c>
      <c r="D302" s="1">
        <v>4</v>
      </c>
      <c r="E302" s="13">
        <f t="shared" si="24"/>
        <v>2.75</v>
      </c>
      <c r="F302" s="1">
        <v>5</v>
      </c>
      <c r="G302" s="1">
        <v>4</v>
      </c>
      <c r="H302" s="1">
        <v>4</v>
      </c>
      <c r="I302" s="1">
        <v>2</v>
      </c>
      <c r="J302" s="13">
        <f t="shared" si="25"/>
        <v>3.75</v>
      </c>
      <c r="K302" s="1">
        <v>4</v>
      </c>
      <c r="L302" s="1">
        <v>5</v>
      </c>
      <c r="M302" s="1">
        <v>5</v>
      </c>
      <c r="N302" s="13">
        <f t="shared" si="26"/>
        <v>4.666666666666667</v>
      </c>
      <c r="O302" s="1">
        <v>5</v>
      </c>
      <c r="P302" s="1">
        <v>5</v>
      </c>
      <c r="Q302" s="1">
        <v>5</v>
      </c>
      <c r="R302" s="1">
        <v>5</v>
      </c>
      <c r="S302" s="13">
        <f t="shared" si="27"/>
        <v>5</v>
      </c>
      <c r="T302" s="1">
        <v>5</v>
      </c>
      <c r="U302" s="1">
        <v>4</v>
      </c>
      <c r="V302" s="1">
        <v>4</v>
      </c>
      <c r="W302" s="1">
        <v>5</v>
      </c>
      <c r="X302" s="13">
        <f t="shared" si="28"/>
        <v>4.5</v>
      </c>
      <c r="Y302" s="1">
        <v>5</v>
      </c>
      <c r="Z302" s="1">
        <v>5</v>
      </c>
      <c r="AA302" s="1">
        <v>5</v>
      </c>
      <c r="AB302" s="1">
        <v>5</v>
      </c>
      <c r="AC302" s="79">
        <f t="shared" si="29"/>
        <v>5</v>
      </c>
    </row>
    <row r="303" spans="1:29" x14ac:dyDescent="0.25">
      <c r="A303" s="1">
        <v>5</v>
      </c>
      <c r="B303" s="1">
        <v>5</v>
      </c>
      <c r="C303" s="1">
        <v>5</v>
      </c>
      <c r="D303" s="1">
        <v>5</v>
      </c>
      <c r="E303" s="13">
        <f t="shared" si="24"/>
        <v>5</v>
      </c>
      <c r="F303" s="1">
        <v>5</v>
      </c>
      <c r="G303" s="1">
        <v>5</v>
      </c>
      <c r="H303" s="1">
        <v>5</v>
      </c>
      <c r="I303" s="1">
        <v>5</v>
      </c>
      <c r="J303" s="13">
        <f t="shared" si="25"/>
        <v>5</v>
      </c>
      <c r="K303" s="1">
        <v>5</v>
      </c>
      <c r="L303" s="1">
        <v>5</v>
      </c>
      <c r="M303" s="1">
        <v>5</v>
      </c>
      <c r="N303" s="13">
        <f t="shared" si="26"/>
        <v>5</v>
      </c>
      <c r="O303" s="1">
        <v>5</v>
      </c>
      <c r="P303" s="1">
        <v>5</v>
      </c>
      <c r="Q303" s="1">
        <v>5</v>
      </c>
      <c r="R303" s="1">
        <v>5</v>
      </c>
      <c r="S303" s="13">
        <f t="shared" si="27"/>
        <v>5</v>
      </c>
      <c r="T303" s="1">
        <v>5</v>
      </c>
      <c r="U303" s="1">
        <v>5</v>
      </c>
      <c r="V303" s="1">
        <v>5</v>
      </c>
      <c r="W303" s="1">
        <v>5</v>
      </c>
      <c r="X303" s="13">
        <f t="shared" si="28"/>
        <v>5</v>
      </c>
      <c r="Y303" s="1">
        <v>1</v>
      </c>
      <c r="Z303" s="1">
        <v>1</v>
      </c>
      <c r="AA303" s="1">
        <v>1</v>
      </c>
      <c r="AB303" s="1">
        <v>1</v>
      </c>
      <c r="AC303" s="79">
        <f t="shared" si="29"/>
        <v>1</v>
      </c>
    </row>
    <row r="304" spans="1:29" x14ac:dyDescent="0.25">
      <c r="A304" s="1">
        <v>3</v>
      </c>
      <c r="B304" s="1">
        <v>2</v>
      </c>
      <c r="C304" s="1">
        <v>4</v>
      </c>
      <c r="D304" s="1">
        <v>2</v>
      </c>
      <c r="E304" s="13">
        <f t="shared" si="24"/>
        <v>2.75</v>
      </c>
      <c r="F304" s="1">
        <v>1</v>
      </c>
      <c r="G304" s="1">
        <v>1</v>
      </c>
      <c r="H304" s="1">
        <v>3</v>
      </c>
      <c r="I304" s="1">
        <v>3</v>
      </c>
      <c r="J304" s="13">
        <f t="shared" si="25"/>
        <v>2</v>
      </c>
      <c r="K304" s="1">
        <v>3</v>
      </c>
      <c r="L304" s="1">
        <v>3</v>
      </c>
      <c r="M304" s="1">
        <v>3</v>
      </c>
      <c r="N304" s="13">
        <f t="shared" si="26"/>
        <v>3</v>
      </c>
      <c r="O304" s="1">
        <v>3</v>
      </c>
      <c r="P304" s="1">
        <v>3</v>
      </c>
      <c r="Q304" s="1">
        <v>3</v>
      </c>
      <c r="R304" s="1">
        <v>3</v>
      </c>
      <c r="S304" s="13">
        <f t="shared" si="27"/>
        <v>3</v>
      </c>
      <c r="T304" s="1">
        <v>3</v>
      </c>
      <c r="U304" s="1">
        <v>3</v>
      </c>
      <c r="V304" s="1">
        <v>3</v>
      </c>
      <c r="W304" s="1">
        <v>3</v>
      </c>
      <c r="X304" s="13">
        <f t="shared" si="28"/>
        <v>3</v>
      </c>
      <c r="Y304" s="1">
        <v>3</v>
      </c>
      <c r="Z304" s="1">
        <v>3</v>
      </c>
      <c r="AA304" s="1">
        <v>3</v>
      </c>
      <c r="AB304" s="1">
        <v>5</v>
      </c>
      <c r="AC304" s="79">
        <f t="shared" si="29"/>
        <v>3.5</v>
      </c>
    </row>
    <row r="305" spans="1:29" x14ac:dyDescent="0.25">
      <c r="A305" s="1">
        <v>4</v>
      </c>
      <c r="B305" s="1">
        <v>4</v>
      </c>
      <c r="C305" s="1">
        <v>4</v>
      </c>
      <c r="D305" s="1">
        <v>3</v>
      </c>
      <c r="E305" s="13">
        <f t="shared" si="24"/>
        <v>3.75</v>
      </c>
      <c r="F305" s="1">
        <v>4</v>
      </c>
      <c r="G305" s="1">
        <v>3</v>
      </c>
      <c r="H305" s="1">
        <v>3</v>
      </c>
      <c r="I305" s="1">
        <v>3</v>
      </c>
      <c r="J305" s="13">
        <f t="shared" si="25"/>
        <v>3.25</v>
      </c>
      <c r="K305" s="1">
        <v>4</v>
      </c>
      <c r="L305" s="1">
        <v>3</v>
      </c>
      <c r="M305" s="1">
        <v>3</v>
      </c>
      <c r="N305" s="13">
        <f t="shared" si="26"/>
        <v>3.3333333333333335</v>
      </c>
      <c r="O305" s="1">
        <v>4</v>
      </c>
      <c r="P305" s="1">
        <v>3</v>
      </c>
      <c r="Q305" s="1">
        <v>4</v>
      </c>
      <c r="R305" s="1">
        <v>4</v>
      </c>
      <c r="S305" s="13">
        <f t="shared" si="27"/>
        <v>3.75</v>
      </c>
      <c r="T305" s="1">
        <v>4</v>
      </c>
      <c r="U305" s="1">
        <v>4</v>
      </c>
      <c r="V305" s="1">
        <v>3</v>
      </c>
      <c r="W305" s="1">
        <v>4</v>
      </c>
      <c r="X305" s="13">
        <f t="shared" si="28"/>
        <v>3.75</v>
      </c>
      <c r="Y305" s="1">
        <v>4</v>
      </c>
      <c r="Z305" s="1">
        <v>3</v>
      </c>
      <c r="AA305" s="1">
        <v>3</v>
      </c>
      <c r="AB305" s="1">
        <v>3</v>
      </c>
      <c r="AC305" s="79">
        <f t="shared" si="29"/>
        <v>3.25</v>
      </c>
    </row>
    <row r="306" spans="1:29" x14ac:dyDescent="0.25">
      <c r="A306" s="1">
        <v>3</v>
      </c>
      <c r="B306" s="1">
        <v>3</v>
      </c>
      <c r="C306" s="1">
        <v>2</v>
      </c>
      <c r="D306" s="1">
        <v>4</v>
      </c>
      <c r="E306" s="13">
        <f t="shared" si="24"/>
        <v>3</v>
      </c>
      <c r="F306" s="1">
        <v>4</v>
      </c>
      <c r="G306" s="1">
        <v>4</v>
      </c>
      <c r="H306" s="1">
        <v>4</v>
      </c>
      <c r="I306" s="1">
        <v>4</v>
      </c>
      <c r="J306" s="13">
        <f t="shared" si="25"/>
        <v>4</v>
      </c>
      <c r="K306" s="1">
        <v>4</v>
      </c>
      <c r="L306" s="1">
        <v>4</v>
      </c>
      <c r="M306" s="1">
        <v>4</v>
      </c>
      <c r="N306" s="13">
        <f t="shared" si="26"/>
        <v>4</v>
      </c>
      <c r="O306" s="1">
        <v>4</v>
      </c>
      <c r="P306" s="1">
        <v>4</v>
      </c>
      <c r="Q306" s="1">
        <v>4</v>
      </c>
      <c r="R306" s="1">
        <v>5</v>
      </c>
      <c r="S306" s="13">
        <f t="shared" si="27"/>
        <v>4.25</v>
      </c>
      <c r="T306" s="1">
        <v>5</v>
      </c>
      <c r="U306" s="1">
        <v>4</v>
      </c>
      <c r="V306" s="1">
        <v>4</v>
      </c>
      <c r="W306" s="1">
        <v>4</v>
      </c>
      <c r="X306" s="13">
        <f t="shared" si="28"/>
        <v>4.25</v>
      </c>
      <c r="Y306" s="1">
        <v>3</v>
      </c>
      <c r="Z306" s="1">
        <v>3</v>
      </c>
      <c r="AA306" s="1">
        <v>4</v>
      </c>
      <c r="AB306" s="1">
        <v>5</v>
      </c>
      <c r="AC306" s="79">
        <f t="shared" si="29"/>
        <v>3.75</v>
      </c>
    </row>
    <row r="307" spans="1:29" x14ac:dyDescent="0.25">
      <c r="A307" s="1">
        <v>3</v>
      </c>
      <c r="B307" s="1">
        <v>1</v>
      </c>
      <c r="C307" s="1">
        <v>2</v>
      </c>
      <c r="D307" s="1">
        <v>2</v>
      </c>
      <c r="E307" s="13">
        <f t="shared" si="24"/>
        <v>2</v>
      </c>
      <c r="F307" s="1">
        <v>1</v>
      </c>
      <c r="G307" s="1">
        <v>1</v>
      </c>
      <c r="H307" s="1">
        <v>2</v>
      </c>
      <c r="I307" s="1">
        <v>2</v>
      </c>
      <c r="J307" s="13">
        <f t="shared" si="25"/>
        <v>1.5</v>
      </c>
      <c r="K307" s="1">
        <v>4</v>
      </c>
      <c r="L307" s="1">
        <v>4</v>
      </c>
      <c r="M307" s="1">
        <v>1</v>
      </c>
      <c r="N307" s="13">
        <f t="shared" si="26"/>
        <v>3</v>
      </c>
      <c r="O307" s="1">
        <v>4</v>
      </c>
      <c r="P307" s="1">
        <v>4</v>
      </c>
      <c r="Q307" s="1">
        <v>5</v>
      </c>
      <c r="R307" s="1">
        <v>4</v>
      </c>
      <c r="S307" s="13">
        <f t="shared" si="27"/>
        <v>4.25</v>
      </c>
      <c r="T307" s="1">
        <v>3</v>
      </c>
      <c r="U307" s="1">
        <v>4</v>
      </c>
      <c r="V307" s="1">
        <v>4</v>
      </c>
      <c r="W307" s="1">
        <v>5</v>
      </c>
      <c r="X307" s="13">
        <f t="shared" si="28"/>
        <v>4</v>
      </c>
      <c r="Y307" s="1">
        <v>3</v>
      </c>
      <c r="Z307" s="1">
        <v>4</v>
      </c>
      <c r="AA307" s="1">
        <v>4</v>
      </c>
      <c r="AB307" s="1">
        <v>4</v>
      </c>
      <c r="AC307" s="79">
        <f t="shared" si="29"/>
        <v>3.75</v>
      </c>
    </row>
    <row r="308" spans="1:29" x14ac:dyDescent="0.25">
      <c r="A308" s="1">
        <v>2</v>
      </c>
      <c r="B308" s="1">
        <v>3</v>
      </c>
      <c r="C308" s="1">
        <v>1</v>
      </c>
      <c r="D308" s="1">
        <v>1</v>
      </c>
      <c r="E308" s="13">
        <f t="shared" si="24"/>
        <v>1.75</v>
      </c>
      <c r="F308" s="1">
        <v>1</v>
      </c>
      <c r="G308" s="1">
        <v>1</v>
      </c>
      <c r="H308" s="1">
        <v>3</v>
      </c>
      <c r="I308" s="1">
        <v>1</v>
      </c>
      <c r="J308" s="13">
        <f t="shared" si="25"/>
        <v>1.5</v>
      </c>
      <c r="K308" s="1">
        <v>1</v>
      </c>
      <c r="L308" s="1">
        <v>1</v>
      </c>
      <c r="M308" s="1">
        <v>3</v>
      </c>
      <c r="N308" s="13">
        <f t="shared" si="26"/>
        <v>1.6666666666666667</v>
      </c>
      <c r="O308" s="1">
        <v>3</v>
      </c>
      <c r="P308" s="1">
        <v>1</v>
      </c>
      <c r="Q308" s="1">
        <v>3</v>
      </c>
      <c r="R308" s="1">
        <v>1</v>
      </c>
      <c r="S308" s="13">
        <f t="shared" si="27"/>
        <v>2</v>
      </c>
      <c r="T308" s="1">
        <v>3</v>
      </c>
      <c r="U308" s="1">
        <v>1</v>
      </c>
      <c r="V308" s="1">
        <v>1</v>
      </c>
      <c r="W308" s="1">
        <v>4</v>
      </c>
      <c r="X308" s="13">
        <f t="shared" si="28"/>
        <v>2.25</v>
      </c>
      <c r="Y308" s="1">
        <v>1</v>
      </c>
      <c r="Z308" s="1">
        <v>3</v>
      </c>
      <c r="AA308" s="1">
        <v>3</v>
      </c>
      <c r="AB308" s="1">
        <v>3</v>
      </c>
      <c r="AC308" s="79">
        <f t="shared" si="29"/>
        <v>2.5</v>
      </c>
    </row>
    <row r="309" spans="1:29" x14ac:dyDescent="0.25">
      <c r="A309" s="1">
        <v>3</v>
      </c>
      <c r="B309" s="1">
        <v>3</v>
      </c>
      <c r="C309" s="1">
        <v>3</v>
      </c>
      <c r="D309" s="1">
        <v>3</v>
      </c>
      <c r="E309" s="13">
        <f t="shared" si="24"/>
        <v>3</v>
      </c>
      <c r="F309" s="1">
        <v>3</v>
      </c>
      <c r="G309" s="1">
        <v>3</v>
      </c>
      <c r="H309" s="1">
        <v>3</v>
      </c>
      <c r="I309" s="1">
        <v>3</v>
      </c>
      <c r="J309" s="13">
        <f t="shared" si="25"/>
        <v>3</v>
      </c>
      <c r="K309" s="1">
        <v>3</v>
      </c>
      <c r="L309" s="1">
        <v>3</v>
      </c>
      <c r="M309" s="1">
        <v>3</v>
      </c>
      <c r="N309" s="13">
        <f t="shared" si="26"/>
        <v>3</v>
      </c>
      <c r="O309" s="1">
        <v>3</v>
      </c>
      <c r="P309" s="1">
        <v>3</v>
      </c>
      <c r="Q309" s="1">
        <v>3</v>
      </c>
      <c r="R309" s="1">
        <v>3</v>
      </c>
      <c r="S309" s="13">
        <f t="shared" si="27"/>
        <v>3</v>
      </c>
      <c r="T309" s="1">
        <v>3</v>
      </c>
      <c r="U309" s="1">
        <v>3</v>
      </c>
      <c r="V309" s="1">
        <v>3</v>
      </c>
      <c r="W309" s="1">
        <v>3</v>
      </c>
      <c r="X309" s="13">
        <f t="shared" si="28"/>
        <v>3</v>
      </c>
      <c r="Y309" s="1">
        <v>3</v>
      </c>
      <c r="Z309" s="1">
        <v>3</v>
      </c>
      <c r="AA309" s="1">
        <v>3</v>
      </c>
      <c r="AB309" s="1">
        <v>3</v>
      </c>
      <c r="AC309" s="79">
        <f t="shared" si="29"/>
        <v>3</v>
      </c>
    </row>
    <row r="310" spans="1:29" x14ac:dyDescent="0.25">
      <c r="A310" s="1">
        <v>5</v>
      </c>
      <c r="B310" s="1">
        <v>5</v>
      </c>
      <c r="C310" s="1">
        <v>4</v>
      </c>
      <c r="D310" s="1">
        <v>5</v>
      </c>
      <c r="E310" s="13">
        <f t="shared" si="24"/>
        <v>4.75</v>
      </c>
      <c r="F310" s="1">
        <v>4</v>
      </c>
      <c r="G310" s="1">
        <v>3</v>
      </c>
      <c r="H310" s="1">
        <v>3</v>
      </c>
      <c r="I310" s="1">
        <v>4</v>
      </c>
      <c r="J310" s="13">
        <f t="shared" si="25"/>
        <v>3.5</v>
      </c>
      <c r="K310" s="1">
        <v>5</v>
      </c>
      <c r="L310" s="1">
        <v>4</v>
      </c>
      <c r="M310" s="1">
        <v>4</v>
      </c>
      <c r="N310" s="13">
        <f t="shared" si="26"/>
        <v>4.333333333333333</v>
      </c>
      <c r="O310" s="1">
        <v>5</v>
      </c>
      <c r="P310" s="1">
        <v>5</v>
      </c>
      <c r="Q310" s="1">
        <v>5</v>
      </c>
      <c r="R310" s="1">
        <v>5</v>
      </c>
      <c r="S310" s="13">
        <f t="shared" si="27"/>
        <v>5</v>
      </c>
      <c r="T310" s="1">
        <v>4</v>
      </c>
      <c r="U310" s="1">
        <v>3</v>
      </c>
      <c r="V310" s="1">
        <v>3</v>
      </c>
      <c r="W310" s="1">
        <v>4</v>
      </c>
      <c r="X310" s="13">
        <f t="shared" si="28"/>
        <v>3.5</v>
      </c>
      <c r="Y310" s="1">
        <v>3</v>
      </c>
      <c r="Z310" s="1">
        <v>4</v>
      </c>
      <c r="AA310" s="1">
        <v>4</v>
      </c>
      <c r="AB310" s="1">
        <v>4</v>
      </c>
      <c r="AC310" s="79">
        <f t="shared" si="29"/>
        <v>3.75</v>
      </c>
    </row>
    <row r="311" spans="1:29" x14ac:dyDescent="0.25">
      <c r="A311" s="1">
        <v>4</v>
      </c>
      <c r="B311" s="1">
        <v>3</v>
      </c>
      <c r="C311" s="1">
        <v>4</v>
      </c>
      <c r="D311" s="1">
        <v>4</v>
      </c>
      <c r="E311" s="13">
        <f t="shared" si="24"/>
        <v>3.75</v>
      </c>
      <c r="F311" s="1">
        <v>3</v>
      </c>
      <c r="G311" s="1">
        <v>3</v>
      </c>
      <c r="H311" s="1">
        <v>3</v>
      </c>
      <c r="I311" s="1">
        <v>3</v>
      </c>
      <c r="J311" s="13">
        <f t="shared" si="25"/>
        <v>3</v>
      </c>
      <c r="K311" s="1">
        <v>4</v>
      </c>
      <c r="L311" s="1">
        <v>4</v>
      </c>
      <c r="M311" s="1">
        <v>4</v>
      </c>
      <c r="N311" s="13">
        <f t="shared" si="26"/>
        <v>4</v>
      </c>
      <c r="O311" s="1">
        <v>4</v>
      </c>
      <c r="P311" s="1">
        <v>3</v>
      </c>
      <c r="Q311" s="1">
        <v>4</v>
      </c>
      <c r="R311" s="1">
        <v>4</v>
      </c>
      <c r="S311" s="13">
        <f t="shared" si="27"/>
        <v>3.75</v>
      </c>
      <c r="T311" s="1">
        <v>3</v>
      </c>
      <c r="U311" s="1">
        <v>3</v>
      </c>
      <c r="V311" s="1">
        <v>3</v>
      </c>
      <c r="W311" s="1">
        <v>3</v>
      </c>
      <c r="X311" s="13">
        <f t="shared" si="28"/>
        <v>3</v>
      </c>
      <c r="Y311" s="1">
        <v>3</v>
      </c>
      <c r="Z311" s="1">
        <v>4</v>
      </c>
      <c r="AA311" s="1">
        <v>4</v>
      </c>
      <c r="AB311" s="1">
        <v>4</v>
      </c>
      <c r="AC311" s="79">
        <f t="shared" si="29"/>
        <v>3.75</v>
      </c>
    </row>
  </sheetData>
  <mergeCells count="1">
    <mergeCell ref="AE1:AL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CB11A-96EF-496C-A289-1C9606E1540A}">
  <dimension ref="A1:H30"/>
  <sheetViews>
    <sheetView zoomScale="107" workbookViewId="0">
      <selection activeCell="C28" sqref="C28"/>
    </sheetView>
  </sheetViews>
  <sheetFormatPr defaultRowHeight="13.2" x14ac:dyDescent="0.25"/>
  <cols>
    <col min="1" max="1" width="18.88671875" customWidth="1"/>
    <col min="3" max="3" width="12.44140625" style="67" customWidth="1"/>
    <col min="4" max="5" width="12.44140625" style="69" customWidth="1"/>
    <col min="6" max="6" width="10.109375" hidden="1" customWidth="1"/>
    <col min="7" max="7" width="0" hidden="1" customWidth="1"/>
  </cols>
  <sheetData>
    <row r="1" spans="1:7" ht="39.6" x14ac:dyDescent="0.25">
      <c r="B1" s="70" t="s">
        <v>771</v>
      </c>
      <c r="C1" s="71" t="s">
        <v>772</v>
      </c>
      <c r="D1" s="72" t="s">
        <v>773</v>
      </c>
      <c r="E1" s="72" t="s">
        <v>776</v>
      </c>
      <c r="F1" s="72" t="s">
        <v>774</v>
      </c>
      <c r="G1" s="72" t="s">
        <v>775</v>
      </c>
    </row>
    <row r="2" spans="1:7" x14ac:dyDescent="0.25">
      <c r="A2" s="142" t="s">
        <v>765</v>
      </c>
      <c r="B2" s="1" t="s">
        <v>678</v>
      </c>
      <c r="C2" s="68">
        <v>0.78180533255468632</v>
      </c>
      <c r="D2" s="141">
        <v>0.84899999999999998</v>
      </c>
      <c r="E2" s="140">
        <f>C6^2/(C6^2+G6)</f>
        <v>0.78268521297327787</v>
      </c>
      <c r="F2" s="73">
        <f>C2^2</f>
        <v>0.61121957801094362</v>
      </c>
      <c r="G2" s="73">
        <f>1-F2</f>
        <v>0.38878042198905638</v>
      </c>
    </row>
    <row r="3" spans="1:7" x14ac:dyDescent="0.25">
      <c r="A3" s="141"/>
      <c r="B3" s="1" t="s">
        <v>679</v>
      </c>
      <c r="C3" s="68">
        <v>0.66669375731373093</v>
      </c>
      <c r="D3" s="141"/>
      <c r="E3" s="140"/>
      <c r="F3" s="73">
        <f>C3^2</f>
        <v>0.44448056604109998</v>
      </c>
      <c r="G3" s="73">
        <f t="shared" ref="G3:G29" si="0">1-F3</f>
        <v>0.55551943395890002</v>
      </c>
    </row>
    <row r="4" spans="1:7" x14ac:dyDescent="0.25">
      <c r="A4" s="141"/>
      <c r="B4" s="1" t="s">
        <v>680</v>
      </c>
      <c r="C4" s="68">
        <v>0.69455228410426084</v>
      </c>
      <c r="D4" s="141"/>
      <c r="E4" s="140"/>
      <c r="F4" s="73">
        <f>C4^2</f>
        <v>0.48240287535444587</v>
      </c>
      <c r="G4" s="73">
        <f t="shared" si="0"/>
        <v>0.51759712464555419</v>
      </c>
    </row>
    <row r="5" spans="1:7" x14ac:dyDescent="0.25">
      <c r="A5" s="141"/>
      <c r="B5" s="1" t="s">
        <v>681</v>
      </c>
      <c r="C5" s="68">
        <v>0.60466987315946741</v>
      </c>
      <c r="D5" s="141"/>
      <c r="E5" s="140"/>
      <c r="F5" s="73">
        <f>C5^2</f>
        <v>0.36562565550668641</v>
      </c>
      <c r="G5" s="73">
        <f t="shared" si="0"/>
        <v>0.63437434449331365</v>
      </c>
    </row>
    <row r="6" spans="1:7" s="4" customFormat="1" hidden="1" x14ac:dyDescent="0.25">
      <c r="A6" s="74"/>
      <c r="B6" s="4">
        <v>4</v>
      </c>
      <c r="C6" s="75">
        <f>SUM(C2:C5)</f>
        <v>2.7477212471321453</v>
      </c>
      <c r="D6" s="75"/>
      <c r="E6" s="78"/>
      <c r="F6" s="75">
        <f t="shared" ref="F6:G6" si="1">SUM(F2:F5)</f>
        <v>1.9037286749131757</v>
      </c>
      <c r="G6" s="75">
        <f t="shared" si="1"/>
        <v>2.0962713250868243</v>
      </c>
    </row>
    <row r="7" spans="1:7" x14ac:dyDescent="0.25">
      <c r="A7" s="142" t="s">
        <v>766</v>
      </c>
      <c r="B7" s="1" t="s">
        <v>682</v>
      </c>
      <c r="C7" s="68">
        <v>0.71048806556675836</v>
      </c>
      <c r="D7" s="141">
        <v>0.83799999999999997</v>
      </c>
      <c r="E7" s="140">
        <f>C11^2/(C11^2+G11)</f>
        <v>0.75194717698523428</v>
      </c>
      <c r="F7" s="73">
        <f>C7^2</f>
        <v>0.50479329131279438</v>
      </c>
      <c r="G7" s="73">
        <f t="shared" si="0"/>
        <v>0.49520670868720562</v>
      </c>
    </row>
    <row r="8" spans="1:7" x14ac:dyDescent="0.25">
      <c r="A8" s="142"/>
      <c r="B8" s="1" t="s">
        <v>683</v>
      </c>
      <c r="C8" s="68">
        <v>0.6660021794112454</v>
      </c>
      <c r="D8" s="141"/>
      <c r="E8" s="140"/>
      <c r="F8" s="73">
        <f>C8^2</f>
        <v>0.44355890298052869</v>
      </c>
      <c r="G8" s="73">
        <f t="shared" si="0"/>
        <v>0.55644109701947131</v>
      </c>
    </row>
    <row r="9" spans="1:7" x14ac:dyDescent="0.25">
      <c r="A9" s="142"/>
      <c r="B9" s="1" t="s">
        <v>684</v>
      </c>
      <c r="C9" s="68">
        <v>0.70635633651028629</v>
      </c>
      <c r="D9" s="141"/>
      <c r="E9" s="140"/>
      <c r="F9" s="73">
        <f>C9^2</f>
        <v>0.4989392741282328</v>
      </c>
      <c r="G9" s="73">
        <f t="shared" si="0"/>
        <v>0.5010607258717672</v>
      </c>
    </row>
    <row r="10" spans="1:7" x14ac:dyDescent="0.25">
      <c r="A10" s="142"/>
      <c r="B10" s="1" t="s">
        <v>685</v>
      </c>
      <c r="C10" s="68">
        <v>0.53706136893439549</v>
      </c>
      <c r="D10" s="141"/>
      <c r="E10" s="140"/>
      <c r="F10" s="73">
        <f>C10^2</f>
        <v>0.28843491400168686</v>
      </c>
      <c r="G10" s="73">
        <f t="shared" si="0"/>
        <v>0.71156508599831314</v>
      </c>
    </row>
    <row r="11" spans="1:7" s="4" customFormat="1" hidden="1" x14ac:dyDescent="0.25">
      <c r="A11" s="74"/>
      <c r="B11" s="4">
        <v>4</v>
      </c>
      <c r="C11" s="75">
        <f>SUM(C7:C10)</f>
        <v>2.6199079504226854</v>
      </c>
      <c r="D11" s="75"/>
      <c r="E11" s="78"/>
      <c r="F11" s="75">
        <f t="shared" ref="F11:G11" si="2">SUM(F7:F10)</f>
        <v>1.7357263824232427</v>
      </c>
      <c r="G11" s="75">
        <f t="shared" si="2"/>
        <v>2.264273617576757</v>
      </c>
    </row>
    <row r="12" spans="1:7" x14ac:dyDescent="0.25">
      <c r="A12" s="142" t="s">
        <v>767</v>
      </c>
      <c r="B12" s="1" t="s">
        <v>686</v>
      </c>
      <c r="C12" s="68">
        <v>0.53729300375678513</v>
      </c>
      <c r="D12" s="141">
        <v>0.84099999999999997</v>
      </c>
      <c r="E12" s="140">
        <v>0.78268521297327787</v>
      </c>
      <c r="F12" s="73">
        <f>C12^2</f>
        <v>0.2886837718859887</v>
      </c>
      <c r="G12" s="73">
        <f t="shared" si="0"/>
        <v>0.7113162281140113</v>
      </c>
    </row>
    <row r="13" spans="1:7" x14ac:dyDescent="0.25">
      <c r="A13" s="141"/>
      <c r="B13" s="1" t="s">
        <v>687</v>
      </c>
      <c r="C13" s="68">
        <v>0.50750647426437134</v>
      </c>
      <c r="D13" s="141"/>
      <c r="E13" s="140"/>
      <c r="F13" s="73">
        <f>C13^2</f>
        <v>0.257562821420253</v>
      </c>
      <c r="G13" s="73">
        <f t="shared" si="0"/>
        <v>0.742437178579747</v>
      </c>
    </row>
    <row r="14" spans="1:7" x14ac:dyDescent="0.25">
      <c r="A14" s="141"/>
      <c r="B14" s="1" t="s">
        <v>688</v>
      </c>
      <c r="C14" s="68">
        <v>0.62747799634673906</v>
      </c>
      <c r="D14" s="141"/>
      <c r="E14" s="140"/>
      <c r="F14" s="73">
        <f>C14^2</f>
        <v>0.39372863589931828</v>
      </c>
      <c r="G14" s="73">
        <f t="shared" si="0"/>
        <v>0.60627136410068172</v>
      </c>
    </row>
    <row r="15" spans="1:7" s="4" customFormat="1" hidden="1" x14ac:dyDescent="0.25">
      <c r="A15" s="74"/>
      <c r="B15" s="4">
        <v>3</v>
      </c>
      <c r="C15" s="75">
        <f>SUM(C12:C14)</f>
        <v>1.6722774743678954</v>
      </c>
      <c r="D15" s="75"/>
      <c r="E15" s="78"/>
      <c r="F15" s="75">
        <f t="shared" ref="F15:G15" si="3">SUM(F12:F14)</f>
        <v>0.93997522920555998</v>
      </c>
      <c r="G15" s="75">
        <f t="shared" si="3"/>
        <v>2.0600247707944401</v>
      </c>
    </row>
    <row r="16" spans="1:7" x14ac:dyDescent="0.25">
      <c r="A16" s="138" t="s">
        <v>768</v>
      </c>
      <c r="B16" s="1" t="s">
        <v>690</v>
      </c>
      <c r="C16" s="68">
        <v>0.54691669176398361</v>
      </c>
      <c r="D16" s="141">
        <v>0.873</v>
      </c>
      <c r="E16" s="140">
        <f>C20^2/(C20^2+G20)</f>
        <v>0.71140582887018833</v>
      </c>
      <c r="F16" s="73">
        <f>C16^2</f>
        <v>0.29911786773006027</v>
      </c>
      <c r="G16" s="73">
        <f t="shared" si="0"/>
        <v>0.70088213226993967</v>
      </c>
    </row>
    <row r="17" spans="1:8" x14ac:dyDescent="0.25">
      <c r="A17" s="138"/>
      <c r="B17" s="1" t="s">
        <v>691</v>
      </c>
      <c r="C17" s="68">
        <v>0.70996106796321889</v>
      </c>
      <c r="D17" s="141"/>
      <c r="E17" s="140"/>
      <c r="F17" s="73">
        <f>C17^2</f>
        <v>0.50404471802347428</v>
      </c>
      <c r="G17" s="73">
        <f t="shared" si="0"/>
        <v>0.49595528197652572</v>
      </c>
    </row>
    <row r="18" spans="1:8" x14ac:dyDescent="0.25">
      <c r="A18" s="138"/>
      <c r="B18" s="1" t="s">
        <v>692</v>
      </c>
      <c r="C18" s="68">
        <v>0.66262610655693899</v>
      </c>
      <c r="D18" s="141"/>
      <c r="E18" s="140"/>
      <c r="F18" s="73">
        <f>C18^2</f>
        <v>0.43907335709080786</v>
      </c>
      <c r="G18" s="73">
        <f t="shared" si="0"/>
        <v>0.56092664290919214</v>
      </c>
    </row>
    <row r="19" spans="1:8" x14ac:dyDescent="0.25">
      <c r="A19" s="138"/>
      <c r="B19" s="1" t="s">
        <v>693</v>
      </c>
      <c r="C19" s="68">
        <v>0.54396526183253646</v>
      </c>
      <c r="D19" s="141"/>
      <c r="E19" s="140"/>
      <c r="F19" s="73">
        <f>C19^2</f>
        <v>0.29589820608053996</v>
      </c>
      <c r="G19" s="73">
        <f t="shared" si="0"/>
        <v>0.70410179391946004</v>
      </c>
    </row>
    <row r="20" spans="1:8" s="4" customFormat="1" hidden="1" x14ac:dyDescent="0.25">
      <c r="A20" s="76"/>
      <c r="B20" s="4">
        <v>4</v>
      </c>
      <c r="C20" s="75">
        <f>SUM(C16:C19)</f>
        <v>2.4634691281166781</v>
      </c>
      <c r="D20" s="75"/>
      <c r="E20" s="78"/>
      <c r="F20" s="75">
        <f t="shared" ref="F20:G20" si="4">SUM(F16:F19)</f>
        <v>1.5381341489248823</v>
      </c>
      <c r="G20" s="75">
        <f t="shared" si="4"/>
        <v>2.4618658510751175</v>
      </c>
      <c r="H20" s="75"/>
    </row>
    <row r="21" spans="1:8" x14ac:dyDescent="0.25">
      <c r="A21" s="142" t="s">
        <v>769</v>
      </c>
      <c r="B21" s="1" t="s">
        <v>694</v>
      </c>
      <c r="C21" s="68">
        <v>0.56436275988888451</v>
      </c>
      <c r="D21" s="141">
        <v>0.88400000000000001</v>
      </c>
      <c r="E21" s="140">
        <f>C25^2/(C25^2+G25)</f>
        <v>0.73546591777854342</v>
      </c>
      <c r="F21" s="73">
        <f>C21^2</f>
        <v>0.31850532474939869</v>
      </c>
      <c r="G21" s="73">
        <f t="shared" si="0"/>
        <v>0.68149467525060126</v>
      </c>
    </row>
    <row r="22" spans="1:8" x14ac:dyDescent="0.25">
      <c r="A22" s="141"/>
      <c r="B22" s="1" t="s">
        <v>695</v>
      </c>
      <c r="C22" s="68">
        <v>0.66221636194723021</v>
      </c>
      <c r="D22" s="141"/>
      <c r="E22" s="140"/>
      <c r="F22" s="73">
        <f>C22^2</f>
        <v>0.43853051003062499</v>
      </c>
      <c r="G22" s="73">
        <f t="shared" si="0"/>
        <v>0.56146948996937507</v>
      </c>
    </row>
    <row r="23" spans="1:8" x14ac:dyDescent="0.25">
      <c r="A23" s="141"/>
      <c r="B23" s="1" t="s">
        <v>696</v>
      </c>
      <c r="C23" s="68">
        <v>0.695454991741985</v>
      </c>
      <c r="D23" s="141"/>
      <c r="E23" s="140"/>
      <c r="F23" s="73">
        <f>C23^2</f>
        <v>0.48365764553884444</v>
      </c>
      <c r="G23" s="73">
        <f t="shared" si="0"/>
        <v>0.51634235446115562</v>
      </c>
    </row>
    <row r="24" spans="1:8" x14ac:dyDescent="0.25">
      <c r="A24" s="141"/>
      <c r="B24" s="1" t="s">
        <v>697</v>
      </c>
      <c r="C24" s="68">
        <v>0.63639048193960068</v>
      </c>
      <c r="D24" s="141"/>
      <c r="E24" s="140"/>
      <c r="F24" s="73">
        <f>C24^2</f>
        <v>0.40499284550331721</v>
      </c>
      <c r="G24" s="73">
        <f t="shared" si="0"/>
        <v>0.59500715449668284</v>
      </c>
    </row>
    <row r="25" spans="1:8" s="4" customFormat="1" hidden="1" x14ac:dyDescent="0.25">
      <c r="A25" s="74"/>
      <c r="B25" s="4">
        <v>4</v>
      </c>
      <c r="C25" s="75">
        <f>SUM(C21:C24)</f>
        <v>2.5584245955177005</v>
      </c>
      <c r="D25" s="75"/>
      <c r="E25" s="78"/>
      <c r="F25" s="75">
        <f t="shared" ref="F25:G25" si="5">SUM(F21:F24)</f>
        <v>1.6456863258221852</v>
      </c>
      <c r="G25" s="75">
        <f t="shared" si="5"/>
        <v>2.3543136741778148</v>
      </c>
    </row>
    <row r="26" spans="1:8" x14ac:dyDescent="0.25">
      <c r="A26" s="142" t="s">
        <v>770</v>
      </c>
      <c r="B26" s="1" t="s">
        <v>698</v>
      </c>
      <c r="C26" s="68">
        <v>0.80215830849655434</v>
      </c>
      <c r="D26" s="141">
        <v>0.88900000000000001</v>
      </c>
      <c r="E26" s="140">
        <f>C30^2/(C30^2+G30)</f>
        <v>0.85407804757983319</v>
      </c>
      <c r="F26" s="73">
        <f>C26^2</f>
        <v>0.64345795189005328</v>
      </c>
      <c r="G26" s="73">
        <f t="shared" si="0"/>
        <v>0.35654204810994672</v>
      </c>
    </row>
    <row r="27" spans="1:8" x14ac:dyDescent="0.25">
      <c r="A27" s="142"/>
      <c r="B27" s="1" t="s">
        <v>699</v>
      </c>
      <c r="C27" s="68">
        <v>0.78714886709359266</v>
      </c>
      <c r="D27" s="141"/>
      <c r="E27" s="140"/>
      <c r="F27" s="73">
        <f>C27^2</f>
        <v>0.61960333896672637</v>
      </c>
      <c r="G27" s="73">
        <f t="shared" si="0"/>
        <v>0.38039666103327363</v>
      </c>
    </row>
    <row r="28" spans="1:8" x14ac:dyDescent="0.25">
      <c r="A28" s="142"/>
      <c r="B28" s="1" t="s">
        <v>700</v>
      </c>
      <c r="C28" s="68">
        <v>0.80917272984355992</v>
      </c>
      <c r="D28" s="141"/>
      <c r="E28" s="140"/>
      <c r="F28" s="73">
        <f>C28^2</f>
        <v>0.65476050672247876</v>
      </c>
      <c r="G28" s="73">
        <f t="shared" si="0"/>
        <v>0.34523949327752124</v>
      </c>
    </row>
    <row r="29" spans="1:8" x14ac:dyDescent="0.25">
      <c r="A29" s="142"/>
      <c r="B29" s="1" t="s">
        <v>701</v>
      </c>
      <c r="C29" s="68">
        <v>0.68024707908205306</v>
      </c>
      <c r="D29" s="141"/>
      <c r="E29" s="140"/>
      <c r="F29" s="73">
        <f>C29^2</f>
        <v>0.46273608859966497</v>
      </c>
      <c r="G29" s="73">
        <f t="shared" si="0"/>
        <v>0.53726391140033503</v>
      </c>
    </row>
    <row r="30" spans="1:8" s="4" customFormat="1" hidden="1" x14ac:dyDescent="0.25">
      <c r="B30" s="4">
        <v>4</v>
      </c>
      <c r="C30" s="77">
        <f>SUM(C26:C29)</f>
        <v>3.0787269845157601</v>
      </c>
      <c r="D30" s="77"/>
      <c r="E30" s="77"/>
      <c r="F30" s="77">
        <f t="shared" ref="F30:G30" si="6">SUM(F26:F29)</f>
        <v>2.3805578861789232</v>
      </c>
      <c r="G30" s="77">
        <f t="shared" si="6"/>
        <v>1.6194421138210766</v>
      </c>
    </row>
  </sheetData>
  <mergeCells count="18">
    <mergeCell ref="D21:D24"/>
    <mergeCell ref="D26:D29"/>
    <mergeCell ref="A2:A5"/>
    <mergeCell ref="A7:A10"/>
    <mergeCell ref="A12:A14"/>
    <mergeCell ref="A16:A19"/>
    <mergeCell ref="A21:A24"/>
    <mergeCell ref="A26:A29"/>
    <mergeCell ref="E2:E5"/>
    <mergeCell ref="D2:D5"/>
    <mergeCell ref="D7:D10"/>
    <mergeCell ref="D12:D14"/>
    <mergeCell ref="D16:D19"/>
    <mergeCell ref="E26:E29"/>
    <mergeCell ref="E21:E24"/>
    <mergeCell ref="E16:E19"/>
    <mergeCell ref="E12:E14"/>
    <mergeCell ref="E7:E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F50B-B122-4167-B3BA-AC020C865602}">
  <dimension ref="A1:AA29"/>
  <sheetViews>
    <sheetView topLeftCell="R12" workbookViewId="0">
      <selection activeCell="U24" sqref="U24:U27"/>
    </sheetView>
  </sheetViews>
  <sheetFormatPr defaultRowHeight="13.2" x14ac:dyDescent="0.25"/>
  <cols>
    <col min="7" max="7" width="8.88671875" customWidth="1"/>
  </cols>
  <sheetData>
    <row r="1" spans="1:27" ht="13.8" x14ac:dyDescent="0.25">
      <c r="A1" s="143" t="s">
        <v>724</v>
      </c>
      <c r="B1" s="143"/>
      <c r="C1" s="143"/>
      <c r="D1" s="15"/>
      <c r="E1" s="143" t="s">
        <v>725</v>
      </c>
      <c r="F1" s="143"/>
      <c r="G1" s="143"/>
      <c r="H1" s="15"/>
      <c r="I1" s="143" t="s">
        <v>730</v>
      </c>
      <c r="J1" s="143"/>
      <c r="K1" s="143"/>
      <c r="L1" s="143"/>
      <c r="M1" s="143"/>
      <c r="N1" s="143"/>
      <c r="O1" s="143"/>
      <c r="P1" s="143"/>
      <c r="Q1" s="143"/>
      <c r="R1" s="143"/>
      <c r="S1" s="15"/>
      <c r="T1" s="143" t="s">
        <v>764</v>
      </c>
      <c r="U1" s="143"/>
      <c r="V1" s="143"/>
      <c r="W1" s="143"/>
      <c r="X1" s="143"/>
      <c r="Y1" s="143"/>
      <c r="Z1" s="143"/>
      <c r="AA1" s="15"/>
    </row>
    <row r="2" spans="1:27" ht="79.8" x14ac:dyDescent="0.25">
      <c r="A2" s="16" t="s">
        <v>716</v>
      </c>
      <c r="B2" s="17" t="s">
        <v>721</v>
      </c>
      <c r="C2" s="19" t="s">
        <v>722</v>
      </c>
      <c r="D2" s="15"/>
      <c r="E2" s="41" t="s">
        <v>760</v>
      </c>
      <c r="F2" s="41"/>
      <c r="G2" s="42">
        <v>0.95825975727449553</v>
      </c>
      <c r="H2" s="15"/>
      <c r="I2" s="46" t="s">
        <v>731</v>
      </c>
      <c r="J2" s="144" t="s">
        <v>732</v>
      </c>
      <c r="K2" s="145"/>
      <c r="L2" s="146"/>
      <c r="M2" s="48" t="s">
        <v>733</v>
      </c>
      <c r="N2" s="47"/>
      <c r="O2" s="48"/>
      <c r="P2" s="48" t="s">
        <v>734</v>
      </c>
      <c r="Q2" s="47"/>
      <c r="R2" s="48"/>
      <c r="S2" s="15"/>
      <c r="T2" s="46" t="s">
        <v>716</v>
      </c>
      <c r="U2" s="147" t="s">
        <v>731</v>
      </c>
      <c r="V2" s="145"/>
      <c r="W2" s="145"/>
      <c r="X2" s="145"/>
      <c r="Y2" s="145"/>
      <c r="Z2" s="146"/>
      <c r="AA2" s="15"/>
    </row>
    <row r="3" spans="1:27" ht="34.200000000000003" x14ac:dyDescent="0.25">
      <c r="A3" s="21" t="s">
        <v>678</v>
      </c>
      <c r="B3" s="22">
        <v>1</v>
      </c>
      <c r="C3" s="24">
        <v>0.75833521336376131</v>
      </c>
      <c r="D3" s="15"/>
      <c r="E3" s="43" t="s">
        <v>726</v>
      </c>
      <c r="F3" s="43" t="s">
        <v>727</v>
      </c>
      <c r="G3" s="55">
        <v>5249.8989342627137</v>
      </c>
      <c r="H3" s="15"/>
      <c r="I3" s="16"/>
      <c r="J3" s="17" t="s">
        <v>633</v>
      </c>
      <c r="K3" s="18" t="s">
        <v>735</v>
      </c>
      <c r="L3" s="19" t="s">
        <v>658</v>
      </c>
      <c r="M3" s="18" t="s">
        <v>633</v>
      </c>
      <c r="N3" s="18" t="s">
        <v>735</v>
      </c>
      <c r="O3" s="19" t="s">
        <v>658</v>
      </c>
      <c r="P3" s="18" t="s">
        <v>633</v>
      </c>
      <c r="Q3" s="18" t="s">
        <v>735</v>
      </c>
      <c r="R3" s="19" t="s">
        <v>658</v>
      </c>
      <c r="S3" s="15"/>
      <c r="T3" s="16"/>
      <c r="U3" s="58" t="s">
        <v>736</v>
      </c>
      <c r="V3" s="59" t="s">
        <v>737</v>
      </c>
      <c r="W3" s="59" t="s">
        <v>738</v>
      </c>
      <c r="X3" s="59" t="s">
        <v>739</v>
      </c>
      <c r="Y3" s="59" t="s">
        <v>740</v>
      </c>
      <c r="Z3" s="60" t="s">
        <v>741</v>
      </c>
      <c r="AA3" s="15"/>
    </row>
    <row r="4" spans="1:27" x14ac:dyDescent="0.25">
      <c r="A4" s="25" t="s">
        <v>679</v>
      </c>
      <c r="B4" s="26">
        <v>1</v>
      </c>
      <c r="C4" s="28">
        <v>0.7141430738913912</v>
      </c>
      <c r="D4" s="15"/>
      <c r="E4" s="43"/>
      <c r="F4" s="43" t="s">
        <v>728</v>
      </c>
      <c r="G4" s="44">
        <v>276</v>
      </c>
      <c r="H4" s="15"/>
      <c r="I4" s="49" t="s">
        <v>736</v>
      </c>
      <c r="J4" s="22">
        <v>12.658138918025893</v>
      </c>
      <c r="K4" s="23">
        <v>52.742245491774554</v>
      </c>
      <c r="L4" s="24">
        <v>52.742245491774554</v>
      </c>
      <c r="M4" s="23">
        <v>12.658138918025893</v>
      </c>
      <c r="N4" s="23">
        <v>52.742245491774554</v>
      </c>
      <c r="O4" s="24">
        <v>52.742245491774554</v>
      </c>
      <c r="P4" s="23">
        <v>3.5404062571304009</v>
      </c>
      <c r="Q4" s="23">
        <v>14.751692738043337</v>
      </c>
      <c r="R4" s="24">
        <v>14.751692738043337</v>
      </c>
      <c r="S4" s="15"/>
      <c r="T4" s="21" t="s">
        <v>678</v>
      </c>
      <c r="U4" s="22">
        <v>0.11810524278043535</v>
      </c>
      <c r="V4" s="23">
        <v>0.21173768255174341</v>
      </c>
      <c r="W4" s="23">
        <v>0.22579754450689121</v>
      </c>
      <c r="X4" s="61">
        <v>0.78180533255468632</v>
      </c>
      <c r="Y4" s="23">
        <v>0.17013205781182122</v>
      </c>
      <c r="Z4" s="24">
        <v>9.1676019588455462E-2</v>
      </c>
      <c r="AA4" s="15"/>
    </row>
    <row r="5" spans="1:27" x14ac:dyDescent="0.25">
      <c r="A5" s="25" t="s">
        <v>680</v>
      </c>
      <c r="B5" s="26">
        <v>1</v>
      </c>
      <c r="C5" s="28">
        <v>0.7706727818843323</v>
      </c>
      <c r="D5" s="15"/>
      <c r="E5" s="45"/>
      <c r="F5" s="45" t="s">
        <v>729</v>
      </c>
      <c r="G5" s="56">
        <v>0</v>
      </c>
      <c r="H5" s="15"/>
      <c r="I5" s="50" t="s">
        <v>737</v>
      </c>
      <c r="J5" s="26">
        <v>1.6466018219064571</v>
      </c>
      <c r="K5" s="27">
        <v>6.8608409246102378</v>
      </c>
      <c r="L5" s="28">
        <v>59.603086416384791</v>
      </c>
      <c r="M5" s="27">
        <v>1.6466018219064578</v>
      </c>
      <c r="N5" s="27">
        <v>6.8608409246102413</v>
      </c>
      <c r="O5" s="28">
        <v>59.603086416384798</v>
      </c>
      <c r="P5" s="27">
        <v>3.2765595218258876</v>
      </c>
      <c r="Q5" s="27">
        <v>13.652331340941199</v>
      </c>
      <c r="R5" s="28">
        <v>28.404024078984534</v>
      </c>
      <c r="S5" s="15"/>
      <c r="T5" s="25" t="s">
        <v>679</v>
      </c>
      <c r="U5" s="26">
        <v>0.11568894318608655</v>
      </c>
      <c r="V5" s="27">
        <v>0.24894633102952757</v>
      </c>
      <c r="W5" s="27">
        <v>0.3260134587074881</v>
      </c>
      <c r="X5" s="62">
        <v>0.66669375731373093</v>
      </c>
      <c r="Y5" s="27">
        <v>0.29087029946078286</v>
      </c>
      <c r="Z5" s="28">
        <v>-5.8429394784558643E-2</v>
      </c>
      <c r="AA5" s="15"/>
    </row>
    <row r="6" spans="1:27" x14ac:dyDescent="0.25">
      <c r="A6" s="25" t="s">
        <v>681</v>
      </c>
      <c r="B6" s="26">
        <v>1</v>
      </c>
      <c r="C6" s="28">
        <v>0.75829138569393895</v>
      </c>
      <c r="D6" s="15"/>
      <c r="F6" s="57" t="s">
        <v>761</v>
      </c>
      <c r="G6">
        <v>310</v>
      </c>
      <c r="I6" s="50" t="s">
        <v>738</v>
      </c>
      <c r="J6" s="26">
        <v>1.0158705916870161</v>
      </c>
      <c r="K6" s="27">
        <v>4.2327941320292339</v>
      </c>
      <c r="L6" s="28">
        <v>63.835880548414025</v>
      </c>
      <c r="M6" s="27">
        <v>1.0158705916870161</v>
      </c>
      <c r="N6" s="27">
        <v>4.2327941320292339</v>
      </c>
      <c r="O6" s="28">
        <v>63.835880548414032</v>
      </c>
      <c r="P6" s="27">
        <v>3.0177305830253407</v>
      </c>
      <c r="Q6" s="27">
        <v>12.573877429272253</v>
      </c>
      <c r="R6" s="28">
        <v>40.977901508256785</v>
      </c>
      <c r="S6" s="15"/>
      <c r="T6" s="25" t="s">
        <v>680</v>
      </c>
      <c r="U6" s="26">
        <v>0.22642348460944162</v>
      </c>
      <c r="V6" s="27">
        <v>5.7232177266697513E-2</v>
      </c>
      <c r="W6" s="27">
        <v>0.1672089768095022</v>
      </c>
      <c r="X6" s="62">
        <v>0.69455228410426084</v>
      </c>
      <c r="Y6" s="27">
        <v>0.21128945384110606</v>
      </c>
      <c r="Z6" s="28">
        <v>0.40140343147806301</v>
      </c>
      <c r="AA6" s="15"/>
    </row>
    <row r="7" spans="1:27" x14ac:dyDescent="0.25">
      <c r="A7" s="25" t="s">
        <v>682</v>
      </c>
      <c r="B7" s="26">
        <v>1</v>
      </c>
      <c r="C7" s="28">
        <v>0.72344542869687034</v>
      </c>
      <c r="D7" s="15"/>
      <c r="I7" s="50" t="s">
        <v>739</v>
      </c>
      <c r="J7" s="26">
        <v>0.82839854761696285</v>
      </c>
      <c r="K7" s="27">
        <v>3.4516606150706783</v>
      </c>
      <c r="L7" s="28">
        <v>67.287541163484704</v>
      </c>
      <c r="M7" s="27">
        <v>0.82839854761696297</v>
      </c>
      <c r="N7" s="27">
        <v>3.4516606150706788</v>
      </c>
      <c r="O7" s="28">
        <v>67.287541163484704</v>
      </c>
      <c r="P7" s="27">
        <v>2.9254085174147493</v>
      </c>
      <c r="Q7" s="27">
        <v>12.189202155894789</v>
      </c>
      <c r="R7" s="28">
        <v>53.167103664151576</v>
      </c>
      <c r="S7" s="15"/>
      <c r="T7" s="25" t="s">
        <v>681</v>
      </c>
      <c r="U7" s="26">
        <v>0.17135165232022467</v>
      </c>
      <c r="V7" s="27">
        <v>0.23677042599954884</v>
      </c>
      <c r="W7" s="27">
        <v>-1.5471795039330246E-2</v>
      </c>
      <c r="X7" s="62">
        <v>0.60466987315946741</v>
      </c>
      <c r="Y7" s="27">
        <v>0.38262098436823261</v>
      </c>
      <c r="Z7" s="28">
        <v>0.40075667516052543</v>
      </c>
      <c r="AA7" s="15"/>
    </row>
    <row r="8" spans="1:27" x14ac:dyDescent="0.25">
      <c r="A8" s="25" t="s">
        <v>683</v>
      </c>
      <c r="B8" s="26">
        <v>1</v>
      </c>
      <c r="C8" s="28">
        <v>0.73079887131193788</v>
      </c>
      <c r="D8" s="15"/>
      <c r="I8" s="50" t="s">
        <v>740</v>
      </c>
      <c r="J8" s="26">
        <v>0.74865011807520865</v>
      </c>
      <c r="K8" s="27">
        <v>3.1193754919800361</v>
      </c>
      <c r="L8" s="28">
        <v>70.406916655464741</v>
      </c>
      <c r="M8" s="27">
        <v>0.74865011807520876</v>
      </c>
      <c r="N8" s="27">
        <v>3.1193754919800365</v>
      </c>
      <c r="O8" s="28">
        <v>70.406916655464741</v>
      </c>
      <c r="P8" s="27">
        <v>2.8250306567341261</v>
      </c>
      <c r="Q8" s="27">
        <v>11.770961069725526</v>
      </c>
      <c r="R8" s="28">
        <v>64.938064733877098</v>
      </c>
      <c r="S8" s="15"/>
      <c r="T8" s="25" t="s">
        <v>682</v>
      </c>
      <c r="U8" s="26">
        <v>0.16541386894598473</v>
      </c>
      <c r="V8" s="27">
        <v>9.8084226851210932E-2</v>
      </c>
      <c r="W8" s="27">
        <v>0.19911179620212707</v>
      </c>
      <c r="X8" s="27">
        <v>0.2115877116637048</v>
      </c>
      <c r="Y8" s="62">
        <v>0.71048806556675836</v>
      </c>
      <c r="Z8" s="28">
        <v>0.31185734987887676</v>
      </c>
      <c r="AA8" s="15"/>
    </row>
    <row r="9" spans="1:27" x14ac:dyDescent="0.25">
      <c r="A9" s="25" t="s">
        <v>684</v>
      </c>
      <c r="B9" s="26">
        <v>1</v>
      </c>
      <c r="C9" s="28">
        <v>0.71679092244461251</v>
      </c>
      <c r="D9" s="15"/>
      <c r="I9" s="50" t="s">
        <v>741</v>
      </c>
      <c r="J9" s="26">
        <v>0.7194709150330505</v>
      </c>
      <c r="K9" s="27">
        <v>2.9977954793043771</v>
      </c>
      <c r="L9" s="28">
        <v>73.404712134769113</v>
      </c>
      <c r="M9" s="27">
        <v>0.71947091503305038</v>
      </c>
      <c r="N9" s="27">
        <v>2.9977954793043766</v>
      </c>
      <c r="O9" s="28">
        <v>73.404712134769113</v>
      </c>
      <c r="P9" s="27">
        <v>2.0319953762140819</v>
      </c>
      <c r="Q9" s="27">
        <v>8.4666474008920076</v>
      </c>
      <c r="R9" s="54">
        <v>73.404712134769099</v>
      </c>
      <c r="S9" s="15"/>
      <c r="T9" s="25" t="s">
        <v>683</v>
      </c>
      <c r="U9" s="26">
        <v>0.27252379394563619</v>
      </c>
      <c r="V9" s="27">
        <v>0.297643389341537</v>
      </c>
      <c r="W9" s="27">
        <v>0.26624285098153633</v>
      </c>
      <c r="X9" s="27">
        <v>0.23053901912430197</v>
      </c>
      <c r="Y9" s="62">
        <v>0.6660021794112454</v>
      </c>
      <c r="Z9" s="28">
        <v>1.8592143733189688E-2</v>
      </c>
      <c r="AA9" s="15"/>
    </row>
    <row r="10" spans="1:27" x14ac:dyDescent="0.25">
      <c r="A10" s="25" t="s">
        <v>685</v>
      </c>
      <c r="B10" s="26">
        <v>1</v>
      </c>
      <c r="C10" s="28">
        <v>0.62441485544399722</v>
      </c>
      <c r="D10" s="15"/>
      <c r="I10" s="50" t="s">
        <v>742</v>
      </c>
      <c r="J10" s="26">
        <v>0.61956633383250104</v>
      </c>
      <c r="K10" s="27">
        <v>2.5815263909687545</v>
      </c>
      <c r="L10" s="28">
        <v>75.986238525737861</v>
      </c>
      <c r="M10" s="34"/>
      <c r="N10" s="34"/>
      <c r="O10" s="51"/>
      <c r="P10" s="34"/>
      <c r="Q10" s="34"/>
      <c r="R10" s="51"/>
      <c r="S10" s="15"/>
      <c r="T10" s="25" t="s">
        <v>684</v>
      </c>
      <c r="U10" s="26">
        <v>0.16469416125850578</v>
      </c>
      <c r="V10" s="27">
        <v>0.24101055495177273</v>
      </c>
      <c r="W10" s="27">
        <v>0.18168426929932183</v>
      </c>
      <c r="X10" s="27">
        <v>0.26656041192711361</v>
      </c>
      <c r="Y10" s="62">
        <v>0.70635633651028629</v>
      </c>
      <c r="Z10" s="28">
        <v>0.16904959937247566</v>
      </c>
      <c r="AA10" s="15"/>
    </row>
    <row r="11" spans="1:27" x14ac:dyDescent="0.25">
      <c r="A11" s="25" t="s">
        <v>686</v>
      </c>
      <c r="B11" s="26">
        <v>1</v>
      </c>
      <c r="C11" s="28">
        <v>0.70674984680638331</v>
      </c>
      <c r="D11" s="15"/>
      <c r="I11" s="50" t="s">
        <v>743</v>
      </c>
      <c r="J11" s="26">
        <v>0.55192574655981408</v>
      </c>
      <c r="K11" s="27">
        <v>2.2996906106658921</v>
      </c>
      <c r="L11" s="28">
        <v>78.285929136403752</v>
      </c>
      <c r="M11" s="34"/>
      <c r="N11" s="34"/>
      <c r="O11" s="51"/>
      <c r="P11" s="34"/>
      <c r="Q11" s="34"/>
      <c r="R11" s="51"/>
      <c r="S11" s="15"/>
      <c r="T11" s="25" t="s">
        <v>685</v>
      </c>
      <c r="U11" s="26">
        <v>0.1002657491840678</v>
      </c>
      <c r="V11" s="27">
        <v>0.27919330329144681</v>
      </c>
      <c r="W11" s="27">
        <v>0.20825633125151805</v>
      </c>
      <c r="X11" s="27">
        <v>0.44272563554715133</v>
      </c>
      <c r="Y11" s="62">
        <v>0.53706136893439549</v>
      </c>
      <c r="Z11" s="28">
        <v>9.274229080148301E-2</v>
      </c>
      <c r="AA11" s="15"/>
    </row>
    <row r="12" spans="1:27" x14ac:dyDescent="0.25">
      <c r="A12" s="25" t="s">
        <v>687</v>
      </c>
      <c r="B12" s="26">
        <v>1</v>
      </c>
      <c r="C12" s="28">
        <v>0.71209980555068297</v>
      </c>
      <c r="D12" s="15"/>
      <c r="I12" s="50" t="s">
        <v>744</v>
      </c>
      <c r="J12" s="26">
        <v>0.49320626605232459</v>
      </c>
      <c r="K12" s="27">
        <v>2.0550261085513526</v>
      </c>
      <c r="L12" s="28">
        <v>80.340955244955097</v>
      </c>
      <c r="M12" s="34"/>
      <c r="N12" s="34"/>
      <c r="O12" s="51"/>
      <c r="P12" s="34"/>
      <c r="Q12" s="34"/>
      <c r="R12" s="51"/>
      <c r="S12" s="15"/>
      <c r="T12" s="25" t="s">
        <v>686</v>
      </c>
      <c r="U12" s="26">
        <v>0.23460698314101608</v>
      </c>
      <c r="V12" s="27">
        <v>0.49059942127312822</v>
      </c>
      <c r="W12" s="27">
        <v>0.15458314308288942</v>
      </c>
      <c r="X12" s="27">
        <v>0.13963249958083326</v>
      </c>
      <c r="Y12" s="27">
        <v>0.28097092939263513</v>
      </c>
      <c r="Z12" s="54">
        <v>0.53729300375678513</v>
      </c>
      <c r="AA12" s="15"/>
    </row>
    <row r="13" spans="1:27" x14ac:dyDescent="0.25">
      <c r="A13" s="25" t="s">
        <v>688</v>
      </c>
      <c r="B13" s="26">
        <v>1</v>
      </c>
      <c r="C13" s="28">
        <v>0.78464681585112461</v>
      </c>
      <c r="D13" s="15"/>
      <c r="I13" s="50" t="s">
        <v>745</v>
      </c>
      <c r="J13" s="26">
        <v>0.48141650485990511</v>
      </c>
      <c r="K13" s="27">
        <v>2.0059021035829381</v>
      </c>
      <c r="L13" s="28">
        <v>82.346857348538038</v>
      </c>
      <c r="M13" s="34"/>
      <c r="N13" s="34"/>
      <c r="O13" s="51"/>
      <c r="P13" s="34"/>
      <c r="Q13" s="34"/>
      <c r="R13" s="51"/>
      <c r="S13" s="15"/>
      <c r="T13" s="25" t="s">
        <v>687</v>
      </c>
      <c r="U13" s="26">
        <v>0.29129994189917652</v>
      </c>
      <c r="V13" s="27">
        <v>0.29688949953216542</v>
      </c>
      <c r="W13" s="27">
        <v>0.42164502247366165</v>
      </c>
      <c r="X13" s="27">
        <v>0.21779258250396921</v>
      </c>
      <c r="Y13" s="27">
        <v>0.23731797040456731</v>
      </c>
      <c r="Z13" s="54">
        <v>0.50750647426437134</v>
      </c>
      <c r="AA13" s="15"/>
    </row>
    <row r="14" spans="1:27" x14ac:dyDescent="0.25">
      <c r="A14" s="25" t="s">
        <v>689</v>
      </c>
      <c r="B14" s="26">
        <v>1</v>
      </c>
      <c r="C14" s="28">
        <v>0.67356457139229831</v>
      </c>
      <c r="D14" s="15"/>
      <c r="I14" s="50" t="s">
        <v>746</v>
      </c>
      <c r="J14" s="26">
        <v>0.42113693853989509</v>
      </c>
      <c r="K14" s="27">
        <v>1.7547372439162294</v>
      </c>
      <c r="L14" s="28">
        <v>84.101594592454262</v>
      </c>
      <c r="M14" s="34"/>
      <c r="N14" s="34"/>
      <c r="O14" s="51"/>
      <c r="P14" s="34"/>
      <c r="Q14" s="34"/>
      <c r="R14" s="51"/>
      <c r="S14" s="15"/>
      <c r="T14" s="25" t="s">
        <v>688</v>
      </c>
      <c r="U14" s="26">
        <v>0.32572383928595444</v>
      </c>
      <c r="V14" s="27">
        <v>0.23499710902445822</v>
      </c>
      <c r="W14" s="27">
        <v>0.38232328966236589</v>
      </c>
      <c r="X14" s="27">
        <v>0.22909753488600695</v>
      </c>
      <c r="Y14" s="27">
        <v>0.17590264612470216</v>
      </c>
      <c r="Z14" s="54">
        <v>0.62747799634673906</v>
      </c>
      <c r="AA14" s="15"/>
    </row>
    <row r="15" spans="1:27" x14ac:dyDescent="0.25">
      <c r="A15" s="25" t="s">
        <v>690</v>
      </c>
      <c r="B15" s="26">
        <v>1</v>
      </c>
      <c r="C15" s="28">
        <v>0.73392366173623846</v>
      </c>
      <c r="D15" s="15"/>
      <c r="I15" s="50" t="s">
        <v>747</v>
      </c>
      <c r="J15" s="26">
        <v>0.40735926967879627</v>
      </c>
      <c r="K15" s="27">
        <v>1.6973302903283178</v>
      </c>
      <c r="L15" s="28">
        <v>85.798924882782586</v>
      </c>
      <c r="M15" s="34"/>
      <c r="N15" s="34"/>
      <c r="O15" s="51"/>
      <c r="P15" s="34"/>
      <c r="Q15" s="34"/>
      <c r="R15" s="51"/>
      <c r="S15" s="15"/>
      <c r="T15" s="64" t="s">
        <v>689</v>
      </c>
      <c r="U15" s="26">
        <v>0.30650160107663982</v>
      </c>
      <c r="V15" s="63">
        <v>0.62749058771075572</v>
      </c>
      <c r="W15" s="27">
        <v>0.13062562586552465</v>
      </c>
      <c r="X15" s="27">
        <v>0.35610567112031999</v>
      </c>
      <c r="Y15" s="27">
        <v>0.19199663325709002</v>
      </c>
      <c r="Z15" s="28">
        <v>7.1693039726979615E-2</v>
      </c>
      <c r="AA15" s="15"/>
    </row>
    <row r="16" spans="1:27" x14ac:dyDescent="0.25">
      <c r="A16" s="25" t="s">
        <v>691</v>
      </c>
      <c r="B16" s="26">
        <v>1</v>
      </c>
      <c r="C16" s="28">
        <v>0.75647584783779964</v>
      </c>
      <c r="D16" s="15"/>
      <c r="I16" s="50" t="s">
        <v>748</v>
      </c>
      <c r="J16" s="26">
        <v>0.37585344531236481</v>
      </c>
      <c r="K16" s="27">
        <v>1.5660560221348534</v>
      </c>
      <c r="L16" s="28">
        <v>87.364980904917445</v>
      </c>
      <c r="M16" s="34"/>
      <c r="N16" s="34"/>
      <c r="O16" s="51"/>
      <c r="P16" s="34"/>
      <c r="Q16" s="34"/>
      <c r="R16" s="51"/>
      <c r="S16" s="15"/>
      <c r="T16" s="25" t="s">
        <v>690</v>
      </c>
      <c r="U16" s="26">
        <v>0.27134378452307301</v>
      </c>
      <c r="V16" s="62">
        <v>0.54691669176398361</v>
      </c>
      <c r="W16" s="27">
        <v>0.19935943962274746</v>
      </c>
      <c r="X16" s="27">
        <v>0.15904178560268298</v>
      </c>
      <c r="Y16" s="27">
        <v>0.24441935461932535</v>
      </c>
      <c r="Z16" s="28">
        <v>0.48620885220238486</v>
      </c>
      <c r="AA16" s="15"/>
    </row>
    <row r="17" spans="1:27" x14ac:dyDescent="0.25">
      <c r="A17" s="25" t="s">
        <v>692</v>
      </c>
      <c r="B17" s="26">
        <v>1</v>
      </c>
      <c r="C17" s="28">
        <v>0.6989788598813077</v>
      </c>
      <c r="D17" s="15"/>
      <c r="I17" s="50" t="s">
        <v>749</v>
      </c>
      <c r="J17" s="26">
        <v>0.36778298054033864</v>
      </c>
      <c r="K17" s="27">
        <v>1.5324290855847444</v>
      </c>
      <c r="L17" s="28">
        <v>88.897409990502183</v>
      </c>
      <c r="M17" s="34"/>
      <c r="N17" s="34"/>
      <c r="O17" s="51"/>
      <c r="P17" s="34"/>
      <c r="Q17" s="34"/>
      <c r="R17" s="51"/>
      <c r="S17" s="15"/>
      <c r="T17" s="25" t="s">
        <v>691</v>
      </c>
      <c r="U17" s="26">
        <v>0.21453387038026248</v>
      </c>
      <c r="V17" s="62">
        <v>0.70996106796321889</v>
      </c>
      <c r="W17" s="27">
        <v>0.30993142317113687</v>
      </c>
      <c r="X17" s="27">
        <v>0.17446087354583784</v>
      </c>
      <c r="Y17" s="27">
        <v>0.22861416357330547</v>
      </c>
      <c r="Z17" s="28">
        <v>0.1662763633845919</v>
      </c>
      <c r="AA17" s="15"/>
    </row>
    <row r="18" spans="1:27" x14ac:dyDescent="0.25">
      <c r="A18" s="25" t="s">
        <v>693</v>
      </c>
      <c r="B18" s="26">
        <v>1</v>
      </c>
      <c r="C18" s="28">
        <v>0.70683835695498143</v>
      </c>
      <c r="D18" s="15"/>
      <c r="I18" s="50" t="s">
        <v>750</v>
      </c>
      <c r="J18" s="26">
        <v>0.35128915600689337</v>
      </c>
      <c r="K18" s="27">
        <v>1.463704816695389</v>
      </c>
      <c r="L18" s="28">
        <v>90.361114807197566</v>
      </c>
      <c r="M18" s="34"/>
      <c r="N18" s="34"/>
      <c r="O18" s="51"/>
      <c r="P18" s="34"/>
      <c r="Q18" s="34"/>
      <c r="R18" s="51"/>
      <c r="S18" s="15"/>
      <c r="T18" s="25" t="s">
        <v>692</v>
      </c>
      <c r="U18" s="26">
        <v>0.21881377898154172</v>
      </c>
      <c r="V18" s="62">
        <v>0.66262610655693899</v>
      </c>
      <c r="W18" s="27">
        <v>0.29432868922882893</v>
      </c>
      <c r="X18" s="27">
        <v>0.17575860097633034</v>
      </c>
      <c r="Y18" s="27">
        <v>0.17554311644448442</v>
      </c>
      <c r="Z18" s="28">
        <v>0.25236914246190506</v>
      </c>
      <c r="AA18" s="15"/>
    </row>
    <row r="19" spans="1:27" x14ac:dyDescent="0.25">
      <c r="A19" s="25" t="s">
        <v>694</v>
      </c>
      <c r="B19" s="26">
        <v>1</v>
      </c>
      <c r="C19" s="28">
        <v>0.7270965863335318</v>
      </c>
      <c r="D19" s="15"/>
      <c r="I19" s="50" t="s">
        <v>751</v>
      </c>
      <c r="J19" s="26">
        <v>0.3447379824824765</v>
      </c>
      <c r="K19" s="27">
        <v>1.4364082603436521</v>
      </c>
      <c r="L19" s="28">
        <v>91.797523067541221</v>
      </c>
      <c r="M19" s="34"/>
      <c r="N19" s="34"/>
      <c r="O19" s="51"/>
      <c r="P19" s="34"/>
      <c r="Q19" s="34"/>
      <c r="R19" s="51"/>
      <c r="S19" s="15"/>
      <c r="T19" s="25" t="s">
        <v>693</v>
      </c>
      <c r="U19" s="26">
        <v>0.30330713894839284</v>
      </c>
      <c r="V19" s="62">
        <v>0.54396526183253646</v>
      </c>
      <c r="W19" s="27">
        <v>0.42824415493521267</v>
      </c>
      <c r="X19" s="27">
        <v>0.21167720987357741</v>
      </c>
      <c r="Y19" s="27">
        <v>0.26999798460941166</v>
      </c>
      <c r="Z19" s="28">
        <v>0.13358787829815025</v>
      </c>
      <c r="AA19" s="15"/>
    </row>
    <row r="20" spans="1:27" x14ac:dyDescent="0.25">
      <c r="A20" s="25" t="s">
        <v>695</v>
      </c>
      <c r="B20" s="26">
        <v>1</v>
      </c>
      <c r="C20" s="28">
        <v>0.78129944426281794</v>
      </c>
      <c r="D20" s="15"/>
      <c r="I20" s="50" t="s">
        <v>752</v>
      </c>
      <c r="J20" s="26">
        <v>0.32925420515621695</v>
      </c>
      <c r="K20" s="27">
        <v>1.3718925214842372</v>
      </c>
      <c r="L20" s="28">
        <v>93.169415589025462</v>
      </c>
      <c r="M20" s="34"/>
      <c r="N20" s="34"/>
      <c r="O20" s="51"/>
      <c r="P20" s="34"/>
      <c r="Q20" s="34"/>
      <c r="R20" s="51"/>
      <c r="S20" s="15"/>
      <c r="T20" s="25" t="s">
        <v>694</v>
      </c>
      <c r="U20" s="26">
        <v>0.2034409401952936</v>
      </c>
      <c r="V20" s="27">
        <v>0.38379985196206984</v>
      </c>
      <c r="W20" s="62">
        <v>0.56436275988888451</v>
      </c>
      <c r="X20" s="27">
        <v>0.1414540359405724</v>
      </c>
      <c r="Y20" s="27">
        <v>0.3698120904493335</v>
      </c>
      <c r="Z20" s="28">
        <v>0.25125782086155757</v>
      </c>
      <c r="AA20" s="15"/>
    </row>
    <row r="21" spans="1:27" x14ac:dyDescent="0.25">
      <c r="A21" s="25" t="s">
        <v>696</v>
      </c>
      <c r="B21" s="26">
        <v>1</v>
      </c>
      <c r="C21" s="28">
        <v>0.74203328437788696</v>
      </c>
      <c r="D21" s="15"/>
      <c r="I21" s="50" t="s">
        <v>753</v>
      </c>
      <c r="J21" s="26">
        <v>0.28940022921979786</v>
      </c>
      <c r="K21" s="27">
        <v>1.2058342884158244</v>
      </c>
      <c r="L21" s="28">
        <v>94.375249877441291</v>
      </c>
      <c r="M21" s="34"/>
      <c r="N21" s="34"/>
      <c r="O21" s="51"/>
      <c r="P21" s="34"/>
      <c r="Q21" s="34"/>
      <c r="R21" s="51"/>
      <c r="S21" s="15"/>
      <c r="T21" s="25" t="s">
        <v>695</v>
      </c>
      <c r="U21" s="26">
        <v>0.26389606549937955</v>
      </c>
      <c r="V21" s="27">
        <v>0.38203930865297947</v>
      </c>
      <c r="W21" s="62">
        <v>0.66221636194723021</v>
      </c>
      <c r="X21" s="27">
        <v>0.29173296738032117</v>
      </c>
      <c r="Y21" s="27">
        <v>0.19426943990547216</v>
      </c>
      <c r="Z21" s="28">
        <v>6.5764944707494222E-2</v>
      </c>
      <c r="AA21" s="15"/>
    </row>
    <row r="22" spans="1:27" x14ac:dyDescent="0.25">
      <c r="A22" s="25" t="s">
        <v>697</v>
      </c>
      <c r="B22" s="26">
        <v>1</v>
      </c>
      <c r="C22" s="28">
        <v>0.72467466535804548</v>
      </c>
      <c r="D22" s="15"/>
      <c r="I22" s="50" t="s">
        <v>754</v>
      </c>
      <c r="J22" s="26">
        <v>0.27766278987731335</v>
      </c>
      <c r="K22" s="27">
        <v>1.1569282911554724</v>
      </c>
      <c r="L22" s="28">
        <v>95.532178168596758</v>
      </c>
      <c r="M22" s="34"/>
      <c r="N22" s="34"/>
      <c r="O22" s="51"/>
      <c r="P22" s="34"/>
      <c r="Q22" s="34"/>
      <c r="R22" s="51"/>
      <c r="S22" s="15"/>
      <c r="T22" s="25" t="s">
        <v>696</v>
      </c>
      <c r="U22" s="26">
        <v>0.25855393189298498</v>
      </c>
      <c r="V22" s="27">
        <v>0.22530384248699017</v>
      </c>
      <c r="W22" s="62">
        <v>0.695454991741985</v>
      </c>
      <c r="X22" s="27">
        <v>0.19852259165906416</v>
      </c>
      <c r="Y22" s="27">
        <v>0.22979441811031967</v>
      </c>
      <c r="Z22" s="28">
        <v>0.2203338097265734</v>
      </c>
      <c r="AA22" s="15"/>
    </row>
    <row r="23" spans="1:27" x14ac:dyDescent="0.25">
      <c r="A23" s="25" t="s">
        <v>698</v>
      </c>
      <c r="B23" s="26">
        <v>1</v>
      </c>
      <c r="C23" s="28">
        <v>0.79754753706310932</v>
      </c>
      <c r="D23" s="15"/>
      <c r="I23" s="50" t="s">
        <v>755</v>
      </c>
      <c r="J23" s="26">
        <v>0.25464760090967881</v>
      </c>
      <c r="K23" s="27">
        <v>1.0610316704569951</v>
      </c>
      <c r="L23" s="28">
        <v>96.593209839053756</v>
      </c>
      <c r="M23" s="34"/>
      <c r="N23" s="34"/>
      <c r="O23" s="51"/>
      <c r="P23" s="34"/>
      <c r="Q23" s="34"/>
      <c r="R23" s="51"/>
      <c r="S23" s="15"/>
      <c r="T23" s="25" t="s">
        <v>697</v>
      </c>
      <c r="U23" s="26">
        <v>0.36842435334730045</v>
      </c>
      <c r="V23" s="27">
        <v>0.20210644815847564</v>
      </c>
      <c r="W23" s="62">
        <v>0.63639048193960068</v>
      </c>
      <c r="X23" s="27">
        <v>0.24519392321499264</v>
      </c>
      <c r="Y23" s="27">
        <v>0.20461592405172849</v>
      </c>
      <c r="Z23" s="28">
        <v>0.20275739930028355</v>
      </c>
      <c r="AA23" s="15"/>
    </row>
    <row r="24" spans="1:27" x14ac:dyDescent="0.25">
      <c r="A24" s="25" t="s">
        <v>699</v>
      </c>
      <c r="B24" s="26">
        <v>1</v>
      </c>
      <c r="C24" s="28">
        <v>0.78474800099738706</v>
      </c>
      <c r="D24" s="15"/>
      <c r="I24" s="50" t="s">
        <v>756</v>
      </c>
      <c r="J24" s="26">
        <v>0.23848536949753082</v>
      </c>
      <c r="K24" s="27">
        <v>0.99368903957304511</v>
      </c>
      <c r="L24" s="28">
        <v>97.586898878626798</v>
      </c>
      <c r="M24" s="34"/>
      <c r="N24" s="34"/>
      <c r="O24" s="51"/>
      <c r="P24" s="34"/>
      <c r="Q24" s="34"/>
      <c r="R24" s="51"/>
      <c r="S24" s="15"/>
      <c r="T24" s="25" t="s">
        <v>698</v>
      </c>
      <c r="U24" s="65">
        <v>0.80215830849655434</v>
      </c>
      <c r="V24" s="27">
        <v>0.29407061632895226</v>
      </c>
      <c r="W24" s="27">
        <v>0.14292628348755523</v>
      </c>
      <c r="X24" s="27">
        <v>8.0313448582479421E-2</v>
      </c>
      <c r="Y24" s="27">
        <v>0.18611137193267738</v>
      </c>
      <c r="Z24" s="28">
        <v>7.8079718797693154E-2</v>
      </c>
      <c r="AA24" s="15"/>
    </row>
    <row r="25" spans="1:27" x14ac:dyDescent="0.25">
      <c r="A25" s="25" t="s">
        <v>700</v>
      </c>
      <c r="B25" s="26">
        <v>1</v>
      </c>
      <c r="C25" s="28">
        <v>0.78488775639671249</v>
      </c>
      <c r="D25" s="15"/>
      <c r="I25" s="50" t="s">
        <v>757</v>
      </c>
      <c r="J25" s="26">
        <v>0.20277881222896468</v>
      </c>
      <c r="K25" s="27">
        <v>0.84491171762068618</v>
      </c>
      <c r="L25" s="28">
        <v>98.431810596247487</v>
      </c>
      <c r="M25" s="34"/>
      <c r="N25" s="34"/>
      <c r="O25" s="51"/>
      <c r="P25" s="34"/>
      <c r="Q25" s="34"/>
      <c r="R25" s="51"/>
      <c r="S25" s="15"/>
      <c r="T25" s="25" t="s">
        <v>699</v>
      </c>
      <c r="U25" s="65">
        <v>0.78714886709359266</v>
      </c>
      <c r="V25" s="27">
        <v>0.19642241278271791</v>
      </c>
      <c r="W25" s="27">
        <v>0.2321483388362896</v>
      </c>
      <c r="X25" s="27">
        <v>0.14874525389119458</v>
      </c>
      <c r="Y25" s="27">
        <v>0.19394205646860041</v>
      </c>
      <c r="Z25" s="28">
        <v>0.11371620262918387</v>
      </c>
      <c r="AA25" s="15"/>
    </row>
    <row r="26" spans="1:27" x14ac:dyDescent="0.25">
      <c r="A26" s="35" t="s">
        <v>701</v>
      </c>
      <c r="B26" s="36">
        <v>1</v>
      </c>
      <c r="C26" s="40">
        <v>0.7046733388134403</v>
      </c>
      <c r="D26" s="15"/>
      <c r="I26" s="50" t="s">
        <v>758</v>
      </c>
      <c r="J26" s="26">
        <v>0.19688566841876795</v>
      </c>
      <c r="K26" s="27">
        <v>0.82035695174486645</v>
      </c>
      <c r="L26" s="28">
        <v>99.252167547992357</v>
      </c>
      <c r="M26" s="34"/>
      <c r="N26" s="34"/>
      <c r="O26" s="51"/>
      <c r="P26" s="34"/>
      <c r="Q26" s="34"/>
      <c r="R26" s="51"/>
      <c r="S26" s="15"/>
      <c r="T26" s="25" t="s">
        <v>700</v>
      </c>
      <c r="U26" s="65">
        <v>0.80917272984355992</v>
      </c>
      <c r="V26" s="27">
        <v>0.20139945475353527</v>
      </c>
      <c r="W26" s="27">
        <v>0.13491840614578929</v>
      </c>
      <c r="X26" s="27">
        <v>0.14983652411040937</v>
      </c>
      <c r="Y26" s="27">
        <v>0.107734466296208</v>
      </c>
      <c r="Z26" s="28">
        <v>0.1931445929780953</v>
      </c>
      <c r="AA26" s="15"/>
    </row>
    <row r="27" spans="1:27" ht="57" x14ac:dyDescent="0.25">
      <c r="A27" s="39" t="s">
        <v>723</v>
      </c>
      <c r="B27" s="39"/>
      <c r="C27" s="39"/>
      <c r="D27" s="15"/>
      <c r="I27" s="52" t="s">
        <v>759</v>
      </c>
      <c r="J27" s="36">
        <v>0.17947978848183435</v>
      </c>
      <c r="K27" s="37">
        <v>0.74783245200764314</v>
      </c>
      <c r="L27" s="40">
        <v>100</v>
      </c>
      <c r="M27" s="53"/>
      <c r="N27" s="53"/>
      <c r="O27" s="38"/>
      <c r="P27" s="53"/>
      <c r="Q27" s="53"/>
      <c r="R27" s="38"/>
      <c r="S27" s="15"/>
      <c r="T27" s="35" t="s">
        <v>701</v>
      </c>
      <c r="U27" s="66">
        <v>0.68024707908205306</v>
      </c>
      <c r="V27" s="37">
        <v>9.874172208078684E-2</v>
      </c>
      <c r="W27" s="37">
        <v>0.36932859933685963</v>
      </c>
      <c r="X27" s="37">
        <v>0.15287178618220484</v>
      </c>
      <c r="Y27" s="37">
        <v>0.11353793600545377</v>
      </c>
      <c r="Z27" s="40">
        <v>0.24397348692686519</v>
      </c>
      <c r="AA27" s="15"/>
    </row>
    <row r="28" spans="1:27" ht="125.4" x14ac:dyDescent="0.25">
      <c r="I28" s="39" t="s">
        <v>723</v>
      </c>
      <c r="J28" s="39"/>
      <c r="K28" s="39"/>
      <c r="L28" s="39"/>
      <c r="M28" s="39"/>
      <c r="N28" s="39"/>
      <c r="O28" s="39"/>
      <c r="P28" s="39"/>
      <c r="Q28" s="39"/>
      <c r="R28" s="39"/>
      <c r="S28" s="15"/>
      <c r="T28" s="39" t="s">
        <v>762</v>
      </c>
      <c r="U28" s="39"/>
      <c r="V28" s="39"/>
      <c r="W28" s="39"/>
      <c r="X28" s="39"/>
      <c r="Y28" s="39"/>
      <c r="Z28" s="39"/>
      <c r="AA28" s="15"/>
    </row>
    <row r="29" spans="1:27" ht="45.6" x14ac:dyDescent="0.25">
      <c r="T29" s="39" t="s">
        <v>763</v>
      </c>
      <c r="U29" s="39"/>
      <c r="V29" s="39"/>
      <c r="W29" s="39"/>
      <c r="X29" s="39"/>
      <c r="Y29" s="39"/>
      <c r="Z29" s="39"/>
      <c r="AA29" s="15"/>
    </row>
  </sheetData>
  <mergeCells count="6">
    <mergeCell ref="A1:C1"/>
    <mergeCell ref="E1:G1"/>
    <mergeCell ref="I1:R1"/>
    <mergeCell ref="J2:L2"/>
    <mergeCell ref="T1:Z1"/>
    <mergeCell ref="U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98F6-8C8B-4F39-AE1B-A31B67FF7E84}">
  <dimension ref="A1:AA51"/>
  <sheetViews>
    <sheetView topLeftCell="O1" workbookViewId="0">
      <selection activeCell="C2" sqref="C2:Z2"/>
    </sheetView>
  </sheetViews>
  <sheetFormatPr defaultRowHeight="13.2" x14ac:dyDescent="0.25"/>
  <sheetData>
    <row r="1" spans="1:27" ht="13.8" x14ac:dyDescent="0.25">
      <c r="A1" s="143" t="s">
        <v>720</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5"/>
    </row>
    <row r="2" spans="1:27" x14ac:dyDescent="0.25">
      <c r="A2" s="16"/>
      <c r="B2" s="16"/>
      <c r="C2" s="17" t="s">
        <v>678</v>
      </c>
      <c r="D2" s="18" t="s">
        <v>679</v>
      </c>
      <c r="E2" s="18" t="s">
        <v>680</v>
      </c>
      <c r="F2" s="18" t="s">
        <v>681</v>
      </c>
      <c r="G2" s="18" t="s">
        <v>682</v>
      </c>
      <c r="H2" s="18" t="s">
        <v>683</v>
      </c>
      <c r="I2" s="18" t="s">
        <v>684</v>
      </c>
      <c r="J2" s="18" t="s">
        <v>685</v>
      </c>
      <c r="K2" s="18" t="s">
        <v>686</v>
      </c>
      <c r="L2" s="18" t="s">
        <v>687</v>
      </c>
      <c r="M2" s="18" t="s">
        <v>688</v>
      </c>
      <c r="N2" s="18" t="s">
        <v>689</v>
      </c>
      <c r="O2" s="18" t="s">
        <v>690</v>
      </c>
      <c r="P2" s="18" t="s">
        <v>691</v>
      </c>
      <c r="Q2" s="18" t="s">
        <v>692</v>
      </c>
      <c r="R2" s="18" t="s">
        <v>693</v>
      </c>
      <c r="S2" s="18" t="s">
        <v>694</v>
      </c>
      <c r="T2" s="18" t="s">
        <v>695</v>
      </c>
      <c r="U2" s="18" t="s">
        <v>696</v>
      </c>
      <c r="V2" s="18" t="s">
        <v>697</v>
      </c>
      <c r="W2" s="18" t="s">
        <v>698</v>
      </c>
      <c r="X2" s="18" t="s">
        <v>699</v>
      </c>
      <c r="Y2" s="18" t="s">
        <v>700</v>
      </c>
      <c r="Z2" s="19" t="s">
        <v>701</v>
      </c>
      <c r="AA2" s="15"/>
    </row>
    <row r="3" spans="1:27" x14ac:dyDescent="0.25">
      <c r="A3" s="20" t="s">
        <v>717</v>
      </c>
      <c r="B3" s="21" t="s">
        <v>678</v>
      </c>
      <c r="C3" s="22">
        <v>1</v>
      </c>
      <c r="D3" s="23">
        <v>0.6048944545474888</v>
      </c>
      <c r="E3" s="23">
        <v>0.60640145580440086</v>
      </c>
      <c r="F3" s="23">
        <v>0.56307722156484263</v>
      </c>
      <c r="G3" s="23">
        <v>0.43358992299250487</v>
      </c>
      <c r="H3" s="23">
        <v>0.47501681312478927</v>
      </c>
      <c r="I3" s="23">
        <v>0.47835438005935899</v>
      </c>
      <c r="J3" s="23">
        <v>0.53204947910858502</v>
      </c>
      <c r="K3" s="23">
        <v>0.40439378561415124</v>
      </c>
      <c r="L3" s="23">
        <v>0.45562154606451971</v>
      </c>
      <c r="M3" s="23">
        <v>0.43727372541485632</v>
      </c>
      <c r="N3" s="23">
        <v>0.44530633717402479</v>
      </c>
      <c r="O3" s="23">
        <v>0.42754456858288703</v>
      </c>
      <c r="P3" s="23">
        <v>0.44049564509778222</v>
      </c>
      <c r="Q3" s="23">
        <v>0.43237180742150816</v>
      </c>
      <c r="R3" s="23">
        <v>0.49184700670242998</v>
      </c>
      <c r="S3" s="23">
        <v>0.42012652853133137</v>
      </c>
      <c r="T3" s="23">
        <v>0.51155104289673659</v>
      </c>
      <c r="U3" s="23">
        <v>0.42759324310821634</v>
      </c>
      <c r="V3" s="23">
        <v>0.46089816605909806</v>
      </c>
      <c r="W3" s="23">
        <v>0.28262523068904599</v>
      </c>
      <c r="X3" s="23">
        <v>0.34272166787182201</v>
      </c>
      <c r="Y3" s="23">
        <v>0.34155413348355151</v>
      </c>
      <c r="Z3" s="24">
        <v>0.36416018001312045</v>
      </c>
      <c r="AA3" s="15"/>
    </row>
    <row r="4" spans="1:27" x14ac:dyDescent="0.25">
      <c r="A4" s="25"/>
      <c r="B4" s="25" t="s">
        <v>679</v>
      </c>
      <c r="C4" s="26">
        <v>0.6048944545474888</v>
      </c>
      <c r="D4" s="27">
        <v>1</v>
      </c>
      <c r="E4" s="27">
        <v>0.53426311282947125</v>
      </c>
      <c r="F4" s="27">
        <v>0.53519360396359394</v>
      </c>
      <c r="G4" s="27">
        <v>0.44969130404233976</v>
      </c>
      <c r="H4" s="27">
        <v>0.52849375869655224</v>
      </c>
      <c r="I4" s="27">
        <v>0.47878525772607344</v>
      </c>
      <c r="J4" s="27">
        <v>0.5508748536614313</v>
      </c>
      <c r="K4" s="27">
        <v>0.41998011784562794</v>
      </c>
      <c r="L4" s="27">
        <v>0.44927231876904067</v>
      </c>
      <c r="M4" s="27">
        <v>0.43104328129385006</v>
      </c>
      <c r="N4" s="27">
        <v>0.46659890828810013</v>
      </c>
      <c r="O4" s="27">
        <v>0.41801641260427902</v>
      </c>
      <c r="P4" s="27">
        <v>0.47503205999027781</v>
      </c>
      <c r="Q4" s="27">
        <v>0.42043573685785635</v>
      </c>
      <c r="R4" s="27">
        <v>0.48689369790674653</v>
      </c>
      <c r="S4" s="27">
        <v>0.48099637694949549</v>
      </c>
      <c r="T4" s="27">
        <v>0.53690179731469156</v>
      </c>
      <c r="U4" s="27">
        <v>0.4805357815934686</v>
      </c>
      <c r="V4" s="27">
        <v>0.49349386624083924</v>
      </c>
      <c r="W4" s="27">
        <v>0.34145011606234676</v>
      </c>
      <c r="X4" s="27">
        <v>0.38306316125074258</v>
      </c>
      <c r="Y4" s="27">
        <v>0.29662953227766969</v>
      </c>
      <c r="Z4" s="28">
        <v>0.33543847956846934</v>
      </c>
      <c r="AA4" s="15"/>
    </row>
    <row r="5" spans="1:27" x14ac:dyDescent="0.25">
      <c r="A5" s="25"/>
      <c r="B5" s="25" t="s">
        <v>680</v>
      </c>
      <c r="C5" s="26">
        <v>0.60640145580440086</v>
      </c>
      <c r="D5" s="27">
        <v>0.53426311282947125</v>
      </c>
      <c r="E5" s="27">
        <v>1</v>
      </c>
      <c r="F5" s="27">
        <v>0.66018607491432257</v>
      </c>
      <c r="G5" s="27">
        <v>0.49886668247529342</v>
      </c>
      <c r="H5" s="27">
        <v>0.47374990191145444</v>
      </c>
      <c r="I5" s="27">
        <v>0.48277299590704592</v>
      </c>
      <c r="J5" s="27">
        <v>0.48745351940217729</v>
      </c>
      <c r="K5" s="27">
        <v>0.44071779248608217</v>
      </c>
      <c r="L5" s="27">
        <v>0.47944871017091789</v>
      </c>
      <c r="M5" s="27">
        <v>0.56972118823729245</v>
      </c>
      <c r="N5" s="27">
        <v>0.43910015240249045</v>
      </c>
      <c r="O5" s="27">
        <v>0.47644984272179952</v>
      </c>
      <c r="P5" s="27">
        <v>0.41554488291897484</v>
      </c>
      <c r="Q5" s="27">
        <v>0.43803085397638919</v>
      </c>
      <c r="R5" s="27">
        <v>0.45747890104360156</v>
      </c>
      <c r="S5" s="27">
        <v>0.47635524713326538</v>
      </c>
      <c r="T5" s="27">
        <v>0.47197881388405338</v>
      </c>
      <c r="U5" s="27">
        <v>0.45298538405258815</v>
      </c>
      <c r="V5" s="27">
        <v>0.51688117132586109</v>
      </c>
      <c r="W5" s="27">
        <v>0.37855852474064999</v>
      </c>
      <c r="X5" s="27">
        <v>0.40472818222096074</v>
      </c>
      <c r="Y5" s="27">
        <v>0.41110705546959331</v>
      </c>
      <c r="Z5" s="28">
        <v>0.40050559207384384</v>
      </c>
      <c r="AA5" s="15"/>
    </row>
    <row r="6" spans="1:27" x14ac:dyDescent="0.25">
      <c r="A6" s="25"/>
      <c r="B6" s="25" t="s">
        <v>681</v>
      </c>
      <c r="C6" s="26">
        <v>0.56307722156484263</v>
      </c>
      <c r="D6" s="27">
        <v>0.53519360396359394</v>
      </c>
      <c r="E6" s="27">
        <v>0.66018607491432257</v>
      </c>
      <c r="F6" s="27">
        <v>1</v>
      </c>
      <c r="G6" s="27">
        <v>0.56250893204914432</v>
      </c>
      <c r="H6" s="27">
        <v>0.49703156934674747</v>
      </c>
      <c r="I6" s="27">
        <v>0.56081382599935647</v>
      </c>
      <c r="J6" s="27">
        <v>0.526433864818589</v>
      </c>
      <c r="K6" s="27">
        <v>0.51523634320730471</v>
      </c>
      <c r="L6" s="27">
        <v>0.53846302946942193</v>
      </c>
      <c r="M6" s="27">
        <v>0.51344806535031051</v>
      </c>
      <c r="N6" s="27">
        <v>0.52326346321582295</v>
      </c>
      <c r="O6" s="27">
        <v>0.52370804191002507</v>
      </c>
      <c r="P6" s="27">
        <v>0.46334182925731449</v>
      </c>
      <c r="Q6" s="27">
        <v>0.45131250425114428</v>
      </c>
      <c r="R6" s="27">
        <v>0.45849330662070364</v>
      </c>
      <c r="S6" s="27">
        <v>0.47128967871211291</v>
      </c>
      <c r="T6" s="27">
        <v>0.48075996897757745</v>
      </c>
      <c r="U6" s="27">
        <v>0.44452391188583185</v>
      </c>
      <c r="V6" s="27">
        <v>0.39510160860019539</v>
      </c>
      <c r="W6" s="27">
        <v>0.3774556197937266</v>
      </c>
      <c r="X6" s="27">
        <v>0.40642141948652216</v>
      </c>
      <c r="Y6" s="27">
        <v>0.36496444591894289</v>
      </c>
      <c r="Z6" s="28">
        <v>0.35310599363363987</v>
      </c>
      <c r="AA6" s="15"/>
    </row>
    <row r="7" spans="1:27" x14ac:dyDescent="0.25">
      <c r="A7" s="25"/>
      <c r="B7" s="25" t="s">
        <v>682</v>
      </c>
      <c r="C7" s="26">
        <v>0.43358992299250487</v>
      </c>
      <c r="D7" s="27">
        <v>0.44969130404233976</v>
      </c>
      <c r="E7" s="27">
        <v>0.49886668247529342</v>
      </c>
      <c r="F7" s="27">
        <v>0.56250893204914432</v>
      </c>
      <c r="G7" s="27">
        <v>1</v>
      </c>
      <c r="H7" s="27">
        <v>0.59735369110768766</v>
      </c>
      <c r="I7" s="27">
        <v>0.55729032961299296</v>
      </c>
      <c r="J7" s="27">
        <v>0.47374383323485819</v>
      </c>
      <c r="K7" s="27">
        <v>0.48636685175212446</v>
      </c>
      <c r="L7" s="27">
        <v>0.49937964605972796</v>
      </c>
      <c r="M7" s="27">
        <v>0.48653186392347991</v>
      </c>
      <c r="N7" s="27">
        <v>0.42072686617567639</v>
      </c>
      <c r="O7" s="27">
        <v>0.49253463530103458</v>
      </c>
      <c r="P7" s="27">
        <v>0.43528235252820752</v>
      </c>
      <c r="Q7" s="27">
        <v>0.42235240295502324</v>
      </c>
      <c r="R7" s="27">
        <v>0.52558889964931088</v>
      </c>
      <c r="S7" s="27">
        <v>0.51445594658197213</v>
      </c>
      <c r="T7" s="27">
        <v>0.45463088712702787</v>
      </c>
      <c r="U7" s="27">
        <v>0.48587820625778522</v>
      </c>
      <c r="V7" s="27">
        <v>0.47082934868083354</v>
      </c>
      <c r="W7" s="27">
        <v>0.36599539970570089</v>
      </c>
      <c r="X7" s="27">
        <v>0.39331119603016279</v>
      </c>
      <c r="Y7" s="27">
        <v>0.3658341347066823</v>
      </c>
      <c r="Z7" s="28">
        <v>0.35404044093560233</v>
      </c>
      <c r="AA7" s="15"/>
    </row>
    <row r="8" spans="1:27" x14ac:dyDescent="0.25">
      <c r="A8" s="25"/>
      <c r="B8" s="25" t="s">
        <v>683</v>
      </c>
      <c r="C8" s="26">
        <v>0.47501681312478927</v>
      </c>
      <c r="D8" s="27">
        <v>0.52849375869655224</v>
      </c>
      <c r="E8" s="27">
        <v>0.47374990191145444</v>
      </c>
      <c r="F8" s="27">
        <v>0.49703156934674747</v>
      </c>
      <c r="G8" s="27">
        <v>0.59735369110768766</v>
      </c>
      <c r="H8" s="27">
        <v>1</v>
      </c>
      <c r="I8" s="27">
        <v>0.59967205513930399</v>
      </c>
      <c r="J8" s="27">
        <v>0.53257566370960485</v>
      </c>
      <c r="K8" s="27">
        <v>0.50343855052134134</v>
      </c>
      <c r="L8" s="27">
        <v>0.51376290554014614</v>
      </c>
      <c r="M8" s="27">
        <v>0.49701047645212931</v>
      </c>
      <c r="N8" s="27">
        <v>0.49630987920405917</v>
      </c>
      <c r="O8" s="27">
        <v>0.4905428431976005</v>
      </c>
      <c r="P8" s="27">
        <v>0.55546862362561367</v>
      </c>
      <c r="Q8" s="27">
        <v>0.50210265223757233</v>
      </c>
      <c r="R8" s="27">
        <v>0.55505472073191309</v>
      </c>
      <c r="S8" s="27">
        <v>0.57151858362051311</v>
      </c>
      <c r="T8" s="27">
        <v>0.565696578928366</v>
      </c>
      <c r="U8" s="27">
        <v>0.51023059121335412</v>
      </c>
      <c r="V8" s="27">
        <v>0.51305109485178635</v>
      </c>
      <c r="W8" s="27">
        <v>0.48905320858636886</v>
      </c>
      <c r="X8" s="27">
        <v>0.45235899881883973</v>
      </c>
      <c r="Y8" s="27">
        <v>0.42484907291831575</v>
      </c>
      <c r="Z8" s="28">
        <v>0.4199833181038819</v>
      </c>
      <c r="AA8" s="15"/>
    </row>
    <row r="9" spans="1:27" x14ac:dyDescent="0.25">
      <c r="A9" s="25"/>
      <c r="B9" s="25" t="s">
        <v>684</v>
      </c>
      <c r="C9" s="26">
        <v>0.47835438005935899</v>
      </c>
      <c r="D9" s="27">
        <v>0.47878525772607344</v>
      </c>
      <c r="E9" s="27">
        <v>0.48277299590704592</v>
      </c>
      <c r="F9" s="27">
        <v>0.56081382599935647</v>
      </c>
      <c r="G9" s="27">
        <v>0.55729032961299296</v>
      </c>
      <c r="H9" s="27">
        <v>0.59967205513930399</v>
      </c>
      <c r="I9" s="27">
        <v>1</v>
      </c>
      <c r="J9" s="27">
        <v>0.62438505875661021</v>
      </c>
      <c r="K9" s="27">
        <v>0.47733654228903194</v>
      </c>
      <c r="L9" s="27">
        <v>0.488054301288531</v>
      </c>
      <c r="M9" s="27">
        <v>0.5051327072953089</v>
      </c>
      <c r="N9" s="27">
        <v>0.43134549521689436</v>
      </c>
      <c r="O9" s="27">
        <v>0.5080424014928836</v>
      </c>
      <c r="P9" s="27">
        <v>0.52505070817797783</v>
      </c>
      <c r="Q9" s="27">
        <v>0.49025009407881553</v>
      </c>
      <c r="R9" s="27">
        <v>0.51893844264372324</v>
      </c>
      <c r="S9" s="27">
        <v>0.54916185922507543</v>
      </c>
      <c r="T9" s="27">
        <v>0.49350494008353485</v>
      </c>
      <c r="U9" s="27">
        <v>0.44114799405209304</v>
      </c>
      <c r="V9" s="27">
        <v>0.50144251792771954</v>
      </c>
      <c r="W9" s="27">
        <v>0.37413238601230342</v>
      </c>
      <c r="X9" s="27">
        <v>0.40785658243596706</v>
      </c>
      <c r="Y9" s="27">
        <v>0.36488144136489892</v>
      </c>
      <c r="Z9" s="28">
        <v>0.40664566568112553</v>
      </c>
      <c r="AA9" s="15"/>
    </row>
    <row r="10" spans="1:27" x14ac:dyDescent="0.25">
      <c r="A10" s="25"/>
      <c r="B10" s="25" t="s">
        <v>685</v>
      </c>
      <c r="C10" s="26">
        <v>0.53204947910858502</v>
      </c>
      <c r="D10" s="27">
        <v>0.5508748536614313</v>
      </c>
      <c r="E10" s="27">
        <v>0.48745351940217729</v>
      </c>
      <c r="F10" s="27">
        <v>0.526433864818589</v>
      </c>
      <c r="G10" s="27">
        <v>0.47374383323485819</v>
      </c>
      <c r="H10" s="27">
        <v>0.53257566370960485</v>
      </c>
      <c r="I10" s="27">
        <v>0.62438505875661021</v>
      </c>
      <c r="J10" s="27">
        <v>1</v>
      </c>
      <c r="K10" s="27">
        <v>0.47071213189932226</v>
      </c>
      <c r="L10" s="27">
        <v>0.53390383544782682</v>
      </c>
      <c r="M10" s="27">
        <v>0.42902427851277136</v>
      </c>
      <c r="N10" s="27">
        <v>0.52697162080318904</v>
      </c>
      <c r="O10" s="27">
        <v>0.47212214869466335</v>
      </c>
      <c r="P10" s="27">
        <v>0.44218559384612482</v>
      </c>
      <c r="Q10" s="27">
        <v>0.46582938592668699</v>
      </c>
      <c r="R10" s="27">
        <v>0.48895565454681172</v>
      </c>
      <c r="S10" s="27">
        <v>0.53904053416358644</v>
      </c>
      <c r="T10" s="27">
        <v>0.4523447517991564</v>
      </c>
      <c r="U10" s="27">
        <v>0.48542233403594853</v>
      </c>
      <c r="V10" s="27">
        <v>0.45248801453190596</v>
      </c>
      <c r="W10" s="27">
        <v>0.29653392114224164</v>
      </c>
      <c r="X10" s="27">
        <v>0.37752264957969878</v>
      </c>
      <c r="Y10" s="27">
        <v>0.32758486381496943</v>
      </c>
      <c r="Z10" s="28">
        <v>0.39157290059547067</v>
      </c>
      <c r="AA10" s="15"/>
    </row>
    <row r="11" spans="1:27" x14ac:dyDescent="0.25">
      <c r="A11" s="25"/>
      <c r="B11" s="25" t="s">
        <v>686</v>
      </c>
      <c r="C11" s="26">
        <v>0.40439378561415124</v>
      </c>
      <c r="D11" s="27">
        <v>0.41998011784562794</v>
      </c>
      <c r="E11" s="27">
        <v>0.44071779248608217</v>
      </c>
      <c r="F11" s="27">
        <v>0.51523634320730471</v>
      </c>
      <c r="G11" s="27">
        <v>0.48636685175212446</v>
      </c>
      <c r="H11" s="27">
        <v>0.50343855052134134</v>
      </c>
      <c r="I11" s="27">
        <v>0.47733654228903194</v>
      </c>
      <c r="J11" s="27">
        <v>0.47071213189932226</v>
      </c>
      <c r="K11" s="27">
        <v>1</v>
      </c>
      <c r="L11" s="27">
        <v>0.60119713863852797</v>
      </c>
      <c r="M11" s="27">
        <v>0.61959189142084714</v>
      </c>
      <c r="N11" s="27">
        <v>0.48172757075884959</v>
      </c>
      <c r="O11" s="27">
        <v>0.64819463833456503</v>
      </c>
      <c r="P11" s="27">
        <v>0.61821580728340875</v>
      </c>
      <c r="Q11" s="27">
        <v>0.55407577469701697</v>
      </c>
      <c r="R11" s="27">
        <v>0.57090658888798917</v>
      </c>
      <c r="S11" s="27">
        <v>0.54929854898115604</v>
      </c>
      <c r="T11" s="27">
        <v>0.49553834902628602</v>
      </c>
      <c r="U11" s="27">
        <v>0.51037175934930934</v>
      </c>
      <c r="V11" s="27">
        <v>0.50281810149649708</v>
      </c>
      <c r="W11" s="27">
        <v>0.45724862476509354</v>
      </c>
      <c r="X11" s="27">
        <v>0.46160068629768686</v>
      </c>
      <c r="Y11" s="27">
        <v>0.47976152265078303</v>
      </c>
      <c r="Z11" s="28">
        <v>0.44957655321578355</v>
      </c>
      <c r="AA11" s="15"/>
    </row>
    <row r="12" spans="1:27" x14ac:dyDescent="0.25">
      <c r="A12" s="25"/>
      <c r="B12" s="25" t="s">
        <v>687</v>
      </c>
      <c r="C12" s="26">
        <v>0.45562154606451971</v>
      </c>
      <c r="D12" s="27">
        <v>0.44927231876904067</v>
      </c>
      <c r="E12" s="27">
        <v>0.47944871017091789</v>
      </c>
      <c r="F12" s="27">
        <v>0.53846302946942193</v>
      </c>
      <c r="G12" s="27">
        <v>0.49937964605972796</v>
      </c>
      <c r="H12" s="27">
        <v>0.51376290554014614</v>
      </c>
      <c r="I12" s="27">
        <v>0.488054301288531</v>
      </c>
      <c r="J12" s="27">
        <v>0.53390383544782682</v>
      </c>
      <c r="K12" s="27">
        <v>0.60119713863852797</v>
      </c>
      <c r="L12" s="27">
        <v>1</v>
      </c>
      <c r="M12" s="27">
        <v>0.69911373705302937</v>
      </c>
      <c r="N12" s="27">
        <v>0.53943966256037779</v>
      </c>
      <c r="O12" s="27">
        <v>0.61468492569329602</v>
      </c>
      <c r="P12" s="27">
        <v>0.58406113784788605</v>
      </c>
      <c r="Q12" s="27">
        <v>0.54087067235909614</v>
      </c>
      <c r="R12" s="27">
        <v>0.61138952583129147</v>
      </c>
      <c r="S12" s="27">
        <v>0.62853050397126142</v>
      </c>
      <c r="T12" s="27">
        <v>0.57890540433227822</v>
      </c>
      <c r="U12" s="27">
        <v>0.61258230851784956</v>
      </c>
      <c r="V12" s="27">
        <v>0.59420563887048272</v>
      </c>
      <c r="W12" s="27">
        <v>0.47593746646104967</v>
      </c>
      <c r="X12" s="27">
        <v>0.52493502497623801</v>
      </c>
      <c r="Y12" s="27">
        <v>0.49646827508365343</v>
      </c>
      <c r="Z12" s="28">
        <v>0.58726482887109455</v>
      </c>
      <c r="AA12" s="15"/>
    </row>
    <row r="13" spans="1:27" x14ac:dyDescent="0.25">
      <c r="A13" s="25"/>
      <c r="B13" s="25" t="s">
        <v>688</v>
      </c>
      <c r="C13" s="26">
        <v>0.43727372541485632</v>
      </c>
      <c r="D13" s="27">
        <v>0.43104328129385006</v>
      </c>
      <c r="E13" s="27">
        <v>0.56972118823729245</v>
      </c>
      <c r="F13" s="27">
        <v>0.51344806535031051</v>
      </c>
      <c r="G13" s="27">
        <v>0.48653186392347991</v>
      </c>
      <c r="H13" s="27">
        <v>0.49701047645212931</v>
      </c>
      <c r="I13" s="27">
        <v>0.5051327072953089</v>
      </c>
      <c r="J13" s="27">
        <v>0.42902427851277136</v>
      </c>
      <c r="K13" s="27">
        <v>0.61959189142084714</v>
      </c>
      <c r="L13" s="27">
        <v>0.69911373705302937</v>
      </c>
      <c r="M13" s="27">
        <v>1</v>
      </c>
      <c r="N13" s="27">
        <v>0.48555952899013338</v>
      </c>
      <c r="O13" s="27">
        <v>0.6284575510755116</v>
      </c>
      <c r="P13" s="27">
        <v>0.53661243104966427</v>
      </c>
      <c r="Q13" s="27">
        <v>0.58487212490288099</v>
      </c>
      <c r="R13" s="27">
        <v>0.5760668870381408</v>
      </c>
      <c r="S13" s="27">
        <v>0.58876539071306799</v>
      </c>
      <c r="T13" s="27">
        <v>0.55837468061897078</v>
      </c>
      <c r="U13" s="27">
        <v>0.58057874609254578</v>
      </c>
      <c r="V13" s="27">
        <v>0.61914427286852602</v>
      </c>
      <c r="W13" s="27">
        <v>0.51146339396215368</v>
      </c>
      <c r="X13" s="27">
        <v>0.51856558498280314</v>
      </c>
      <c r="Y13" s="27">
        <v>0.51466841901045712</v>
      </c>
      <c r="Z13" s="28">
        <v>0.5686021462278914</v>
      </c>
      <c r="AA13" s="15"/>
    </row>
    <row r="14" spans="1:27" x14ac:dyDescent="0.25">
      <c r="A14" s="25"/>
      <c r="B14" s="25" t="s">
        <v>689</v>
      </c>
      <c r="C14" s="26">
        <v>0.44530633717402479</v>
      </c>
      <c r="D14" s="27">
        <v>0.46659890828810013</v>
      </c>
      <c r="E14" s="27">
        <v>0.43910015240249045</v>
      </c>
      <c r="F14" s="27">
        <v>0.52326346321582295</v>
      </c>
      <c r="G14" s="27">
        <v>0.42072686617567639</v>
      </c>
      <c r="H14" s="27">
        <v>0.49630987920405917</v>
      </c>
      <c r="I14" s="27">
        <v>0.43134549521689436</v>
      </c>
      <c r="J14" s="27">
        <v>0.52697162080318904</v>
      </c>
      <c r="K14" s="27">
        <v>0.48172757075884959</v>
      </c>
      <c r="L14" s="27">
        <v>0.53943966256037779</v>
      </c>
      <c r="M14" s="27">
        <v>0.48555952899013338</v>
      </c>
      <c r="N14" s="27">
        <v>1</v>
      </c>
      <c r="O14" s="27">
        <v>0.55394524593459693</v>
      </c>
      <c r="P14" s="27">
        <v>0.59535404812783477</v>
      </c>
      <c r="Q14" s="27">
        <v>0.53573649697757397</v>
      </c>
      <c r="R14" s="27">
        <v>0.58334414687855141</v>
      </c>
      <c r="S14" s="27">
        <v>0.54845876585563547</v>
      </c>
      <c r="T14" s="27">
        <v>0.52078825656806271</v>
      </c>
      <c r="U14" s="27">
        <v>0.49324790443003125</v>
      </c>
      <c r="V14" s="27">
        <v>0.49039815767784772</v>
      </c>
      <c r="W14" s="27">
        <v>0.47520350878131207</v>
      </c>
      <c r="X14" s="27">
        <v>0.4691123703744739</v>
      </c>
      <c r="Y14" s="27">
        <v>0.45237306813725453</v>
      </c>
      <c r="Z14" s="28">
        <v>0.44598341103694178</v>
      </c>
      <c r="AA14" s="15"/>
    </row>
    <row r="15" spans="1:27" x14ac:dyDescent="0.25">
      <c r="A15" s="25"/>
      <c r="B15" s="25" t="s">
        <v>690</v>
      </c>
      <c r="C15" s="26">
        <v>0.42754456858288703</v>
      </c>
      <c r="D15" s="27">
        <v>0.41801641260427902</v>
      </c>
      <c r="E15" s="27">
        <v>0.47644984272179952</v>
      </c>
      <c r="F15" s="27">
        <v>0.52370804191002507</v>
      </c>
      <c r="G15" s="27">
        <v>0.49253463530103458</v>
      </c>
      <c r="H15" s="27">
        <v>0.4905428431976005</v>
      </c>
      <c r="I15" s="27">
        <v>0.5080424014928836</v>
      </c>
      <c r="J15" s="27">
        <v>0.47212214869466335</v>
      </c>
      <c r="K15" s="27">
        <v>0.64819463833456503</v>
      </c>
      <c r="L15" s="27">
        <v>0.61468492569329602</v>
      </c>
      <c r="M15" s="27">
        <v>0.6284575510755116</v>
      </c>
      <c r="N15" s="27">
        <v>0.55394524593459693</v>
      </c>
      <c r="O15" s="27">
        <v>1</v>
      </c>
      <c r="P15" s="27">
        <v>0.62689090664594693</v>
      </c>
      <c r="Q15" s="27">
        <v>0.63476566915167998</v>
      </c>
      <c r="R15" s="27">
        <v>0.57121694402952172</v>
      </c>
      <c r="S15" s="27">
        <v>0.63579386438726948</v>
      </c>
      <c r="T15" s="27">
        <v>0.54902966081767857</v>
      </c>
      <c r="U15" s="27">
        <v>0.54466064576737649</v>
      </c>
      <c r="V15" s="27">
        <v>0.53469074086850199</v>
      </c>
      <c r="W15" s="27">
        <v>0.51050681397103159</v>
      </c>
      <c r="X15" s="27">
        <v>0.53713115813715095</v>
      </c>
      <c r="Y15" s="27">
        <v>0.48177829377364062</v>
      </c>
      <c r="Z15" s="28">
        <v>0.45961026997632476</v>
      </c>
      <c r="AA15" s="15"/>
    </row>
    <row r="16" spans="1:27" x14ac:dyDescent="0.25">
      <c r="A16" s="25"/>
      <c r="B16" s="25" t="s">
        <v>691</v>
      </c>
      <c r="C16" s="26">
        <v>0.44049564509778222</v>
      </c>
      <c r="D16" s="27">
        <v>0.47503205999027781</v>
      </c>
      <c r="E16" s="27">
        <v>0.41554488291897484</v>
      </c>
      <c r="F16" s="27">
        <v>0.46334182925731449</v>
      </c>
      <c r="G16" s="27">
        <v>0.43528235252820752</v>
      </c>
      <c r="H16" s="27">
        <v>0.55546862362561367</v>
      </c>
      <c r="I16" s="27">
        <v>0.52505070817797783</v>
      </c>
      <c r="J16" s="27">
        <v>0.44218559384612482</v>
      </c>
      <c r="K16" s="27">
        <v>0.61821580728340875</v>
      </c>
      <c r="L16" s="27">
        <v>0.58406113784788605</v>
      </c>
      <c r="M16" s="27">
        <v>0.53661243104966427</v>
      </c>
      <c r="N16" s="27">
        <v>0.59535404812783477</v>
      </c>
      <c r="O16" s="27">
        <v>0.62689090664594693</v>
      </c>
      <c r="P16" s="27">
        <v>1</v>
      </c>
      <c r="Q16" s="27">
        <v>0.64539025173981346</v>
      </c>
      <c r="R16" s="27">
        <v>0.64870336528195316</v>
      </c>
      <c r="S16" s="27">
        <v>0.59044849208979611</v>
      </c>
      <c r="T16" s="27">
        <v>0.63860572486098743</v>
      </c>
      <c r="U16" s="27">
        <v>0.56864457401492785</v>
      </c>
      <c r="V16" s="27">
        <v>0.54445372927015023</v>
      </c>
      <c r="W16" s="27">
        <v>0.48489923258285772</v>
      </c>
      <c r="X16" s="27">
        <v>0.46441836130144604</v>
      </c>
      <c r="Y16" s="27">
        <v>0.46067604536676721</v>
      </c>
      <c r="Z16" s="28">
        <v>0.43491949130498925</v>
      </c>
      <c r="AA16" s="15"/>
    </row>
    <row r="17" spans="1:27" x14ac:dyDescent="0.25">
      <c r="A17" s="25"/>
      <c r="B17" s="25" t="s">
        <v>692</v>
      </c>
      <c r="C17" s="26">
        <v>0.43237180742150816</v>
      </c>
      <c r="D17" s="27">
        <v>0.42043573685785635</v>
      </c>
      <c r="E17" s="27">
        <v>0.43803085397638919</v>
      </c>
      <c r="F17" s="27">
        <v>0.45131250425114428</v>
      </c>
      <c r="G17" s="27">
        <v>0.42235240295502324</v>
      </c>
      <c r="H17" s="27">
        <v>0.50210265223757233</v>
      </c>
      <c r="I17" s="27">
        <v>0.49025009407881553</v>
      </c>
      <c r="J17" s="27">
        <v>0.46582938592668699</v>
      </c>
      <c r="K17" s="27">
        <v>0.55407577469701697</v>
      </c>
      <c r="L17" s="27">
        <v>0.54087067235909614</v>
      </c>
      <c r="M17" s="27">
        <v>0.58487212490288099</v>
      </c>
      <c r="N17" s="27">
        <v>0.53573649697757397</v>
      </c>
      <c r="O17" s="27">
        <v>0.63476566915167998</v>
      </c>
      <c r="P17" s="27">
        <v>0.64539025173981346</v>
      </c>
      <c r="Q17" s="27">
        <v>1</v>
      </c>
      <c r="R17" s="27">
        <v>0.66964183382806153</v>
      </c>
      <c r="S17" s="27">
        <v>0.59310869302823332</v>
      </c>
      <c r="T17" s="27">
        <v>0.58204602533318683</v>
      </c>
      <c r="U17" s="27">
        <v>0.51658688380534945</v>
      </c>
      <c r="V17" s="27">
        <v>0.55145511358684984</v>
      </c>
      <c r="W17" s="27">
        <v>0.48144607740334489</v>
      </c>
      <c r="X17" s="27">
        <v>0.45129254771222921</v>
      </c>
      <c r="Y17" s="27">
        <v>0.45465577241277022</v>
      </c>
      <c r="Z17" s="28">
        <v>0.44881935867029005</v>
      </c>
      <c r="AA17" s="15"/>
    </row>
    <row r="18" spans="1:27" x14ac:dyDescent="0.25">
      <c r="A18" s="25"/>
      <c r="B18" s="25" t="s">
        <v>693</v>
      </c>
      <c r="C18" s="26">
        <v>0.49184700670242998</v>
      </c>
      <c r="D18" s="27">
        <v>0.48689369790674653</v>
      </c>
      <c r="E18" s="27">
        <v>0.45747890104360156</v>
      </c>
      <c r="F18" s="27">
        <v>0.45849330662070364</v>
      </c>
      <c r="G18" s="27">
        <v>0.52558889964931088</v>
      </c>
      <c r="H18" s="27">
        <v>0.55505472073191309</v>
      </c>
      <c r="I18" s="27">
        <v>0.51893844264372324</v>
      </c>
      <c r="J18" s="27">
        <v>0.48895565454681172</v>
      </c>
      <c r="K18" s="27">
        <v>0.57090658888798917</v>
      </c>
      <c r="L18" s="27">
        <v>0.61138952583129147</v>
      </c>
      <c r="M18" s="27">
        <v>0.5760668870381408</v>
      </c>
      <c r="N18" s="27">
        <v>0.58334414687855141</v>
      </c>
      <c r="O18" s="27">
        <v>0.57121694402952172</v>
      </c>
      <c r="P18" s="27">
        <v>0.64870336528195316</v>
      </c>
      <c r="Q18" s="27">
        <v>0.66964183382806153</v>
      </c>
      <c r="R18" s="27">
        <v>1</v>
      </c>
      <c r="S18" s="27">
        <v>0.65630194997006752</v>
      </c>
      <c r="T18" s="27">
        <v>0.68355993124583825</v>
      </c>
      <c r="U18" s="27">
        <v>0.55358249922103198</v>
      </c>
      <c r="V18" s="27">
        <v>0.61667356437397769</v>
      </c>
      <c r="W18" s="27">
        <v>0.53298008005695174</v>
      </c>
      <c r="X18" s="27">
        <v>0.51643650846171518</v>
      </c>
      <c r="Y18" s="27">
        <v>0.50877886085005686</v>
      </c>
      <c r="Z18" s="28">
        <v>0.52172388534438885</v>
      </c>
      <c r="AA18" s="15"/>
    </row>
    <row r="19" spans="1:27" x14ac:dyDescent="0.25">
      <c r="A19" s="25"/>
      <c r="B19" s="25" t="s">
        <v>694</v>
      </c>
      <c r="C19" s="26">
        <v>0.42012652853133137</v>
      </c>
      <c r="D19" s="27">
        <v>0.48099637694949549</v>
      </c>
      <c r="E19" s="27">
        <v>0.47635524713326538</v>
      </c>
      <c r="F19" s="27">
        <v>0.47128967871211291</v>
      </c>
      <c r="G19" s="27">
        <v>0.51445594658197213</v>
      </c>
      <c r="H19" s="27">
        <v>0.57151858362051311</v>
      </c>
      <c r="I19" s="27">
        <v>0.54916185922507543</v>
      </c>
      <c r="J19" s="27">
        <v>0.53904053416358644</v>
      </c>
      <c r="K19" s="27">
        <v>0.54929854898115604</v>
      </c>
      <c r="L19" s="27">
        <v>0.62853050397126142</v>
      </c>
      <c r="M19" s="27">
        <v>0.58876539071306799</v>
      </c>
      <c r="N19" s="27">
        <v>0.54845876585563547</v>
      </c>
      <c r="O19" s="27">
        <v>0.63579386438726948</v>
      </c>
      <c r="P19" s="27">
        <v>0.59044849208979611</v>
      </c>
      <c r="Q19" s="27">
        <v>0.59310869302823332</v>
      </c>
      <c r="R19" s="27">
        <v>0.65630194997006752</v>
      </c>
      <c r="S19" s="27">
        <v>1</v>
      </c>
      <c r="T19" s="27">
        <v>0.66440491484984843</v>
      </c>
      <c r="U19" s="27">
        <v>0.65106466927610374</v>
      </c>
      <c r="V19" s="27">
        <v>0.62746405311033426</v>
      </c>
      <c r="W19" s="27">
        <v>0.46112055791053624</v>
      </c>
      <c r="X19" s="27">
        <v>0.50420673791273762</v>
      </c>
      <c r="Y19" s="27">
        <v>0.43535310485979922</v>
      </c>
      <c r="Z19" s="28">
        <v>0.51467538917776068</v>
      </c>
      <c r="AA19" s="15"/>
    </row>
    <row r="20" spans="1:27" x14ac:dyDescent="0.25">
      <c r="A20" s="25"/>
      <c r="B20" s="25" t="s">
        <v>695</v>
      </c>
      <c r="C20" s="26">
        <v>0.51155104289673659</v>
      </c>
      <c r="D20" s="27">
        <v>0.53690179731469156</v>
      </c>
      <c r="E20" s="27">
        <v>0.47197881388405338</v>
      </c>
      <c r="F20" s="27">
        <v>0.48075996897757745</v>
      </c>
      <c r="G20" s="27">
        <v>0.45463088712702787</v>
      </c>
      <c r="H20" s="27">
        <v>0.565696578928366</v>
      </c>
      <c r="I20" s="27">
        <v>0.49350494008353485</v>
      </c>
      <c r="J20" s="27">
        <v>0.4523447517991564</v>
      </c>
      <c r="K20" s="27">
        <v>0.49553834902628602</v>
      </c>
      <c r="L20" s="27">
        <v>0.57890540433227822</v>
      </c>
      <c r="M20" s="27">
        <v>0.55837468061897078</v>
      </c>
      <c r="N20" s="27">
        <v>0.52078825656806271</v>
      </c>
      <c r="O20" s="27">
        <v>0.54902966081767857</v>
      </c>
      <c r="P20" s="27">
        <v>0.63860572486098743</v>
      </c>
      <c r="Q20" s="27">
        <v>0.58204602533318683</v>
      </c>
      <c r="R20" s="27">
        <v>0.68355993124583825</v>
      </c>
      <c r="S20" s="27">
        <v>0.66440491484984843</v>
      </c>
      <c r="T20" s="27">
        <v>1</v>
      </c>
      <c r="U20" s="27">
        <v>0.70438119716952108</v>
      </c>
      <c r="V20" s="27">
        <v>0.65741553319763524</v>
      </c>
      <c r="W20" s="27">
        <v>0.48931043266346308</v>
      </c>
      <c r="X20" s="27">
        <v>0.51737735581932698</v>
      </c>
      <c r="Y20" s="27">
        <v>0.47801624082210969</v>
      </c>
      <c r="Z20" s="28">
        <v>0.51991410453063247</v>
      </c>
      <c r="AA20" s="15"/>
    </row>
    <row r="21" spans="1:27" x14ac:dyDescent="0.25">
      <c r="A21" s="25"/>
      <c r="B21" s="25" t="s">
        <v>696</v>
      </c>
      <c r="C21" s="26">
        <v>0.42759324310821634</v>
      </c>
      <c r="D21" s="27">
        <v>0.4805357815934686</v>
      </c>
      <c r="E21" s="27">
        <v>0.45298538405258815</v>
      </c>
      <c r="F21" s="27">
        <v>0.44452391188583185</v>
      </c>
      <c r="G21" s="27">
        <v>0.48587820625778522</v>
      </c>
      <c r="H21" s="27">
        <v>0.51023059121335412</v>
      </c>
      <c r="I21" s="27">
        <v>0.44114799405209304</v>
      </c>
      <c r="J21" s="27">
        <v>0.48542233403594853</v>
      </c>
      <c r="K21" s="27">
        <v>0.51037175934930934</v>
      </c>
      <c r="L21" s="27">
        <v>0.61258230851784956</v>
      </c>
      <c r="M21" s="27">
        <v>0.58057874609254578</v>
      </c>
      <c r="N21" s="27">
        <v>0.49324790443003125</v>
      </c>
      <c r="O21" s="27">
        <v>0.54466064576737649</v>
      </c>
      <c r="P21" s="27">
        <v>0.56864457401492785</v>
      </c>
      <c r="Q21" s="27">
        <v>0.51658688380534945</v>
      </c>
      <c r="R21" s="27">
        <v>0.55358249922103198</v>
      </c>
      <c r="S21" s="27">
        <v>0.65106466927610374</v>
      </c>
      <c r="T21" s="27">
        <v>0.70438119716952108</v>
      </c>
      <c r="U21" s="27">
        <v>1</v>
      </c>
      <c r="V21" s="27">
        <v>0.63589603429055219</v>
      </c>
      <c r="W21" s="27">
        <v>0.48012971919369324</v>
      </c>
      <c r="X21" s="27">
        <v>0.54063971307837133</v>
      </c>
      <c r="Y21" s="27">
        <v>0.43081886368636518</v>
      </c>
      <c r="Z21" s="28">
        <v>0.525145037447314</v>
      </c>
      <c r="AA21" s="15"/>
    </row>
    <row r="22" spans="1:27" x14ac:dyDescent="0.25">
      <c r="A22" s="25"/>
      <c r="B22" s="25" t="s">
        <v>697</v>
      </c>
      <c r="C22" s="26">
        <v>0.46089816605909806</v>
      </c>
      <c r="D22" s="27">
        <v>0.49349386624083924</v>
      </c>
      <c r="E22" s="27">
        <v>0.51688117132586109</v>
      </c>
      <c r="F22" s="27">
        <v>0.39510160860019539</v>
      </c>
      <c r="G22" s="27">
        <v>0.47082934868083354</v>
      </c>
      <c r="H22" s="27">
        <v>0.51305109485178635</v>
      </c>
      <c r="I22" s="27">
        <v>0.50144251792771954</v>
      </c>
      <c r="J22" s="27">
        <v>0.45248801453190596</v>
      </c>
      <c r="K22" s="27">
        <v>0.50281810149649708</v>
      </c>
      <c r="L22" s="27">
        <v>0.59420563887048272</v>
      </c>
      <c r="M22" s="27">
        <v>0.61914427286852602</v>
      </c>
      <c r="N22" s="27">
        <v>0.49039815767784772</v>
      </c>
      <c r="O22" s="27">
        <v>0.53469074086850199</v>
      </c>
      <c r="P22" s="27">
        <v>0.54445372927015023</v>
      </c>
      <c r="Q22" s="27">
        <v>0.55145511358684984</v>
      </c>
      <c r="R22" s="27">
        <v>0.61667356437397769</v>
      </c>
      <c r="S22" s="27">
        <v>0.62746405311033426</v>
      </c>
      <c r="T22" s="27">
        <v>0.65741553319763524</v>
      </c>
      <c r="U22" s="27">
        <v>0.63589603429055219</v>
      </c>
      <c r="V22" s="27">
        <v>1</v>
      </c>
      <c r="W22" s="27">
        <v>0.51884705074894233</v>
      </c>
      <c r="X22" s="27">
        <v>0.57477827912512935</v>
      </c>
      <c r="Y22" s="27">
        <v>0.52308852081860113</v>
      </c>
      <c r="Z22" s="28">
        <v>0.54286319040753261</v>
      </c>
      <c r="AA22" s="15"/>
    </row>
    <row r="23" spans="1:27" x14ac:dyDescent="0.25">
      <c r="A23" s="25"/>
      <c r="B23" s="25" t="s">
        <v>698</v>
      </c>
      <c r="C23" s="26">
        <v>0.28262523068904599</v>
      </c>
      <c r="D23" s="27">
        <v>0.34145011606234676</v>
      </c>
      <c r="E23" s="27">
        <v>0.37855852474064999</v>
      </c>
      <c r="F23" s="27">
        <v>0.3774556197937266</v>
      </c>
      <c r="G23" s="27">
        <v>0.36599539970570089</v>
      </c>
      <c r="H23" s="27">
        <v>0.48905320858636886</v>
      </c>
      <c r="I23" s="27">
        <v>0.37413238601230342</v>
      </c>
      <c r="J23" s="27">
        <v>0.29653392114224164</v>
      </c>
      <c r="K23" s="27">
        <v>0.45724862476509354</v>
      </c>
      <c r="L23" s="27">
        <v>0.47593746646104967</v>
      </c>
      <c r="M23" s="27">
        <v>0.51146339396215368</v>
      </c>
      <c r="N23" s="27">
        <v>0.47520350878131207</v>
      </c>
      <c r="O23" s="27">
        <v>0.51050681397103159</v>
      </c>
      <c r="P23" s="27">
        <v>0.48489923258285772</v>
      </c>
      <c r="Q23" s="27">
        <v>0.48144607740334489</v>
      </c>
      <c r="R23" s="27">
        <v>0.53298008005695174</v>
      </c>
      <c r="S23" s="27">
        <v>0.46112055791053624</v>
      </c>
      <c r="T23" s="27">
        <v>0.48931043266346308</v>
      </c>
      <c r="U23" s="27">
        <v>0.48012971919369324</v>
      </c>
      <c r="V23" s="27">
        <v>0.51884705074894233</v>
      </c>
      <c r="W23" s="27">
        <v>1</v>
      </c>
      <c r="X23" s="27">
        <v>0.7574767932980655</v>
      </c>
      <c r="Y23" s="27">
        <v>0.66234409838291619</v>
      </c>
      <c r="Z23" s="28">
        <v>0.59089559128018654</v>
      </c>
      <c r="AA23" s="15"/>
    </row>
    <row r="24" spans="1:27" x14ac:dyDescent="0.25">
      <c r="A24" s="25"/>
      <c r="B24" s="25" t="s">
        <v>699</v>
      </c>
      <c r="C24" s="26">
        <v>0.34272166787182201</v>
      </c>
      <c r="D24" s="27">
        <v>0.38306316125074258</v>
      </c>
      <c r="E24" s="27">
        <v>0.40472818222096074</v>
      </c>
      <c r="F24" s="27">
        <v>0.40642141948652216</v>
      </c>
      <c r="G24" s="27">
        <v>0.39331119603016279</v>
      </c>
      <c r="H24" s="27">
        <v>0.45235899881883973</v>
      </c>
      <c r="I24" s="27">
        <v>0.40785658243596706</v>
      </c>
      <c r="J24" s="27">
        <v>0.37752264957969878</v>
      </c>
      <c r="K24" s="27">
        <v>0.46160068629768686</v>
      </c>
      <c r="L24" s="27">
        <v>0.52493502497623801</v>
      </c>
      <c r="M24" s="27">
        <v>0.51856558498280314</v>
      </c>
      <c r="N24" s="27">
        <v>0.4691123703744739</v>
      </c>
      <c r="O24" s="27">
        <v>0.53713115813715095</v>
      </c>
      <c r="P24" s="27">
        <v>0.46441836130144604</v>
      </c>
      <c r="Q24" s="27">
        <v>0.45129254771222921</v>
      </c>
      <c r="R24" s="27">
        <v>0.51643650846171518</v>
      </c>
      <c r="S24" s="27">
        <v>0.50420673791273762</v>
      </c>
      <c r="T24" s="27">
        <v>0.51737735581932698</v>
      </c>
      <c r="U24" s="27">
        <v>0.54063971307837133</v>
      </c>
      <c r="V24" s="27">
        <v>0.57477827912512935</v>
      </c>
      <c r="W24" s="27">
        <v>0.7574767932980655</v>
      </c>
      <c r="X24" s="27">
        <v>1</v>
      </c>
      <c r="Y24" s="27">
        <v>0.68625998167880009</v>
      </c>
      <c r="Z24" s="28">
        <v>0.60917274748765027</v>
      </c>
      <c r="AA24" s="15"/>
    </row>
    <row r="25" spans="1:27" x14ac:dyDescent="0.25">
      <c r="A25" s="25"/>
      <c r="B25" s="25" t="s">
        <v>700</v>
      </c>
      <c r="C25" s="26">
        <v>0.34155413348355151</v>
      </c>
      <c r="D25" s="27">
        <v>0.29662953227766969</v>
      </c>
      <c r="E25" s="27">
        <v>0.41110705546959331</v>
      </c>
      <c r="F25" s="27">
        <v>0.36496444591894289</v>
      </c>
      <c r="G25" s="27">
        <v>0.3658341347066823</v>
      </c>
      <c r="H25" s="27">
        <v>0.42484907291831575</v>
      </c>
      <c r="I25" s="27">
        <v>0.36488144136489892</v>
      </c>
      <c r="J25" s="27">
        <v>0.32758486381496943</v>
      </c>
      <c r="K25" s="27">
        <v>0.47976152265078303</v>
      </c>
      <c r="L25" s="27">
        <v>0.49646827508365343</v>
      </c>
      <c r="M25" s="27">
        <v>0.51466841901045712</v>
      </c>
      <c r="N25" s="27">
        <v>0.45237306813725453</v>
      </c>
      <c r="O25" s="27">
        <v>0.48177829377364062</v>
      </c>
      <c r="P25" s="27">
        <v>0.46067604536676721</v>
      </c>
      <c r="Q25" s="27">
        <v>0.45465577241277022</v>
      </c>
      <c r="R25" s="27">
        <v>0.50877886085005686</v>
      </c>
      <c r="S25" s="27">
        <v>0.43535310485979922</v>
      </c>
      <c r="T25" s="27">
        <v>0.47801624082210969</v>
      </c>
      <c r="U25" s="27">
        <v>0.43081886368636518</v>
      </c>
      <c r="V25" s="27">
        <v>0.52308852081860113</v>
      </c>
      <c r="W25" s="27">
        <v>0.66234409838291619</v>
      </c>
      <c r="X25" s="27">
        <v>0.68625998167880009</v>
      </c>
      <c r="Y25" s="27">
        <v>1</v>
      </c>
      <c r="Z25" s="28">
        <v>0.69149363907476946</v>
      </c>
      <c r="AA25" s="15"/>
    </row>
    <row r="26" spans="1:27" x14ac:dyDescent="0.25">
      <c r="A26" s="29"/>
      <c r="B26" s="29" t="s">
        <v>701</v>
      </c>
      <c r="C26" s="30">
        <v>0.36416018001312045</v>
      </c>
      <c r="D26" s="31">
        <v>0.33543847956846934</v>
      </c>
      <c r="E26" s="31">
        <v>0.40050559207384384</v>
      </c>
      <c r="F26" s="31">
        <v>0.35310599363363987</v>
      </c>
      <c r="G26" s="31">
        <v>0.35404044093560233</v>
      </c>
      <c r="H26" s="31">
        <v>0.4199833181038819</v>
      </c>
      <c r="I26" s="31">
        <v>0.40664566568112553</v>
      </c>
      <c r="J26" s="31">
        <v>0.39157290059547067</v>
      </c>
      <c r="K26" s="31">
        <v>0.44957655321578355</v>
      </c>
      <c r="L26" s="31">
        <v>0.58726482887109455</v>
      </c>
      <c r="M26" s="31">
        <v>0.5686021462278914</v>
      </c>
      <c r="N26" s="31">
        <v>0.44598341103694178</v>
      </c>
      <c r="O26" s="31">
        <v>0.45961026997632476</v>
      </c>
      <c r="P26" s="31">
        <v>0.43491949130498925</v>
      </c>
      <c r="Q26" s="31">
        <v>0.44881935867029005</v>
      </c>
      <c r="R26" s="31">
        <v>0.52172388534438885</v>
      </c>
      <c r="S26" s="31">
        <v>0.51467538917776068</v>
      </c>
      <c r="T26" s="31">
        <v>0.51991410453063247</v>
      </c>
      <c r="U26" s="31">
        <v>0.525145037447314</v>
      </c>
      <c r="V26" s="31">
        <v>0.54286319040753261</v>
      </c>
      <c r="W26" s="31">
        <v>0.59089559128018654</v>
      </c>
      <c r="X26" s="31">
        <v>0.60917274748765027</v>
      </c>
      <c r="Y26" s="31">
        <v>0.69149363907476946</v>
      </c>
      <c r="Z26" s="32">
        <v>1</v>
      </c>
      <c r="AA26" s="15"/>
    </row>
    <row r="27" spans="1:27" ht="22.8" x14ac:dyDescent="0.25">
      <c r="A27" s="29" t="s">
        <v>718</v>
      </c>
      <c r="B27" s="25" t="s">
        <v>678</v>
      </c>
      <c r="C27" s="33"/>
      <c r="D27" s="27">
        <v>1.2728762304978974E-32</v>
      </c>
      <c r="E27" s="27">
        <v>8.1453838962049816E-33</v>
      </c>
      <c r="F27" s="27">
        <v>1.2533014236901536E-27</v>
      </c>
      <c r="G27" s="27">
        <v>6.094787804512749E-16</v>
      </c>
      <c r="H27" s="27">
        <v>3.7326316937639629E-19</v>
      </c>
      <c r="I27" s="27">
        <v>1.9663740661343113E-19</v>
      </c>
      <c r="J27" s="27">
        <v>2.3423468457541048E-24</v>
      </c>
      <c r="K27" s="27">
        <v>6.3036852223299235E-14</v>
      </c>
      <c r="L27" s="27">
        <v>1.3511162394040376E-17</v>
      </c>
      <c r="M27" s="27">
        <v>3.2857919178877815E-16</v>
      </c>
      <c r="N27" s="27">
        <v>8.3205318161591219E-17</v>
      </c>
      <c r="O27" s="27">
        <v>1.6530131429495949E-15</v>
      </c>
      <c r="P27" s="27">
        <v>1.9022963854838993E-16</v>
      </c>
      <c r="Q27" s="27">
        <v>7.4639363011547545E-16</v>
      </c>
      <c r="R27" s="27">
        <v>1.3704349889909021E-20</v>
      </c>
      <c r="S27" s="27">
        <v>5.4736502425225737E-15</v>
      </c>
      <c r="T27" s="27">
        <v>2.2531739333832229E-22</v>
      </c>
      <c r="U27" s="27">
        <v>1.6399170711010187E-15</v>
      </c>
      <c r="V27" s="27">
        <v>5.2048114017883411E-18</v>
      </c>
      <c r="W27" s="27">
        <v>2.1012141471547512E-7</v>
      </c>
      <c r="X27" s="27">
        <v>2.8485334148952522E-10</v>
      </c>
      <c r="Y27" s="27">
        <v>3.2850850582193049E-10</v>
      </c>
      <c r="Z27" s="28">
        <v>1.8667192064612173E-11</v>
      </c>
      <c r="AA27" s="15"/>
    </row>
    <row r="28" spans="1:27" x14ac:dyDescent="0.25">
      <c r="A28" s="25"/>
      <c r="B28" s="25" t="s">
        <v>679</v>
      </c>
      <c r="C28" s="26">
        <v>1.2728762304978974E-32</v>
      </c>
      <c r="D28" s="34"/>
      <c r="E28" s="27">
        <v>1.403852312935059E-24</v>
      </c>
      <c r="F28" s="27">
        <v>1.1307754750994035E-24</v>
      </c>
      <c r="G28" s="27">
        <v>3.8709670722275938E-17</v>
      </c>
      <c r="H28" s="27">
        <v>5.2889691444250181E-24</v>
      </c>
      <c r="I28" s="27">
        <v>1.8092942817312682E-19</v>
      </c>
      <c r="J28" s="27">
        <v>2.6635821622139705E-26</v>
      </c>
      <c r="K28" s="27">
        <v>5.6028913247915581E-15</v>
      </c>
      <c r="L28" s="27">
        <v>4.1665939227140773E-17</v>
      </c>
      <c r="M28" s="27">
        <v>9.3014742399621908E-16</v>
      </c>
      <c r="N28" s="27">
        <v>1.8226004914336816E-18</v>
      </c>
      <c r="O28" s="27">
        <v>7.6537248527877595E-15</v>
      </c>
      <c r="P28" s="27">
        <v>3.7217780870317128E-19</v>
      </c>
      <c r="Q28" s="27">
        <v>5.210221254635414E-15</v>
      </c>
      <c r="R28" s="27">
        <v>3.6939379303145639E-20</v>
      </c>
      <c r="S28" s="27">
        <v>1.1780375207958322E-19</v>
      </c>
      <c r="T28" s="27">
        <v>7.5884505741100675E-25</v>
      </c>
      <c r="U28" s="27">
        <v>1.2885130673858633E-19</v>
      </c>
      <c r="V28" s="27">
        <v>9.8203631119351117E-21</v>
      </c>
      <c r="W28" s="27">
        <v>3.326987593865274E-10</v>
      </c>
      <c r="X28" s="27">
        <v>1.418901776263234E-12</v>
      </c>
      <c r="Y28" s="27">
        <v>5.1356698704771154E-8</v>
      </c>
      <c r="Z28" s="28">
        <v>6.8665895151636471E-10</v>
      </c>
      <c r="AA28" s="15"/>
    </row>
    <row r="29" spans="1:27" x14ac:dyDescent="0.25">
      <c r="A29" s="25"/>
      <c r="B29" s="25" t="s">
        <v>680</v>
      </c>
      <c r="C29" s="26">
        <v>8.1453838962049816E-33</v>
      </c>
      <c r="D29" s="27">
        <v>1.403852312935059E-24</v>
      </c>
      <c r="E29" s="34"/>
      <c r="F29" s="27">
        <v>1.778702846983183E-40</v>
      </c>
      <c r="G29" s="27">
        <v>3.2694493177950513E-21</v>
      </c>
      <c r="H29" s="27">
        <v>4.7520379181601906E-19</v>
      </c>
      <c r="I29" s="27">
        <v>8.3262064402098528E-20</v>
      </c>
      <c r="J29" s="27">
        <v>3.3049849678267326E-20</v>
      </c>
      <c r="K29" s="27">
        <v>1.8315524971437491E-16</v>
      </c>
      <c r="L29" s="27">
        <v>1.5912411412794313E-19</v>
      </c>
      <c r="M29" s="27">
        <v>2.2486078843557821E-28</v>
      </c>
      <c r="N29" s="27">
        <v>2.412097051356667E-16</v>
      </c>
      <c r="O29" s="27">
        <v>2.8371013175548995E-19</v>
      </c>
      <c r="P29" s="27">
        <v>1.1300889480261655E-14</v>
      </c>
      <c r="Q29" s="27">
        <v>2.8912651614918975E-16</v>
      </c>
      <c r="R29" s="27">
        <v>9.6756792749382442E-18</v>
      </c>
      <c r="S29" s="27">
        <v>2.889060607922233E-19</v>
      </c>
      <c r="T29" s="27">
        <v>6.6488879654509424E-19</v>
      </c>
      <c r="U29" s="27">
        <v>2.1627060926777845E-17</v>
      </c>
      <c r="V29" s="27">
        <v>7.0791376191776481E-23</v>
      </c>
      <c r="W29" s="27">
        <v>2.6623176527552766E-12</v>
      </c>
      <c r="X29" s="27">
        <v>5.9925457929321863E-14</v>
      </c>
      <c r="Y29" s="27">
        <v>2.2569586340073172E-14</v>
      </c>
      <c r="Z29" s="28">
        <v>1.1308440637661273E-13</v>
      </c>
      <c r="AA29" s="15"/>
    </row>
    <row r="30" spans="1:27" x14ac:dyDescent="0.25">
      <c r="A30" s="25"/>
      <c r="B30" s="25" t="s">
        <v>681</v>
      </c>
      <c r="C30" s="26">
        <v>1.2533014236901536E-27</v>
      </c>
      <c r="D30" s="27">
        <v>1.1307754750994035E-24</v>
      </c>
      <c r="E30" s="27">
        <v>1.778702846983183E-40</v>
      </c>
      <c r="F30" s="34"/>
      <c r="G30" s="27">
        <v>1.4491004763655483E-27</v>
      </c>
      <c r="H30" s="27">
        <v>4.7705376963268436E-21</v>
      </c>
      <c r="I30" s="27">
        <v>2.2306175578648926E-27</v>
      </c>
      <c r="J30" s="27">
        <v>8.4408590194556313E-24</v>
      </c>
      <c r="K30" s="27">
        <v>1.0141171448457223E-22</v>
      </c>
      <c r="L30" s="27">
        <v>5.2597894558477239E-25</v>
      </c>
      <c r="M30" s="27">
        <v>1.4957266641518387E-22</v>
      </c>
      <c r="N30" s="27">
        <v>1.7224837207017806E-23</v>
      </c>
      <c r="O30" s="27">
        <v>1.5592390525171665E-23</v>
      </c>
      <c r="P30" s="27">
        <v>3.3273782450047555E-18</v>
      </c>
      <c r="Q30" s="27">
        <v>2.9089307844402117E-17</v>
      </c>
      <c r="R30" s="27">
        <v>8.0558052227259655E-18</v>
      </c>
      <c r="S30" s="27">
        <v>7.5731894305647276E-19</v>
      </c>
      <c r="T30" s="27">
        <v>1.2335244319356063E-19</v>
      </c>
      <c r="U30" s="27">
        <v>9.5268267251638998E-17</v>
      </c>
      <c r="V30" s="27">
        <v>2.5159162733532178E-13</v>
      </c>
      <c r="W30" s="27">
        <v>3.1012584718238712E-12</v>
      </c>
      <c r="X30" s="27">
        <v>4.6336129789559499E-14</v>
      </c>
      <c r="Y30" s="27">
        <v>1.6785402220505717E-11</v>
      </c>
      <c r="Z30" s="28">
        <v>7.8062656177720745E-11</v>
      </c>
      <c r="AA30" s="15"/>
    </row>
    <row r="31" spans="1:27" x14ac:dyDescent="0.25">
      <c r="A31" s="25"/>
      <c r="B31" s="25" t="s">
        <v>682</v>
      </c>
      <c r="C31" s="26">
        <v>6.094787804512749E-16</v>
      </c>
      <c r="D31" s="27">
        <v>3.8709670722275938E-17</v>
      </c>
      <c r="E31" s="27">
        <v>3.2694493177950513E-21</v>
      </c>
      <c r="F31" s="27">
        <v>1.4491004763655483E-27</v>
      </c>
      <c r="G31" s="34"/>
      <c r="H31" s="27">
        <v>1.1470489995673829E-31</v>
      </c>
      <c r="I31" s="27">
        <v>5.4248518227641125E-27</v>
      </c>
      <c r="J31" s="27">
        <v>4.7575259678659418E-19</v>
      </c>
      <c r="K31" s="27">
        <v>4.1009322017328361E-20</v>
      </c>
      <c r="L31" s="27">
        <v>2.9405543017036771E-21</v>
      </c>
      <c r="M31" s="27">
        <v>3.9689313783636917E-20</v>
      </c>
      <c r="N31" s="27">
        <v>4.9735631587578491E-15</v>
      </c>
      <c r="O31" s="27">
        <v>1.1926764320753662E-20</v>
      </c>
      <c r="P31" s="27">
        <v>4.5929442688455134E-16</v>
      </c>
      <c r="Q31" s="27">
        <v>3.833405408121828E-15</v>
      </c>
      <c r="R31" s="27">
        <v>1.0215586080200127E-23</v>
      </c>
      <c r="S31" s="27">
        <v>1.2018726299312723E-22</v>
      </c>
      <c r="T31" s="27">
        <v>1.6131581867508109E-17</v>
      </c>
      <c r="U31" s="27">
        <v>4.5176671540073112E-20</v>
      </c>
      <c r="V31" s="27">
        <v>8.2597843435759965E-19</v>
      </c>
      <c r="W31" s="27">
        <v>1.4641629303215863E-11</v>
      </c>
      <c r="X31" s="27">
        <v>3.2686785405132861E-13</v>
      </c>
      <c r="Y31" s="27">
        <v>1.4958425745984533E-11</v>
      </c>
      <c r="Z31" s="28">
        <v>6.9317056018645988E-11</v>
      </c>
      <c r="AA31" s="15"/>
    </row>
    <row r="32" spans="1:27" x14ac:dyDescent="0.25">
      <c r="A32" s="25"/>
      <c r="B32" s="25" t="s">
        <v>683</v>
      </c>
      <c r="C32" s="26">
        <v>3.7326316937639629E-19</v>
      </c>
      <c r="D32" s="27">
        <v>5.2889691444250181E-24</v>
      </c>
      <c r="E32" s="27">
        <v>4.7520379181601906E-19</v>
      </c>
      <c r="F32" s="27">
        <v>4.7705376963268436E-21</v>
      </c>
      <c r="G32" s="27">
        <v>1.1470489995673829E-31</v>
      </c>
      <c r="H32" s="34"/>
      <c r="I32" s="27">
        <v>5.8711798898325262E-32</v>
      </c>
      <c r="J32" s="27">
        <v>2.0746801527097881E-24</v>
      </c>
      <c r="K32" s="27">
        <v>1.2628136479703223E-21</v>
      </c>
      <c r="L32" s="27">
        <v>1.3970505966246006E-22</v>
      </c>
      <c r="M32" s="27">
        <v>4.791237322539694E-21</v>
      </c>
      <c r="N32" s="27">
        <v>5.5313272512254321E-21</v>
      </c>
      <c r="O32" s="27">
        <v>1.7820460785147702E-20</v>
      </c>
      <c r="P32" s="27">
        <v>8.5534935221330911E-27</v>
      </c>
      <c r="Q32" s="27">
        <v>1.6699351042896153E-21</v>
      </c>
      <c r="R32" s="27">
        <v>9.4821265942376498E-27</v>
      </c>
      <c r="S32" s="27">
        <v>1.4032748661237284E-28</v>
      </c>
      <c r="T32" s="27">
        <v>6.3959074387327137E-28</v>
      </c>
      <c r="U32" s="27">
        <v>2.9922610337111603E-22</v>
      </c>
      <c r="V32" s="27">
        <v>1.6299734753249718E-22</v>
      </c>
      <c r="W32" s="27">
        <v>2.4021783107888399E-20</v>
      </c>
      <c r="X32" s="27">
        <v>2.417038523864513E-17</v>
      </c>
      <c r="Y32" s="27">
        <v>2.5627661337690614E-15</v>
      </c>
      <c r="Z32" s="28">
        <v>5.6000346777263447E-15</v>
      </c>
      <c r="AA32" s="15"/>
    </row>
    <row r="33" spans="1:27" x14ac:dyDescent="0.25">
      <c r="A33" s="25"/>
      <c r="B33" s="25" t="s">
        <v>684</v>
      </c>
      <c r="C33" s="26">
        <v>1.9663740661343113E-19</v>
      </c>
      <c r="D33" s="27">
        <v>1.8092942817312682E-19</v>
      </c>
      <c r="E33" s="27">
        <v>8.3262064402098528E-20</v>
      </c>
      <c r="F33" s="27">
        <v>2.2306175578648926E-27</v>
      </c>
      <c r="G33" s="27">
        <v>5.4248518227641125E-27</v>
      </c>
      <c r="H33" s="27">
        <v>5.8711798898325262E-32</v>
      </c>
      <c r="I33" s="34"/>
      <c r="J33" s="27">
        <v>3.2746746636372662E-35</v>
      </c>
      <c r="K33" s="27">
        <v>2.3926283059032251E-19</v>
      </c>
      <c r="L33" s="27">
        <v>2.9323461822210813E-20</v>
      </c>
      <c r="M33" s="27">
        <v>8.8443188207723828E-22</v>
      </c>
      <c r="N33" s="27">
        <v>8.8480007008015289E-16</v>
      </c>
      <c r="O33" s="27">
        <v>4.7752139552007733E-22</v>
      </c>
      <c r="P33" s="27">
        <v>1.1532670195276349E-23</v>
      </c>
      <c r="Q33" s="27">
        <v>1.8899723084065538E-20</v>
      </c>
      <c r="R33" s="27">
        <v>4.5033073365519131E-23</v>
      </c>
      <c r="S33" s="27">
        <v>4.0502529365554126E-26</v>
      </c>
      <c r="T33" s="27">
        <v>9.7983217401663796E-21</v>
      </c>
      <c r="U33" s="27">
        <v>1.7018123182770238E-16</v>
      </c>
      <c r="V33" s="27">
        <v>1.9163438678173979E-21</v>
      </c>
      <c r="W33" s="27">
        <v>4.8948448481336032E-12</v>
      </c>
      <c r="X33" s="27">
        <v>3.7218166616260973E-14</v>
      </c>
      <c r="Y33" s="27">
        <v>1.6970722991426474E-11</v>
      </c>
      <c r="Z33" s="28">
        <v>4.4779600671579511E-14</v>
      </c>
      <c r="AA33" s="15"/>
    </row>
    <row r="34" spans="1:27" x14ac:dyDescent="0.25">
      <c r="A34" s="25"/>
      <c r="B34" s="25" t="s">
        <v>685</v>
      </c>
      <c r="C34" s="26">
        <v>2.3423468457541048E-24</v>
      </c>
      <c r="D34" s="27">
        <v>2.6635821622139705E-26</v>
      </c>
      <c r="E34" s="27">
        <v>3.3049849678267326E-20</v>
      </c>
      <c r="F34" s="27">
        <v>8.4408590194556313E-24</v>
      </c>
      <c r="G34" s="27">
        <v>4.7575259678659418E-19</v>
      </c>
      <c r="H34" s="27">
        <v>2.0746801527097881E-24</v>
      </c>
      <c r="I34" s="27">
        <v>3.2746746636372662E-35</v>
      </c>
      <c r="J34" s="34"/>
      <c r="K34" s="27">
        <v>8.4441677516668753E-19</v>
      </c>
      <c r="L34" s="27">
        <v>1.5258693281155807E-24</v>
      </c>
      <c r="M34" s="27">
        <v>1.2972172598715937E-15</v>
      </c>
      <c r="N34" s="27">
        <v>7.4734480604595265E-24</v>
      </c>
      <c r="O34" s="27">
        <v>6.4710568334976804E-19</v>
      </c>
      <c r="P34" s="27">
        <v>1.4248447697429921E-16</v>
      </c>
      <c r="Q34" s="27">
        <v>2.1023483392419371E-18</v>
      </c>
      <c r="R34" s="27">
        <v>2.4494926414239164E-20</v>
      </c>
      <c r="S34" s="27">
        <v>4.5906608173540669E-25</v>
      </c>
      <c r="T34" s="27">
        <v>2.4231521040542622E-17</v>
      </c>
      <c r="U34" s="27">
        <v>4.9438603248133298E-20</v>
      </c>
      <c r="V34" s="27">
        <v>2.3623610467330207E-17</v>
      </c>
      <c r="W34" s="27">
        <v>5.1866516516173979E-8</v>
      </c>
      <c r="X34" s="27">
        <v>3.0726776161384735E-12</v>
      </c>
      <c r="Y34" s="27">
        <v>1.7288585013942434E-9</v>
      </c>
      <c r="Z34" s="28">
        <v>4.2080794721401741E-13</v>
      </c>
      <c r="AA34" s="15"/>
    </row>
    <row r="35" spans="1:27" x14ac:dyDescent="0.25">
      <c r="A35" s="25"/>
      <c r="B35" s="25" t="s">
        <v>686</v>
      </c>
      <c r="C35" s="26">
        <v>6.3036852223299235E-14</v>
      </c>
      <c r="D35" s="27">
        <v>5.6028913247915581E-15</v>
      </c>
      <c r="E35" s="27">
        <v>1.8315524971437491E-16</v>
      </c>
      <c r="F35" s="27">
        <v>1.0141171448457223E-22</v>
      </c>
      <c r="G35" s="27">
        <v>4.1009322017328361E-20</v>
      </c>
      <c r="H35" s="27">
        <v>1.2628136479703223E-21</v>
      </c>
      <c r="I35" s="27">
        <v>2.3926283059032251E-19</v>
      </c>
      <c r="J35" s="27">
        <v>8.4441677516668753E-19</v>
      </c>
      <c r="K35" s="34"/>
      <c r="L35" s="27">
        <v>3.7678811141743187E-32</v>
      </c>
      <c r="M35" s="27">
        <v>1.4753043383180222E-34</v>
      </c>
      <c r="N35" s="27">
        <v>1.0214981333600436E-19</v>
      </c>
      <c r="O35" s="27">
        <v>1.2375157083008825E-38</v>
      </c>
      <c r="P35" s="27">
        <v>2.2619390760043382E-34</v>
      </c>
      <c r="Q35" s="27">
        <v>1.2092815394535265E-26</v>
      </c>
      <c r="R35" s="27">
        <v>1.648185883450158E-28</v>
      </c>
      <c r="S35" s="27">
        <v>3.9173865790640128E-26</v>
      </c>
      <c r="T35" s="27">
        <v>6.4768108151004218E-21</v>
      </c>
      <c r="U35" s="27">
        <v>2.903042190210344E-22</v>
      </c>
      <c r="V35" s="27">
        <v>1.4380385306352277E-21</v>
      </c>
      <c r="W35" s="27">
        <v>1.008574714809432E-17</v>
      </c>
      <c r="X35" s="27">
        <v>4.5783062702638192E-18</v>
      </c>
      <c r="Y35" s="27">
        <v>1.4976050927420945E-19</v>
      </c>
      <c r="Z35" s="28">
        <v>3.9498213726130612E-17</v>
      </c>
      <c r="AA35" s="15"/>
    </row>
    <row r="36" spans="1:27" x14ac:dyDescent="0.25">
      <c r="A36" s="25"/>
      <c r="B36" s="25" t="s">
        <v>687</v>
      </c>
      <c r="C36" s="26">
        <v>1.3511162394040376E-17</v>
      </c>
      <c r="D36" s="27">
        <v>4.1665939227140773E-17</v>
      </c>
      <c r="E36" s="27">
        <v>1.5912411412794313E-19</v>
      </c>
      <c r="F36" s="27">
        <v>5.2597894558477239E-25</v>
      </c>
      <c r="G36" s="27">
        <v>2.9405543017036771E-21</v>
      </c>
      <c r="H36" s="27">
        <v>1.3970505966246006E-22</v>
      </c>
      <c r="I36" s="27">
        <v>2.9323461822210813E-20</v>
      </c>
      <c r="J36" s="27">
        <v>1.5258693281155807E-24</v>
      </c>
      <c r="K36" s="27">
        <v>3.7678811141743187E-32</v>
      </c>
      <c r="L36" s="34"/>
      <c r="M36" s="27">
        <v>4.3501277189332365E-47</v>
      </c>
      <c r="N36" s="27">
        <v>4.1779942752877446E-25</v>
      </c>
      <c r="O36" s="27">
        <v>6.707121511524389E-34</v>
      </c>
      <c r="P36" s="27">
        <v>4.8148216793111122E-30</v>
      </c>
      <c r="Q36" s="27">
        <v>2.9775052829674908E-25</v>
      </c>
      <c r="R36" s="27">
        <v>1.82710633757101E-33</v>
      </c>
      <c r="S36" s="27">
        <v>8.7210861577729176E-36</v>
      </c>
      <c r="T36" s="27">
        <v>1.959963641446905E-29</v>
      </c>
      <c r="U36" s="27">
        <v>1.2729812757131147E-33</v>
      </c>
      <c r="V36" s="27">
        <v>2.8233771250108069E-31</v>
      </c>
      <c r="W36" s="27">
        <v>3.1299500143462654E-19</v>
      </c>
      <c r="X36" s="27">
        <v>1.1836906024537077E-23</v>
      </c>
      <c r="Y36" s="27">
        <v>5.3547379030051186E-21</v>
      </c>
      <c r="Z36" s="28">
        <v>1.9871954417298068E-30</v>
      </c>
      <c r="AA36" s="15"/>
    </row>
    <row r="37" spans="1:27" x14ac:dyDescent="0.25">
      <c r="A37" s="25"/>
      <c r="B37" s="25" t="s">
        <v>688</v>
      </c>
      <c r="C37" s="26">
        <v>3.2857919178877815E-16</v>
      </c>
      <c r="D37" s="27">
        <v>9.3014742399621908E-16</v>
      </c>
      <c r="E37" s="27">
        <v>2.2486078843557821E-28</v>
      </c>
      <c r="F37" s="27">
        <v>1.4957266641518387E-22</v>
      </c>
      <c r="G37" s="27">
        <v>3.9689313783636917E-20</v>
      </c>
      <c r="H37" s="27">
        <v>4.791237322539694E-21</v>
      </c>
      <c r="I37" s="27">
        <v>8.8443188207723828E-22</v>
      </c>
      <c r="J37" s="27">
        <v>1.2972172598715937E-15</v>
      </c>
      <c r="K37" s="27">
        <v>1.4753043383180222E-34</v>
      </c>
      <c r="L37" s="27">
        <v>4.3501277189332365E-47</v>
      </c>
      <c r="M37" s="34"/>
      <c r="N37" s="27">
        <v>4.8116002918508416E-20</v>
      </c>
      <c r="O37" s="27">
        <v>8.9280700288059312E-36</v>
      </c>
      <c r="P37" s="27">
        <v>8.1201924555990434E-25</v>
      </c>
      <c r="Q37" s="27">
        <v>3.8520335956298935E-30</v>
      </c>
      <c r="R37" s="27">
        <v>4.2006681457141885E-29</v>
      </c>
      <c r="S37" s="27">
        <v>1.3084286822340457E-30</v>
      </c>
      <c r="T37" s="27">
        <v>4.1314022753391862E-27</v>
      </c>
      <c r="U37" s="27">
        <v>1.2461202335842558E-29</v>
      </c>
      <c r="V37" s="27">
        <v>1.6957232009396805E-34</v>
      </c>
      <c r="W37" s="27">
        <v>2.2960927015475967E-22</v>
      </c>
      <c r="X37" s="27">
        <v>4.88916664709905E-23</v>
      </c>
      <c r="Y37" s="27">
        <v>1.1476048858122108E-22</v>
      </c>
      <c r="Z37" s="28">
        <v>3.0114104211875779E-28</v>
      </c>
      <c r="AA37" s="15"/>
    </row>
    <row r="38" spans="1:27" x14ac:dyDescent="0.25">
      <c r="A38" s="25"/>
      <c r="B38" s="25" t="s">
        <v>689</v>
      </c>
      <c r="C38" s="26">
        <v>8.3205318161591219E-17</v>
      </c>
      <c r="D38" s="27">
        <v>1.8226004914336816E-18</v>
      </c>
      <c r="E38" s="27">
        <v>2.412097051356667E-16</v>
      </c>
      <c r="F38" s="27">
        <v>1.7224837207017806E-23</v>
      </c>
      <c r="G38" s="27">
        <v>4.9735631587578491E-15</v>
      </c>
      <c r="H38" s="27">
        <v>5.5313272512254321E-21</v>
      </c>
      <c r="I38" s="27">
        <v>8.8480007008015289E-16</v>
      </c>
      <c r="J38" s="27">
        <v>7.4734480604595265E-24</v>
      </c>
      <c r="K38" s="27">
        <v>1.0214981333600436E-19</v>
      </c>
      <c r="L38" s="27">
        <v>4.1779942752877446E-25</v>
      </c>
      <c r="M38" s="27">
        <v>4.8116002918508416E-20</v>
      </c>
      <c r="N38" s="34"/>
      <c r="O38" s="27">
        <v>1.2490628817604021E-26</v>
      </c>
      <c r="P38" s="27">
        <v>2.0349906550903229E-31</v>
      </c>
      <c r="Q38" s="27">
        <v>9.9639106968949579E-25</v>
      </c>
      <c r="R38" s="27">
        <v>5.8615804068500259E-30</v>
      </c>
      <c r="S38" s="27">
        <v>4.8071498911859496E-26</v>
      </c>
      <c r="T38" s="27">
        <v>2.9905393198811023E-23</v>
      </c>
      <c r="U38" s="27">
        <v>1.0322694753701989E-20</v>
      </c>
      <c r="V38" s="27">
        <v>1.8346064389302673E-20</v>
      </c>
      <c r="W38" s="27">
        <v>3.6018461134527481E-19</v>
      </c>
      <c r="X38" s="27">
        <v>1.1403744870484443E-18</v>
      </c>
      <c r="Y38" s="27">
        <v>2.4110160553178012E-17</v>
      </c>
      <c r="Z38" s="28">
        <v>7.3985832385330421E-17</v>
      </c>
      <c r="AA38" s="15"/>
    </row>
    <row r="39" spans="1:27" x14ac:dyDescent="0.25">
      <c r="A39" s="25"/>
      <c r="B39" s="25" t="s">
        <v>690</v>
      </c>
      <c r="C39" s="26">
        <v>1.6530131429495949E-15</v>
      </c>
      <c r="D39" s="27">
        <v>7.6537248527877595E-15</v>
      </c>
      <c r="E39" s="27">
        <v>2.8371013175548995E-19</v>
      </c>
      <c r="F39" s="27">
        <v>1.5592390525171665E-23</v>
      </c>
      <c r="G39" s="27">
        <v>1.1926764320753662E-20</v>
      </c>
      <c r="H39" s="27">
        <v>1.7820460785147702E-20</v>
      </c>
      <c r="I39" s="27">
        <v>4.7752139552007733E-22</v>
      </c>
      <c r="J39" s="27">
        <v>6.4710568334976804E-19</v>
      </c>
      <c r="K39" s="27">
        <v>1.2375157083008825E-38</v>
      </c>
      <c r="L39" s="27">
        <v>6.707121511524389E-34</v>
      </c>
      <c r="M39" s="27">
        <v>8.9280700288059312E-36</v>
      </c>
      <c r="N39" s="27">
        <v>1.2490628817604021E-26</v>
      </c>
      <c r="O39" s="34"/>
      <c r="P39" s="27">
        <v>1.4752626415854056E-35</v>
      </c>
      <c r="Q39" s="27">
        <v>1.1475999740995206E-36</v>
      </c>
      <c r="R39" s="27">
        <v>1.519131029057473E-28</v>
      </c>
      <c r="S39" s="27">
        <v>8.1771727852100498E-37</v>
      </c>
      <c r="T39" s="27">
        <v>4.182977891226483E-26</v>
      </c>
      <c r="U39" s="27">
        <v>1.2045058528739026E-25</v>
      </c>
      <c r="V39" s="27">
        <v>1.2711095769943317E-24</v>
      </c>
      <c r="W39" s="27">
        <v>2.8201409241401264E-22</v>
      </c>
      <c r="X39" s="27">
        <v>7.1914939533424226E-25</v>
      </c>
      <c r="Y39" s="27">
        <v>1.0114317159933979E-19</v>
      </c>
      <c r="Z39" s="28">
        <v>6.5793783482741739E-18</v>
      </c>
      <c r="AA39" s="15"/>
    </row>
    <row r="40" spans="1:27" x14ac:dyDescent="0.25">
      <c r="A40" s="25"/>
      <c r="B40" s="25" t="s">
        <v>691</v>
      </c>
      <c r="C40" s="26">
        <v>1.9022963854838993E-16</v>
      </c>
      <c r="D40" s="27">
        <v>3.7217780870317128E-19</v>
      </c>
      <c r="E40" s="27">
        <v>1.1300889480261655E-14</v>
      </c>
      <c r="F40" s="27">
        <v>3.3273782450047555E-18</v>
      </c>
      <c r="G40" s="27">
        <v>4.5929442688455134E-16</v>
      </c>
      <c r="H40" s="27">
        <v>8.5534935221330911E-27</v>
      </c>
      <c r="I40" s="27">
        <v>1.1532670195276349E-23</v>
      </c>
      <c r="J40" s="27">
        <v>1.4248447697429921E-16</v>
      </c>
      <c r="K40" s="27">
        <v>2.2619390760043382E-34</v>
      </c>
      <c r="L40" s="27">
        <v>4.8148216793111122E-30</v>
      </c>
      <c r="M40" s="27">
        <v>8.1201924555990434E-25</v>
      </c>
      <c r="N40" s="27">
        <v>2.0349906550903229E-31</v>
      </c>
      <c r="O40" s="27">
        <v>1.4752626415854056E-35</v>
      </c>
      <c r="P40" s="34"/>
      <c r="Q40" s="27">
        <v>3.2473998784886334E-38</v>
      </c>
      <c r="R40" s="27">
        <v>1.0376999460008995E-38</v>
      </c>
      <c r="S40" s="27">
        <v>8.1668384226259619E-31</v>
      </c>
      <c r="T40" s="27">
        <v>3.2153009493404256E-37</v>
      </c>
      <c r="U40" s="27">
        <v>2.9783044329156692E-28</v>
      </c>
      <c r="V40" s="27">
        <v>1.2658907083695378E-25</v>
      </c>
      <c r="W40" s="27">
        <v>5.4817604305203187E-20</v>
      </c>
      <c r="X40" s="27">
        <v>2.7290342555295853E-18</v>
      </c>
      <c r="Y40" s="27">
        <v>5.4198770024253201E-18</v>
      </c>
      <c r="Z40" s="28">
        <v>4.8808118471903981E-16</v>
      </c>
      <c r="AA40" s="15"/>
    </row>
    <row r="41" spans="1:27" x14ac:dyDescent="0.25">
      <c r="A41" s="25"/>
      <c r="B41" s="25" t="s">
        <v>692</v>
      </c>
      <c r="C41" s="26">
        <v>7.4639363011547545E-16</v>
      </c>
      <c r="D41" s="27">
        <v>5.210221254635414E-15</v>
      </c>
      <c r="E41" s="27">
        <v>2.8912651614918975E-16</v>
      </c>
      <c r="F41" s="27">
        <v>2.9089307844402117E-17</v>
      </c>
      <c r="G41" s="27">
        <v>3.833405408121828E-15</v>
      </c>
      <c r="H41" s="27">
        <v>1.6699351042896153E-21</v>
      </c>
      <c r="I41" s="27">
        <v>1.8899723084065538E-20</v>
      </c>
      <c r="J41" s="27">
        <v>2.1023483392419371E-18</v>
      </c>
      <c r="K41" s="27">
        <v>1.2092815394535265E-26</v>
      </c>
      <c r="L41" s="27">
        <v>2.9775052829674908E-25</v>
      </c>
      <c r="M41" s="27">
        <v>3.8520335956298935E-30</v>
      </c>
      <c r="N41" s="27">
        <v>9.9639106968949579E-25</v>
      </c>
      <c r="O41" s="27">
        <v>1.1475999740995206E-36</v>
      </c>
      <c r="P41" s="27">
        <v>3.2473998784886334E-38</v>
      </c>
      <c r="Q41" s="34"/>
      <c r="R41" s="27">
        <v>5.4503091139920851E-42</v>
      </c>
      <c r="S41" s="27">
        <v>3.8554181977451041E-31</v>
      </c>
      <c r="T41" s="27">
        <v>8.3590765246710725E-30</v>
      </c>
      <c r="U41" s="27">
        <v>7.5504518392167488E-23</v>
      </c>
      <c r="V41" s="27">
        <v>2.3097879588061279E-26</v>
      </c>
      <c r="W41" s="27">
        <v>1.0791791698031466E-19</v>
      </c>
      <c r="X41" s="27">
        <v>2.9192068742178102E-17</v>
      </c>
      <c r="Y41" s="27">
        <v>1.606002361791265E-17</v>
      </c>
      <c r="Z41" s="28">
        <v>4.5111280223088094E-17</v>
      </c>
      <c r="AA41" s="15"/>
    </row>
    <row r="42" spans="1:27" x14ac:dyDescent="0.25">
      <c r="A42" s="25"/>
      <c r="B42" s="25" t="s">
        <v>693</v>
      </c>
      <c r="C42" s="26">
        <v>1.3704349889909021E-20</v>
      </c>
      <c r="D42" s="27">
        <v>3.6939379303145639E-20</v>
      </c>
      <c r="E42" s="27">
        <v>9.6756792749382442E-18</v>
      </c>
      <c r="F42" s="27">
        <v>8.0558052227259655E-18</v>
      </c>
      <c r="G42" s="27">
        <v>1.0215586080200127E-23</v>
      </c>
      <c r="H42" s="27">
        <v>9.4821265942376498E-27</v>
      </c>
      <c r="I42" s="27">
        <v>4.5033073365519131E-23</v>
      </c>
      <c r="J42" s="27">
        <v>2.4494926414239164E-20</v>
      </c>
      <c r="K42" s="27">
        <v>1.648185883450158E-28</v>
      </c>
      <c r="L42" s="27">
        <v>1.82710633757101E-33</v>
      </c>
      <c r="M42" s="27">
        <v>4.2006681457141885E-29</v>
      </c>
      <c r="N42" s="27">
        <v>5.8615804068500259E-30</v>
      </c>
      <c r="O42" s="27">
        <v>1.519131029057473E-28</v>
      </c>
      <c r="P42" s="27">
        <v>1.0376999460008995E-38</v>
      </c>
      <c r="Q42" s="27">
        <v>5.4503091139920851E-42</v>
      </c>
      <c r="R42" s="34"/>
      <c r="S42" s="27">
        <v>7.1795906028616737E-40</v>
      </c>
      <c r="T42" s="27">
        <v>2.535189867384417E-44</v>
      </c>
      <c r="U42" s="27">
        <v>1.3665223296253398E-26</v>
      </c>
      <c r="V42" s="27">
        <v>3.6425330827532804E-34</v>
      </c>
      <c r="W42" s="27">
        <v>1.8896619836943265E-24</v>
      </c>
      <c r="X42" s="27">
        <v>7.8030812848842996E-23</v>
      </c>
      <c r="Y42" s="27">
        <v>4.0816556565962212E-22</v>
      </c>
      <c r="Z42" s="28">
        <v>2.4289202617482309E-23</v>
      </c>
      <c r="AA42" s="15"/>
    </row>
    <row r="43" spans="1:27" x14ac:dyDescent="0.25">
      <c r="A43" s="25"/>
      <c r="B43" s="25" t="s">
        <v>694</v>
      </c>
      <c r="C43" s="26">
        <v>5.4736502425225737E-15</v>
      </c>
      <c r="D43" s="27">
        <v>1.1780375207958322E-19</v>
      </c>
      <c r="E43" s="27">
        <v>2.889060607922233E-19</v>
      </c>
      <c r="F43" s="27">
        <v>7.5731894305647276E-19</v>
      </c>
      <c r="G43" s="27">
        <v>1.2018726299312723E-22</v>
      </c>
      <c r="H43" s="27">
        <v>1.4032748661237284E-28</v>
      </c>
      <c r="I43" s="27">
        <v>4.0502529365554126E-26</v>
      </c>
      <c r="J43" s="27">
        <v>4.5906608173540669E-25</v>
      </c>
      <c r="K43" s="27">
        <v>3.9173865790640128E-26</v>
      </c>
      <c r="L43" s="27">
        <v>8.7210861577729176E-36</v>
      </c>
      <c r="M43" s="27">
        <v>1.3084286822340457E-30</v>
      </c>
      <c r="N43" s="27">
        <v>4.8071498911859496E-26</v>
      </c>
      <c r="O43" s="27">
        <v>8.1771727852100498E-37</v>
      </c>
      <c r="P43" s="27">
        <v>8.1668384226259619E-31</v>
      </c>
      <c r="Q43" s="27">
        <v>3.8554181977451041E-31</v>
      </c>
      <c r="R43" s="27">
        <v>7.1795906028616737E-40</v>
      </c>
      <c r="S43" s="34"/>
      <c r="T43" s="27">
        <v>3.8157491897843688E-41</v>
      </c>
      <c r="U43" s="27">
        <v>4.5621000434294774E-39</v>
      </c>
      <c r="V43" s="27">
        <v>1.2280577899777892E-35</v>
      </c>
      <c r="W43" s="27">
        <v>4.997885085506198E-18</v>
      </c>
      <c r="X43" s="27">
        <v>1.0747593629221367E-21</v>
      </c>
      <c r="Y43" s="27">
        <v>4.5387862231728487E-16</v>
      </c>
      <c r="Z43" s="28">
        <v>1.1458661297547888E-22</v>
      </c>
      <c r="AA43" s="15"/>
    </row>
    <row r="44" spans="1:27" x14ac:dyDescent="0.25">
      <c r="A44" s="25"/>
      <c r="B44" s="25" t="s">
        <v>695</v>
      </c>
      <c r="C44" s="26">
        <v>2.2531739333832229E-22</v>
      </c>
      <c r="D44" s="27">
        <v>7.5884505741100675E-25</v>
      </c>
      <c r="E44" s="27">
        <v>6.6488879654509424E-19</v>
      </c>
      <c r="F44" s="27">
        <v>1.2335244319356063E-19</v>
      </c>
      <c r="G44" s="27">
        <v>1.6131581867508109E-17</v>
      </c>
      <c r="H44" s="27">
        <v>6.3959074387327137E-28</v>
      </c>
      <c r="I44" s="27">
        <v>9.7983217401663796E-21</v>
      </c>
      <c r="J44" s="27">
        <v>2.4231521040542622E-17</v>
      </c>
      <c r="K44" s="27">
        <v>6.4768108151004218E-21</v>
      </c>
      <c r="L44" s="27">
        <v>1.959963641446905E-29</v>
      </c>
      <c r="M44" s="27">
        <v>4.1314022753391862E-27</v>
      </c>
      <c r="N44" s="27">
        <v>2.9905393198811023E-23</v>
      </c>
      <c r="O44" s="27">
        <v>4.182977891226483E-26</v>
      </c>
      <c r="P44" s="27">
        <v>3.2153009493404256E-37</v>
      </c>
      <c r="Q44" s="27">
        <v>8.3590765246710725E-30</v>
      </c>
      <c r="R44" s="27">
        <v>2.535189867384417E-44</v>
      </c>
      <c r="S44" s="27">
        <v>3.8157491897843688E-41</v>
      </c>
      <c r="T44" s="34"/>
      <c r="U44" s="27">
        <v>4.582226414470233E-48</v>
      </c>
      <c r="V44" s="27">
        <v>4.8225619307178317E-40</v>
      </c>
      <c r="W44" s="27">
        <v>2.2816905514568947E-20</v>
      </c>
      <c r="X44" s="27">
        <v>6.349240012678395E-23</v>
      </c>
      <c r="Y44" s="27">
        <v>2.0989652371439E-19</v>
      </c>
      <c r="Z44" s="28">
        <v>3.6299281327853385E-23</v>
      </c>
      <c r="AA44" s="15"/>
    </row>
    <row r="45" spans="1:27" x14ac:dyDescent="0.25">
      <c r="A45" s="25"/>
      <c r="B45" s="25" t="s">
        <v>696</v>
      </c>
      <c r="C45" s="26">
        <v>1.6399170711010187E-15</v>
      </c>
      <c r="D45" s="27">
        <v>1.2885130673858633E-19</v>
      </c>
      <c r="E45" s="27">
        <v>2.1627060926777845E-17</v>
      </c>
      <c r="F45" s="27">
        <v>9.5268267251638998E-17</v>
      </c>
      <c r="G45" s="27">
        <v>4.5176671540073112E-20</v>
      </c>
      <c r="H45" s="27">
        <v>2.9922610337111603E-22</v>
      </c>
      <c r="I45" s="27">
        <v>1.7018123182770238E-16</v>
      </c>
      <c r="J45" s="27">
        <v>4.9438603248133298E-20</v>
      </c>
      <c r="K45" s="27">
        <v>2.903042190210344E-22</v>
      </c>
      <c r="L45" s="27">
        <v>1.2729812757131147E-33</v>
      </c>
      <c r="M45" s="27">
        <v>1.2461202335842558E-29</v>
      </c>
      <c r="N45" s="27">
        <v>1.0322694753701989E-20</v>
      </c>
      <c r="O45" s="27">
        <v>1.2045058528739026E-25</v>
      </c>
      <c r="P45" s="27">
        <v>2.9783044329156692E-28</v>
      </c>
      <c r="Q45" s="27">
        <v>7.5504518392167488E-23</v>
      </c>
      <c r="R45" s="27">
        <v>1.3665223296253398E-26</v>
      </c>
      <c r="S45" s="27">
        <v>4.5621000434294774E-39</v>
      </c>
      <c r="T45" s="27">
        <v>4.582226414470233E-48</v>
      </c>
      <c r="U45" s="34"/>
      <c r="V45" s="27">
        <v>7.9058210951835178E-37</v>
      </c>
      <c r="W45" s="27">
        <v>1.3943143795657065E-19</v>
      </c>
      <c r="X45" s="27">
        <v>3.1451686607769826E-25</v>
      </c>
      <c r="Y45" s="27">
        <v>9.6528745027978768E-16</v>
      </c>
      <c r="Z45" s="28">
        <v>1.1290306698044717E-23</v>
      </c>
      <c r="AA45" s="15"/>
    </row>
    <row r="46" spans="1:27" x14ac:dyDescent="0.25">
      <c r="A46" s="25"/>
      <c r="B46" s="25" t="s">
        <v>697</v>
      </c>
      <c r="C46" s="26">
        <v>5.2048114017883411E-18</v>
      </c>
      <c r="D46" s="27">
        <v>9.8203631119351117E-21</v>
      </c>
      <c r="E46" s="27">
        <v>7.0791376191776481E-23</v>
      </c>
      <c r="F46" s="27">
        <v>2.5159162733532178E-13</v>
      </c>
      <c r="G46" s="27">
        <v>8.2597843435759965E-19</v>
      </c>
      <c r="H46" s="27">
        <v>1.6299734753249718E-22</v>
      </c>
      <c r="I46" s="27">
        <v>1.9163438678173979E-21</v>
      </c>
      <c r="J46" s="27">
        <v>2.3623610467330207E-17</v>
      </c>
      <c r="K46" s="27">
        <v>1.4380385306352277E-21</v>
      </c>
      <c r="L46" s="27">
        <v>2.8233771250108069E-31</v>
      </c>
      <c r="M46" s="27">
        <v>1.6957232009396805E-34</v>
      </c>
      <c r="N46" s="27">
        <v>1.8346064389302673E-20</v>
      </c>
      <c r="O46" s="27">
        <v>1.2711095769943317E-24</v>
      </c>
      <c r="P46" s="27">
        <v>1.2658907083695378E-25</v>
      </c>
      <c r="Q46" s="27">
        <v>2.3097879588061279E-26</v>
      </c>
      <c r="R46" s="27">
        <v>3.6425330827532804E-34</v>
      </c>
      <c r="S46" s="27">
        <v>1.2280577899777892E-35</v>
      </c>
      <c r="T46" s="27">
        <v>4.8225619307178317E-40</v>
      </c>
      <c r="U46" s="27">
        <v>7.9058210951835178E-37</v>
      </c>
      <c r="V46" s="34"/>
      <c r="W46" s="27">
        <v>4.5950151967646868E-23</v>
      </c>
      <c r="X46" s="27">
        <v>5.9231787495937829E-29</v>
      </c>
      <c r="Y46" s="27">
        <v>1.791239474290879E-23</v>
      </c>
      <c r="Z46" s="28">
        <v>1.8528357565859302E-25</v>
      </c>
      <c r="AA46" s="15"/>
    </row>
    <row r="47" spans="1:27" x14ac:dyDescent="0.25">
      <c r="A47" s="25"/>
      <c r="B47" s="25" t="s">
        <v>698</v>
      </c>
      <c r="C47" s="26">
        <v>2.1012141471547512E-7</v>
      </c>
      <c r="D47" s="27">
        <v>3.326987593865274E-10</v>
      </c>
      <c r="E47" s="27">
        <v>2.6623176527552766E-12</v>
      </c>
      <c r="F47" s="27">
        <v>3.1012584718238712E-12</v>
      </c>
      <c r="G47" s="27">
        <v>1.4641629303215863E-11</v>
      </c>
      <c r="H47" s="27">
        <v>2.4021783107888399E-20</v>
      </c>
      <c r="I47" s="27">
        <v>4.8948448481336032E-12</v>
      </c>
      <c r="J47" s="27">
        <v>5.1866516516173979E-8</v>
      </c>
      <c r="K47" s="27">
        <v>1.008574714809432E-17</v>
      </c>
      <c r="L47" s="27">
        <v>3.1299500143462654E-19</v>
      </c>
      <c r="M47" s="27">
        <v>2.2960927015475967E-22</v>
      </c>
      <c r="N47" s="27">
        <v>3.6018461134527481E-19</v>
      </c>
      <c r="O47" s="27">
        <v>2.8201409241401264E-22</v>
      </c>
      <c r="P47" s="27">
        <v>5.4817604305203187E-20</v>
      </c>
      <c r="Q47" s="27">
        <v>1.0791791698031466E-19</v>
      </c>
      <c r="R47" s="27">
        <v>1.8896619836943265E-24</v>
      </c>
      <c r="S47" s="27">
        <v>4.997885085506198E-18</v>
      </c>
      <c r="T47" s="27">
        <v>2.2816905514568947E-20</v>
      </c>
      <c r="U47" s="27">
        <v>1.3943143795657065E-19</v>
      </c>
      <c r="V47" s="27">
        <v>4.5950151967646868E-23</v>
      </c>
      <c r="W47" s="34"/>
      <c r="X47" s="27">
        <v>2.7598471704871455E-59</v>
      </c>
      <c r="Y47" s="27">
        <v>8.1188730045421182E-41</v>
      </c>
      <c r="Z47" s="28">
        <v>7.2023950886642636E-31</v>
      </c>
      <c r="AA47" s="15"/>
    </row>
    <row r="48" spans="1:27" x14ac:dyDescent="0.25">
      <c r="A48" s="25"/>
      <c r="B48" s="25" t="s">
        <v>699</v>
      </c>
      <c r="C48" s="26">
        <v>2.8485334148952522E-10</v>
      </c>
      <c r="D48" s="27">
        <v>1.418901776263234E-12</v>
      </c>
      <c r="E48" s="27">
        <v>5.9925457929321863E-14</v>
      </c>
      <c r="F48" s="27">
        <v>4.6336129789559499E-14</v>
      </c>
      <c r="G48" s="27">
        <v>3.2686785405132861E-13</v>
      </c>
      <c r="H48" s="27">
        <v>2.417038523864513E-17</v>
      </c>
      <c r="I48" s="27">
        <v>3.7218166616260973E-14</v>
      </c>
      <c r="J48" s="27">
        <v>3.0726776161384735E-12</v>
      </c>
      <c r="K48" s="27">
        <v>4.5783062702638192E-18</v>
      </c>
      <c r="L48" s="27">
        <v>1.1836906024537077E-23</v>
      </c>
      <c r="M48" s="27">
        <v>4.88916664709905E-23</v>
      </c>
      <c r="N48" s="27">
        <v>1.1403744870484443E-18</v>
      </c>
      <c r="O48" s="27">
        <v>7.1914939533424226E-25</v>
      </c>
      <c r="P48" s="27">
        <v>2.7290342555295853E-18</v>
      </c>
      <c r="Q48" s="27">
        <v>2.9192068742178102E-17</v>
      </c>
      <c r="R48" s="27">
        <v>7.8030812848842996E-23</v>
      </c>
      <c r="S48" s="27">
        <v>1.0747593629221367E-21</v>
      </c>
      <c r="T48" s="27">
        <v>6.349240012678395E-23</v>
      </c>
      <c r="U48" s="27">
        <v>3.1451686607769826E-25</v>
      </c>
      <c r="V48" s="27">
        <v>5.9231787495937829E-29</v>
      </c>
      <c r="W48" s="27">
        <v>2.7598471704871455E-59</v>
      </c>
      <c r="X48" s="34"/>
      <c r="Y48" s="27">
        <v>8.6373222118102218E-45</v>
      </c>
      <c r="Z48" s="28">
        <v>3.5618460516017169E-33</v>
      </c>
      <c r="AA48" s="15"/>
    </row>
    <row r="49" spans="1:27" x14ac:dyDescent="0.25">
      <c r="A49" s="25"/>
      <c r="B49" s="25" t="s">
        <v>700</v>
      </c>
      <c r="C49" s="26">
        <v>3.2850850582193049E-10</v>
      </c>
      <c r="D49" s="27">
        <v>5.1356698704771154E-8</v>
      </c>
      <c r="E49" s="27">
        <v>2.2569586340073172E-14</v>
      </c>
      <c r="F49" s="27">
        <v>1.6785402220505717E-11</v>
      </c>
      <c r="G49" s="27">
        <v>1.4958425745984533E-11</v>
      </c>
      <c r="H49" s="27">
        <v>2.5627661337690614E-15</v>
      </c>
      <c r="I49" s="27">
        <v>1.6970722991426474E-11</v>
      </c>
      <c r="J49" s="27">
        <v>1.7288585013942434E-9</v>
      </c>
      <c r="K49" s="27">
        <v>1.4976050927420945E-19</v>
      </c>
      <c r="L49" s="27">
        <v>5.3547379030051186E-21</v>
      </c>
      <c r="M49" s="27">
        <v>1.1476048858122108E-22</v>
      </c>
      <c r="N49" s="27">
        <v>2.4110160553178012E-17</v>
      </c>
      <c r="O49" s="27">
        <v>1.0114317159933979E-19</v>
      </c>
      <c r="P49" s="27">
        <v>5.4198770024253201E-18</v>
      </c>
      <c r="Q49" s="27">
        <v>1.606002361791265E-17</v>
      </c>
      <c r="R49" s="27">
        <v>4.0816556565962212E-22</v>
      </c>
      <c r="S49" s="27">
        <v>4.5387862231728487E-16</v>
      </c>
      <c r="T49" s="27">
        <v>2.0989652371439E-19</v>
      </c>
      <c r="U49" s="27">
        <v>9.6528745027978768E-16</v>
      </c>
      <c r="V49" s="27">
        <v>1.791239474290879E-23</v>
      </c>
      <c r="W49" s="27">
        <v>8.1188730045421182E-41</v>
      </c>
      <c r="X49" s="27">
        <v>8.6373222118102218E-45</v>
      </c>
      <c r="Y49" s="34"/>
      <c r="Z49" s="28">
        <v>1.03583356949432E-45</v>
      </c>
      <c r="AA49" s="15"/>
    </row>
    <row r="50" spans="1:27" x14ac:dyDescent="0.25">
      <c r="A50" s="35"/>
      <c r="B50" s="35" t="s">
        <v>701</v>
      </c>
      <c r="C50" s="36">
        <v>1.8667192064612173E-11</v>
      </c>
      <c r="D50" s="37">
        <v>6.8665895151636471E-10</v>
      </c>
      <c r="E50" s="37">
        <v>1.1308440637661273E-13</v>
      </c>
      <c r="F50" s="37">
        <v>7.8062656177720745E-11</v>
      </c>
      <c r="G50" s="37">
        <v>6.9317056018645988E-11</v>
      </c>
      <c r="H50" s="37">
        <v>5.6000346777263447E-15</v>
      </c>
      <c r="I50" s="37">
        <v>4.4779600671579511E-14</v>
      </c>
      <c r="J50" s="37">
        <v>4.2080794721401741E-13</v>
      </c>
      <c r="K50" s="37">
        <v>3.9498213726130612E-17</v>
      </c>
      <c r="L50" s="37">
        <v>1.9871954417298068E-30</v>
      </c>
      <c r="M50" s="37">
        <v>3.0114104211875779E-28</v>
      </c>
      <c r="N50" s="37">
        <v>7.3985832385330421E-17</v>
      </c>
      <c r="O50" s="37">
        <v>6.5793783482741739E-18</v>
      </c>
      <c r="P50" s="37">
        <v>4.8808118471903981E-16</v>
      </c>
      <c r="Q50" s="37">
        <v>4.5111280223088094E-17</v>
      </c>
      <c r="R50" s="37">
        <v>2.4289202617482309E-23</v>
      </c>
      <c r="S50" s="37">
        <v>1.1458661297547888E-22</v>
      </c>
      <c r="T50" s="37">
        <v>3.6299281327853385E-23</v>
      </c>
      <c r="U50" s="37">
        <v>1.1290306698044717E-23</v>
      </c>
      <c r="V50" s="37">
        <v>1.8528357565859302E-25</v>
      </c>
      <c r="W50" s="37">
        <v>7.2023950886642636E-31</v>
      </c>
      <c r="X50" s="37">
        <v>3.5618460516017169E-33</v>
      </c>
      <c r="Y50" s="37">
        <v>1.03583356949432E-45</v>
      </c>
      <c r="Z50" s="38"/>
      <c r="AA50" s="15"/>
    </row>
    <row r="51" spans="1:27" ht="45.6" x14ac:dyDescent="0.25">
      <c r="A51" s="39" t="s">
        <v>719</v>
      </c>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15"/>
    </row>
  </sheetData>
  <mergeCells count="1">
    <mergeCell ref="A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B8807-5425-4330-8645-F63DB14CD3BE}">
  <dimension ref="A1:AU315"/>
  <sheetViews>
    <sheetView topLeftCell="A301" zoomScale="79" zoomScaleNormal="39" workbookViewId="0">
      <selection activeCell="B1" sqref="B1:Y311"/>
    </sheetView>
  </sheetViews>
  <sheetFormatPr defaultRowHeight="13.2" x14ac:dyDescent="0.25"/>
  <cols>
    <col min="2" max="5" width="6" bestFit="1" customWidth="1"/>
    <col min="6" max="17" width="5.88671875" bestFit="1" customWidth="1"/>
    <col min="18" max="21" width="5.77734375" bestFit="1" customWidth="1"/>
    <col min="22" max="25" width="5.44140625" bestFit="1" customWidth="1"/>
    <col min="37" max="37" width="9.6640625" bestFit="1" customWidth="1"/>
    <col min="38" max="38" width="16.21875" bestFit="1" customWidth="1"/>
    <col min="39" max="39" width="8.44140625" bestFit="1" customWidth="1"/>
    <col min="40" max="40" width="7" bestFit="1" customWidth="1"/>
    <col min="41" max="41" width="6" bestFit="1" customWidth="1"/>
    <col min="42" max="42" width="13.6640625" bestFit="1" customWidth="1"/>
    <col min="43" max="43" width="5.6640625" bestFit="1" customWidth="1"/>
    <col min="44" max="44" width="16.88671875" bestFit="1" customWidth="1"/>
  </cols>
  <sheetData>
    <row r="1" spans="2:47" x14ac:dyDescent="0.25">
      <c r="B1" s="1" t="s">
        <v>678</v>
      </c>
      <c r="C1" s="1" t="s">
        <v>679</v>
      </c>
      <c r="D1" s="1" t="s">
        <v>680</v>
      </c>
      <c r="E1" s="1" t="s">
        <v>681</v>
      </c>
      <c r="F1" s="1" t="s">
        <v>682</v>
      </c>
      <c r="G1" s="1" t="s">
        <v>683</v>
      </c>
      <c r="H1" s="1" t="s">
        <v>684</v>
      </c>
      <c r="I1" s="1" t="s">
        <v>685</v>
      </c>
      <c r="J1" s="1" t="s">
        <v>686</v>
      </c>
      <c r="K1" s="1" t="s">
        <v>687</v>
      </c>
      <c r="L1" s="1" t="s">
        <v>688</v>
      </c>
      <c r="M1" s="1" t="s">
        <v>689</v>
      </c>
      <c r="N1" s="1" t="s">
        <v>690</v>
      </c>
      <c r="O1" s="1" t="s">
        <v>691</v>
      </c>
      <c r="P1" s="1" t="s">
        <v>692</v>
      </c>
      <c r="Q1" s="1" t="s">
        <v>693</v>
      </c>
      <c r="R1" s="1" t="s">
        <v>694</v>
      </c>
      <c r="S1" s="1" t="s">
        <v>695</v>
      </c>
      <c r="T1" s="1" t="s">
        <v>696</v>
      </c>
      <c r="U1" s="1" t="s">
        <v>697</v>
      </c>
      <c r="V1" s="1" t="s">
        <v>698</v>
      </c>
      <c r="W1" s="1" t="s">
        <v>699</v>
      </c>
      <c r="X1" s="1" t="s">
        <v>700</v>
      </c>
      <c r="Y1" s="1" t="s">
        <v>701</v>
      </c>
      <c r="AB1" s="138" t="s">
        <v>702</v>
      </c>
      <c r="AC1" s="138" t="s">
        <v>626</v>
      </c>
      <c r="AD1" s="138"/>
      <c r="AE1" s="138"/>
      <c r="AF1" s="138"/>
      <c r="AG1" s="138"/>
      <c r="AH1" s="12"/>
      <c r="AK1" s="138" t="s">
        <v>702</v>
      </c>
      <c r="AL1" s="138" t="s">
        <v>703</v>
      </c>
      <c r="AM1" s="138"/>
      <c r="AN1" s="138"/>
      <c r="AO1" s="138"/>
      <c r="AP1" s="138"/>
      <c r="AQ1" s="138" t="s">
        <v>709</v>
      </c>
      <c r="AR1" s="138" t="s">
        <v>710</v>
      </c>
    </row>
    <row r="2" spans="2:47" x14ac:dyDescent="0.25">
      <c r="B2" s="1">
        <v>3</v>
      </c>
      <c r="C2" s="1">
        <v>2</v>
      </c>
      <c r="D2" s="1">
        <v>3</v>
      </c>
      <c r="E2" s="1">
        <v>3</v>
      </c>
      <c r="F2" s="1">
        <v>1</v>
      </c>
      <c r="G2" s="1">
        <v>3</v>
      </c>
      <c r="H2" s="1">
        <v>1</v>
      </c>
      <c r="I2" s="1">
        <v>1</v>
      </c>
      <c r="J2" s="1">
        <v>1</v>
      </c>
      <c r="K2" s="1">
        <v>3</v>
      </c>
      <c r="L2" s="1">
        <v>3</v>
      </c>
      <c r="M2" s="1">
        <v>3</v>
      </c>
      <c r="N2" s="1">
        <v>3</v>
      </c>
      <c r="O2" s="1">
        <v>3</v>
      </c>
      <c r="P2" s="1">
        <v>3</v>
      </c>
      <c r="Q2" s="1">
        <v>3</v>
      </c>
      <c r="R2" s="1">
        <v>3</v>
      </c>
      <c r="S2" s="1">
        <v>3</v>
      </c>
      <c r="T2" s="1">
        <v>3</v>
      </c>
      <c r="U2" s="1">
        <v>3</v>
      </c>
      <c r="V2" s="1">
        <v>3</v>
      </c>
      <c r="W2" s="1">
        <v>3</v>
      </c>
      <c r="X2" s="1">
        <v>3</v>
      </c>
      <c r="Y2" s="1">
        <v>3</v>
      </c>
      <c r="AB2" s="138"/>
      <c r="AC2" s="5" t="s">
        <v>704</v>
      </c>
      <c r="AD2" s="5" t="s">
        <v>705</v>
      </c>
      <c r="AE2" s="5" t="s">
        <v>706</v>
      </c>
      <c r="AF2" s="5" t="s">
        <v>707</v>
      </c>
      <c r="AG2" s="5" t="s">
        <v>708</v>
      </c>
      <c r="AH2" s="5" t="s">
        <v>633</v>
      </c>
      <c r="AK2" s="138"/>
      <c r="AL2" s="5" t="s">
        <v>704</v>
      </c>
      <c r="AM2" s="5" t="s">
        <v>705</v>
      </c>
      <c r="AN2" s="5" t="s">
        <v>706</v>
      </c>
      <c r="AO2" s="5" t="s">
        <v>707</v>
      </c>
      <c r="AP2" s="5" t="s">
        <v>708</v>
      </c>
      <c r="AQ2" s="148"/>
      <c r="AR2" s="148"/>
      <c r="AS2" s="5" t="s">
        <v>715</v>
      </c>
      <c r="AT2" t="s">
        <v>713</v>
      </c>
      <c r="AU2" t="s">
        <v>714</v>
      </c>
    </row>
    <row r="3" spans="2:47" x14ac:dyDescent="0.25">
      <c r="B3" s="1">
        <v>4</v>
      </c>
      <c r="C3" s="1">
        <v>1</v>
      </c>
      <c r="D3" s="1">
        <v>5</v>
      </c>
      <c r="E3" s="1">
        <v>5</v>
      </c>
      <c r="F3" s="1">
        <v>1</v>
      </c>
      <c r="G3" s="1">
        <v>1</v>
      </c>
      <c r="H3" s="1">
        <v>1</v>
      </c>
      <c r="I3" s="1">
        <v>1</v>
      </c>
      <c r="J3" s="1">
        <v>4</v>
      </c>
      <c r="K3" s="1">
        <v>4</v>
      </c>
      <c r="L3" s="1">
        <v>5</v>
      </c>
      <c r="M3" s="1">
        <v>4</v>
      </c>
      <c r="N3" s="1">
        <v>4</v>
      </c>
      <c r="O3" s="1">
        <v>1</v>
      </c>
      <c r="P3" s="1">
        <v>1</v>
      </c>
      <c r="Q3" s="1">
        <v>1</v>
      </c>
      <c r="R3" s="1">
        <v>1</v>
      </c>
      <c r="S3" s="1">
        <v>1</v>
      </c>
      <c r="T3" s="1">
        <v>1</v>
      </c>
      <c r="U3" s="1">
        <v>1</v>
      </c>
      <c r="V3" s="1">
        <v>4</v>
      </c>
      <c r="W3" s="1">
        <v>4</v>
      </c>
      <c r="X3" s="1">
        <v>4</v>
      </c>
      <c r="Y3" s="1">
        <v>4</v>
      </c>
      <c r="AB3" s="1" t="s">
        <v>678</v>
      </c>
      <c r="AC3">
        <f>COUNTIF(B2:B311,1)</f>
        <v>26</v>
      </c>
      <c r="AD3">
        <f>COUNTIF(B2:B311,2)</f>
        <v>34</v>
      </c>
      <c r="AE3">
        <f>COUNTIF(B2:B311,3)</f>
        <v>55</v>
      </c>
      <c r="AF3">
        <f>COUNTIF(B2:B311,4)</f>
        <v>120</v>
      </c>
      <c r="AG3">
        <f>COUNTIF(B2:B311,5)</f>
        <v>75</v>
      </c>
      <c r="AH3">
        <f>SUM(AC3:AG3)</f>
        <v>310</v>
      </c>
      <c r="AK3" s="13" t="s">
        <v>678</v>
      </c>
      <c r="AL3" s="14">
        <f>100*AC3/$AH3</f>
        <v>8.387096774193548</v>
      </c>
      <c r="AM3" s="14">
        <f>100*AD3/$AH3</f>
        <v>10.96774193548387</v>
      </c>
      <c r="AN3" s="14">
        <f t="shared" ref="AN3:AP18" si="0">100*AE3/$AH3</f>
        <v>17.741935483870968</v>
      </c>
      <c r="AO3" s="14">
        <f t="shared" si="0"/>
        <v>38.70967741935484</v>
      </c>
      <c r="AP3" s="14">
        <f t="shared" si="0"/>
        <v>24.193548387096776</v>
      </c>
      <c r="AQ3" s="14">
        <v>3.5935483870967744</v>
      </c>
      <c r="AR3" s="14">
        <v>1.205149545265525</v>
      </c>
      <c r="AS3" s="11">
        <f>AVERAGE(AQ3:AQ6)</f>
        <v>3.6838709677419357</v>
      </c>
      <c r="AT3" s="11">
        <f>SUM(AO3:AP3)</f>
        <v>62.903225806451616</v>
      </c>
      <c r="AU3" s="11">
        <f>AVERAGE(AT3:AT6)</f>
        <v>66.129032258064512</v>
      </c>
    </row>
    <row r="4" spans="2:47" x14ac:dyDescent="0.25">
      <c r="B4" s="1">
        <v>5</v>
      </c>
      <c r="C4" s="1">
        <v>4</v>
      </c>
      <c r="D4" s="1">
        <v>5</v>
      </c>
      <c r="E4" s="1">
        <v>4</v>
      </c>
      <c r="F4" s="1">
        <v>4</v>
      </c>
      <c r="G4" s="1">
        <v>5</v>
      </c>
      <c r="H4" s="1">
        <v>5</v>
      </c>
      <c r="I4" s="1">
        <v>5</v>
      </c>
      <c r="J4" s="1">
        <v>1</v>
      </c>
      <c r="K4" s="1">
        <v>4</v>
      </c>
      <c r="L4" s="1">
        <v>3</v>
      </c>
      <c r="M4" s="1">
        <v>5</v>
      </c>
      <c r="N4" s="1">
        <v>5</v>
      </c>
      <c r="O4" s="1">
        <v>3</v>
      </c>
      <c r="P4" s="1">
        <v>5</v>
      </c>
      <c r="Q4" s="1">
        <v>4</v>
      </c>
      <c r="R4" s="1">
        <v>5</v>
      </c>
      <c r="S4" s="1">
        <v>4</v>
      </c>
      <c r="T4" s="1">
        <v>4</v>
      </c>
      <c r="U4" s="1">
        <v>5</v>
      </c>
      <c r="V4" s="1">
        <v>4</v>
      </c>
      <c r="W4" s="1">
        <v>4</v>
      </c>
      <c r="X4" s="1">
        <v>4</v>
      </c>
      <c r="Y4" s="1">
        <v>4</v>
      </c>
      <c r="AB4" s="1" t="s">
        <v>679</v>
      </c>
      <c r="AC4">
        <f>COUNTIF(C2:C311,1)</f>
        <v>30</v>
      </c>
      <c r="AD4">
        <f>COUNTIF(C2:C311,2)</f>
        <v>18</v>
      </c>
      <c r="AE4">
        <f>COUNTIF(C2:C311,3)</f>
        <v>55</v>
      </c>
      <c r="AF4">
        <f>COUNTIF(C2:C311,4)</f>
        <v>128</v>
      </c>
      <c r="AG4">
        <f>COUNTIF(C2:C311,5)</f>
        <v>79</v>
      </c>
      <c r="AH4">
        <f t="shared" ref="AH4:AH26" si="1">SUM(AC4:AG4)</f>
        <v>310</v>
      </c>
      <c r="AK4" s="13" t="s">
        <v>679</v>
      </c>
      <c r="AL4" s="14">
        <f t="shared" ref="AL4:AL26" si="2">100*AC4/$AH4</f>
        <v>9.67741935483871</v>
      </c>
      <c r="AM4" s="14">
        <f t="shared" ref="AM4:AM26" si="3">100*AD4/$AH4</f>
        <v>5.806451612903226</v>
      </c>
      <c r="AN4" s="14">
        <f t="shared" si="0"/>
        <v>17.741935483870968</v>
      </c>
      <c r="AO4" s="14">
        <f t="shared" si="0"/>
        <v>41.29032258064516</v>
      </c>
      <c r="AP4" s="14">
        <f t="shared" si="0"/>
        <v>25.483870967741936</v>
      </c>
      <c r="AQ4" s="14">
        <v>3.6709677419354838</v>
      </c>
      <c r="AR4" s="14">
        <v>1.1965953720422546</v>
      </c>
      <c r="AT4" s="11">
        <f t="shared" ref="AT4:AT25" si="4">SUM(AO4:AP4)</f>
        <v>66.774193548387103</v>
      </c>
      <c r="AU4" s="11"/>
    </row>
    <row r="5" spans="2:47" x14ac:dyDescent="0.25">
      <c r="B5" s="1">
        <v>5</v>
      </c>
      <c r="C5" s="1">
        <v>3</v>
      </c>
      <c r="D5" s="1">
        <v>5</v>
      </c>
      <c r="E5" s="1">
        <v>3</v>
      </c>
      <c r="F5" s="1">
        <v>5</v>
      </c>
      <c r="G5" s="1">
        <v>4</v>
      </c>
      <c r="H5" s="1">
        <v>3</v>
      </c>
      <c r="I5" s="1">
        <v>5</v>
      </c>
      <c r="J5" s="1">
        <v>5</v>
      </c>
      <c r="K5" s="1">
        <v>4</v>
      </c>
      <c r="L5" s="1">
        <v>5</v>
      </c>
      <c r="M5" s="1">
        <v>4</v>
      </c>
      <c r="N5" s="1">
        <v>5</v>
      </c>
      <c r="O5" s="1">
        <v>4</v>
      </c>
      <c r="P5" s="1">
        <v>5</v>
      </c>
      <c r="Q5" s="1">
        <v>5</v>
      </c>
      <c r="R5" s="1">
        <v>5</v>
      </c>
      <c r="S5" s="1">
        <v>3</v>
      </c>
      <c r="T5" s="1">
        <v>5</v>
      </c>
      <c r="U5" s="1">
        <v>5</v>
      </c>
      <c r="V5" s="1">
        <v>3</v>
      </c>
      <c r="W5" s="1">
        <v>4</v>
      </c>
      <c r="X5" s="1">
        <v>5</v>
      </c>
      <c r="Y5" s="1">
        <v>5</v>
      </c>
      <c r="AB5" s="1" t="s">
        <v>680</v>
      </c>
      <c r="AC5">
        <f>COUNTIF(D2:D311,1)</f>
        <v>23</v>
      </c>
      <c r="AD5">
        <f>COUNTIF(D2:D311,2)</f>
        <v>23</v>
      </c>
      <c r="AE5">
        <f>COUNTIF(D2:D311,3)</f>
        <v>53</v>
      </c>
      <c r="AF5">
        <f>COUNTIF(D2:D311,4)</f>
        <v>116</v>
      </c>
      <c r="AG5">
        <f>COUNTIF(D2:D311,5)</f>
        <v>95</v>
      </c>
      <c r="AH5">
        <f t="shared" si="1"/>
        <v>310</v>
      </c>
      <c r="AK5" s="13" t="s">
        <v>680</v>
      </c>
      <c r="AL5" s="14">
        <f t="shared" si="2"/>
        <v>7.419354838709677</v>
      </c>
      <c r="AM5" s="14">
        <f t="shared" si="3"/>
        <v>7.419354838709677</v>
      </c>
      <c r="AN5" s="14">
        <f t="shared" si="0"/>
        <v>17.096774193548388</v>
      </c>
      <c r="AO5" s="14">
        <f t="shared" si="0"/>
        <v>37.41935483870968</v>
      </c>
      <c r="AP5" s="14">
        <f t="shared" si="0"/>
        <v>30.64516129032258</v>
      </c>
      <c r="AQ5" s="14">
        <v>3.7645161290322582</v>
      </c>
      <c r="AR5" s="14">
        <v>1.1793938400026087</v>
      </c>
      <c r="AT5" s="11">
        <f t="shared" si="4"/>
        <v>68.064516129032256</v>
      </c>
      <c r="AU5" s="11"/>
    </row>
    <row r="6" spans="2:47" x14ac:dyDescent="0.25">
      <c r="B6" s="1">
        <v>2</v>
      </c>
      <c r="C6" s="1">
        <v>1</v>
      </c>
      <c r="D6" s="1">
        <v>1</v>
      </c>
      <c r="E6" s="1">
        <v>2</v>
      </c>
      <c r="F6" s="1">
        <v>1</v>
      </c>
      <c r="G6" s="1">
        <v>2</v>
      </c>
      <c r="H6" s="1">
        <v>2</v>
      </c>
      <c r="I6" s="1">
        <v>2</v>
      </c>
      <c r="J6" s="1">
        <v>2</v>
      </c>
      <c r="K6" s="1">
        <v>2</v>
      </c>
      <c r="L6" s="1">
        <v>1</v>
      </c>
      <c r="M6" s="1">
        <v>2</v>
      </c>
      <c r="N6" s="1">
        <v>2</v>
      </c>
      <c r="O6" s="1">
        <v>2</v>
      </c>
      <c r="P6" s="1">
        <v>2</v>
      </c>
      <c r="Q6" s="1">
        <v>2</v>
      </c>
      <c r="R6" s="1">
        <v>1</v>
      </c>
      <c r="S6" s="1">
        <v>2</v>
      </c>
      <c r="T6" s="1">
        <v>2</v>
      </c>
      <c r="U6" s="1">
        <v>1</v>
      </c>
      <c r="V6" s="1">
        <v>1</v>
      </c>
      <c r="W6" s="1">
        <v>1</v>
      </c>
      <c r="X6" s="1">
        <v>2</v>
      </c>
      <c r="Y6" s="1">
        <v>2</v>
      </c>
      <c r="AB6" s="1" t="s">
        <v>681</v>
      </c>
      <c r="AC6">
        <f>COUNTIF(E2:E311,1)</f>
        <v>26</v>
      </c>
      <c r="AD6">
        <f>COUNTIF(E2:E311,2)</f>
        <v>21</v>
      </c>
      <c r="AE6">
        <f>COUNTIF(E2:E311,3)</f>
        <v>56</v>
      </c>
      <c r="AF6">
        <f>COUNTIF(E2:E311,4)</f>
        <v>122</v>
      </c>
      <c r="AG6">
        <f>COUNTIF(E2:E311,5)</f>
        <v>85</v>
      </c>
      <c r="AH6">
        <f t="shared" si="1"/>
        <v>310</v>
      </c>
      <c r="AK6" s="13" t="s">
        <v>681</v>
      </c>
      <c r="AL6" s="14">
        <f t="shared" si="2"/>
        <v>8.387096774193548</v>
      </c>
      <c r="AM6" s="14">
        <f t="shared" si="3"/>
        <v>6.774193548387097</v>
      </c>
      <c r="AN6" s="14">
        <f t="shared" si="0"/>
        <v>18.06451612903226</v>
      </c>
      <c r="AO6" s="14">
        <f t="shared" si="0"/>
        <v>39.354838709677416</v>
      </c>
      <c r="AP6" s="14">
        <f t="shared" si="0"/>
        <v>27.419354838709676</v>
      </c>
      <c r="AQ6" s="14">
        <v>3.7064516129032259</v>
      </c>
      <c r="AR6" s="14">
        <v>1.182787964176705</v>
      </c>
      <c r="AT6" s="11">
        <f t="shared" si="4"/>
        <v>66.774193548387089</v>
      </c>
      <c r="AU6" s="11"/>
    </row>
    <row r="7" spans="2:47" x14ac:dyDescent="0.25">
      <c r="B7" s="1">
        <v>3</v>
      </c>
      <c r="C7" s="1">
        <v>4</v>
      </c>
      <c r="D7" s="1">
        <v>4</v>
      </c>
      <c r="E7" s="1">
        <v>3</v>
      </c>
      <c r="F7" s="1">
        <v>4</v>
      </c>
      <c r="G7" s="1">
        <v>4</v>
      </c>
      <c r="H7" s="1">
        <v>4</v>
      </c>
      <c r="I7" s="1">
        <v>5</v>
      </c>
      <c r="J7" s="1">
        <v>4</v>
      </c>
      <c r="K7" s="1">
        <v>4</v>
      </c>
      <c r="L7" s="1">
        <v>4</v>
      </c>
      <c r="M7" s="1">
        <v>4</v>
      </c>
      <c r="N7" s="1">
        <v>4</v>
      </c>
      <c r="O7" s="1">
        <v>4</v>
      </c>
      <c r="P7" s="1">
        <v>4</v>
      </c>
      <c r="Q7" s="1">
        <v>4</v>
      </c>
      <c r="R7" s="1">
        <v>4</v>
      </c>
      <c r="S7" s="1">
        <v>4</v>
      </c>
      <c r="T7" s="1">
        <v>5</v>
      </c>
      <c r="U7" s="1">
        <v>3</v>
      </c>
      <c r="V7" s="1">
        <v>3</v>
      </c>
      <c r="W7" s="1">
        <v>4</v>
      </c>
      <c r="X7" s="1">
        <v>3</v>
      </c>
      <c r="Y7" s="1">
        <v>3</v>
      </c>
      <c r="AB7" s="1" t="s">
        <v>682</v>
      </c>
      <c r="AC7">
        <f>COUNTIF(F2:F311,1)</f>
        <v>32</v>
      </c>
      <c r="AD7">
        <f>COUNTIF(F2:F311,2)</f>
        <v>13</v>
      </c>
      <c r="AE7">
        <f>COUNTIF(F2:F311,3)</f>
        <v>67</v>
      </c>
      <c r="AF7">
        <f>COUNTIF(F2:F311,4)</f>
        <v>122</v>
      </c>
      <c r="AG7">
        <f>COUNTIF(F2:F311,5)</f>
        <v>76</v>
      </c>
      <c r="AH7">
        <f t="shared" si="1"/>
        <v>310</v>
      </c>
      <c r="AK7" s="1" t="s">
        <v>682</v>
      </c>
      <c r="AL7" s="11">
        <f t="shared" si="2"/>
        <v>10.32258064516129</v>
      </c>
      <c r="AM7" s="11">
        <f t="shared" si="3"/>
        <v>4.193548387096774</v>
      </c>
      <c r="AN7" s="11">
        <f t="shared" si="0"/>
        <v>21.612903225806452</v>
      </c>
      <c r="AO7" s="11">
        <f t="shared" si="0"/>
        <v>39.354838709677416</v>
      </c>
      <c r="AP7" s="11">
        <f t="shared" si="0"/>
        <v>24.516129032258064</v>
      </c>
      <c r="AQ7" s="11">
        <v>3.6354838709677417</v>
      </c>
      <c r="AR7" s="11">
        <v>1.1957444464819436</v>
      </c>
      <c r="AS7" s="11">
        <f>AVERAGE(AQ7:AQ10)</f>
        <v>3.6088709677419359</v>
      </c>
      <c r="AT7" s="11">
        <f t="shared" si="4"/>
        <v>63.87096774193548</v>
      </c>
      <c r="AU7" s="11">
        <f t="shared" ref="AU7:AU19" si="5">AVERAGE(AT7:AT10)</f>
        <v>63.225806451612897</v>
      </c>
    </row>
    <row r="8" spans="2:47" x14ac:dyDescent="0.25">
      <c r="B8" s="1">
        <v>4</v>
      </c>
      <c r="C8" s="1">
        <v>4</v>
      </c>
      <c r="D8" s="1">
        <v>5</v>
      </c>
      <c r="E8" s="1">
        <v>5</v>
      </c>
      <c r="F8" s="1">
        <v>3</v>
      </c>
      <c r="G8" s="1">
        <v>5</v>
      </c>
      <c r="H8" s="1">
        <v>4</v>
      </c>
      <c r="I8" s="1">
        <v>5</v>
      </c>
      <c r="J8" s="1">
        <v>4</v>
      </c>
      <c r="K8" s="1">
        <v>3</v>
      </c>
      <c r="L8" s="1">
        <v>3</v>
      </c>
      <c r="M8" s="1">
        <v>5</v>
      </c>
      <c r="N8" s="1">
        <v>5</v>
      </c>
      <c r="O8" s="1">
        <v>4</v>
      </c>
      <c r="P8" s="1">
        <v>4</v>
      </c>
      <c r="Q8" s="1">
        <v>5</v>
      </c>
      <c r="R8" s="1">
        <v>4</v>
      </c>
      <c r="S8" s="1">
        <v>5</v>
      </c>
      <c r="T8" s="1">
        <v>4</v>
      </c>
      <c r="U8" s="1">
        <v>5</v>
      </c>
      <c r="V8" s="1">
        <v>5</v>
      </c>
      <c r="W8" s="1">
        <v>5</v>
      </c>
      <c r="X8" s="1">
        <v>4</v>
      </c>
      <c r="Y8" s="1">
        <v>3</v>
      </c>
      <c r="AB8" s="1" t="s">
        <v>683</v>
      </c>
      <c r="AC8">
        <f>COUNTIF(G2:G311,1)</f>
        <v>32</v>
      </c>
      <c r="AD8">
        <f>COUNTIF(G2:G311,2)</f>
        <v>18</v>
      </c>
      <c r="AE8">
        <f>COUNTIF(G2:G311,3)</f>
        <v>66</v>
      </c>
      <c r="AF8">
        <f>COUNTIF(G2:G311,4)</f>
        <v>118</v>
      </c>
      <c r="AG8">
        <f>COUNTIF(G2:G311,5)</f>
        <v>76</v>
      </c>
      <c r="AH8">
        <f t="shared" si="1"/>
        <v>310</v>
      </c>
      <c r="AK8" s="1" t="s">
        <v>683</v>
      </c>
      <c r="AL8" s="11">
        <f t="shared" si="2"/>
        <v>10.32258064516129</v>
      </c>
      <c r="AM8" s="11">
        <f t="shared" si="3"/>
        <v>5.806451612903226</v>
      </c>
      <c r="AN8" s="11">
        <f t="shared" si="0"/>
        <v>21.29032258064516</v>
      </c>
      <c r="AO8" s="11">
        <f t="shared" si="0"/>
        <v>38.064516129032256</v>
      </c>
      <c r="AP8" s="11">
        <f t="shared" si="0"/>
        <v>24.516129032258064</v>
      </c>
      <c r="AQ8" s="11">
        <v>3.6064516129032258</v>
      </c>
      <c r="AR8" s="11">
        <v>1.2121113420053877</v>
      </c>
      <c r="AS8" s="11"/>
      <c r="AT8" s="11">
        <f t="shared" si="4"/>
        <v>62.58064516129032</v>
      </c>
      <c r="AU8" s="11"/>
    </row>
    <row r="9" spans="2:47" x14ac:dyDescent="0.25">
      <c r="B9" s="1">
        <v>4</v>
      </c>
      <c r="C9" s="1">
        <v>4</v>
      </c>
      <c r="D9" s="1">
        <v>4</v>
      </c>
      <c r="E9" s="1">
        <v>4</v>
      </c>
      <c r="F9" s="1">
        <v>4</v>
      </c>
      <c r="G9" s="1">
        <v>4</v>
      </c>
      <c r="H9" s="1">
        <v>4</v>
      </c>
      <c r="I9" s="1">
        <v>4</v>
      </c>
      <c r="J9" s="1">
        <v>4</v>
      </c>
      <c r="K9" s="1">
        <v>4</v>
      </c>
      <c r="L9" s="1">
        <v>4</v>
      </c>
      <c r="M9" s="1">
        <v>4</v>
      </c>
      <c r="N9" s="1">
        <v>4</v>
      </c>
      <c r="O9" s="1">
        <v>4</v>
      </c>
      <c r="P9" s="1">
        <v>4</v>
      </c>
      <c r="Q9" s="1">
        <v>4</v>
      </c>
      <c r="R9" s="1">
        <v>4</v>
      </c>
      <c r="S9" s="1">
        <v>4</v>
      </c>
      <c r="T9" s="1">
        <v>4</v>
      </c>
      <c r="U9" s="1">
        <v>4</v>
      </c>
      <c r="V9" s="1">
        <v>4</v>
      </c>
      <c r="W9" s="1">
        <v>4</v>
      </c>
      <c r="X9" s="1">
        <v>4</v>
      </c>
      <c r="Y9" s="1">
        <v>4</v>
      </c>
      <c r="AB9" s="1" t="s">
        <v>684</v>
      </c>
      <c r="AC9">
        <f>COUNTIF(H2:H311,1)</f>
        <v>27</v>
      </c>
      <c r="AD9">
        <f>COUNTIF(H2:H311,2)</f>
        <v>26</v>
      </c>
      <c r="AE9">
        <f>COUNTIF(H2:H311,3)</f>
        <v>69</v>
      </c>
      <c r="AF9">
        <f>COUNTIF(H2:H311,4)</f>
        <v>111</v>
      </c>
      <c r="AG9">
        <f>COUNTIF(H2:H311,5)</f>
        <v>77</v>
      </c>
      <c r="AH9">
        <f t="shared" si="1"/>
        <v>310</v>
      </c>
      <c r="AK9" s="1" t="s">
        <v>684</v>
      </c>
      <c r="AL9" s="11">
        <f t="shared" si="2"/>
        <v>8.7096774193548381</v>
      </c>
      <c r="AM9" s="11">
        <f t="shared" si="3"/>
        <v>8.387096774193548</v>
      </c>
      <c r="AN9" s="11">
        <f t="shared" si="0"/>
        <v>22.258064516129032</v>
      </c>
      <c r="AO9" s="11">
        <f t="shared" si="0"/>
        <v>35.806451612903224</v>
      </c>
      <c r="AP9" s="11">
        <f t="shared" si="0"/>
        <v>24.838709677419356</v>
      </c>
      <c r="AQ9" s="11">
        <v>3.596774193548387</v>
      </c>
      <c r="AR9" s="11">
        <v>1.196809099248433</v>
      </c>
      <c r="AS9" s="11"/>
      <c r="AT9" s="11">
        <f t="shared" si="4"/>
        <v>60.645161290322577</v>
      </c>
      <c r="AU9" s="11"/>
    </row>
    <row r="10" spans="2:47" x14ac:dyDescent="0.25">
      <c r="B10" s="1">
        <v>4</v>
      </c>
      <c r="C10" s="1">
        <v>4</v>
      </c>
      <c r="D10" s="1">
        <v>4</v>
      </c>
      <c r="E10" s="1">
        <v>4</v>
      </c>
      <c r="F10" s="1">
        <v>4</v>
      </c>
      <c r="G10" s="1">
        <v>4</v>
      </c>
      <c r="H10" s="1">
        <v>4</v>
      </c>
      <c r="I10" s="1">
        <v>4</v>
      </c>
      <c r="J10" s="1">
        <v>4</v>
      </c>
      <c r="K10" s="1">
        <v>4</v>
      </c>
      <c r="L10" s="1">
        <v>4</v>
      </c>
      <c r="M10" s="1">
        <v>4</v>
      </c>
      <c r="N10" s="1">
        <v>4</v>
      </c>
      <c r="O10" s="1">
        <v>4</v>
      </c>
      <c r="P10" s="1">
        <v>4</v>
      </c>
      <c r="Q10" s="1">
        <v>4</v>
      </c>
      <c r="R10" s="1">
        <v>4</v>
      </c>
      <c r="S10" s="1">
        <v>4</v>
      </c>
      <c r="T10" s="1">
        <v>4</v>
      </c>
      <c r="U10" s="1">
        <v>4</v>
      </c>
      <c r="V10" s="1">
        <v>4</v>
      </c>
      <c r="W10" s="1">
        <v>4</v>
      </c>
      <c r="X10" s="1">
        <v>4</v>
      </c>
      <c r="Y10" s="1">
        <v>4</v>
      </c>
      <c r="AB10" s="1" t="s">
        <v>685</v>
      </c>
      <c r="AC10">
        <f>COUNTIF(I2:I311,1)</f>
        <v>31</v>
      </c>
      <c r="AD10">
        <f>COUNTIF(I2:I311,2)</f>
        <v>25</v>
      </c>
      <c r="AE10">
        <f>COUNTIF(I2:I311,3)</f>
        <v>50</v>
      </c>
      <c r="AF10">
        <f>COUNTIF(I2:I311,4)</f>
        <v>136</v>
      </c>
      <c r="AG10">
        <f>COUNTIF(I2:I311,5)</f>
        <v>68</v>
      </c>
      <c r="AH10">
        <f t="shared" si="1"/>
        <v>310</v>
      </c>
      <c r="AK10" s="1" t="s">
        <v>685</v>
      </c>
      <c r="AL10" s="11">
        <f t="shared" si="2"/>
        <v>10</v>
      </c>
      <c r="AM10" s="11">
        <f t="shared" si="3"/>
        <v>8.064516129032258</v>
      </c>
      <c r="AN10" s="11">
        <f t="shared" si="0"/>
        <v>16.129032258064516</v>
      </c>
      <c r="AO10" s="11">
        <f t="shared" si="0"/>
        <v>43.87096774193548</v>
      </c>
      <c r="AP10" s="11">
        <f t="shared" si="0"/>
        <v>21.93548387096774</v>
      </c>
      <c r="AQ10" s="11">
        <v>3.596774193548387</v>
      </c>
      <c r="AR10" s="11">
        <v>1.2022050589906099</v>
      </c>
      <c r="AS10" s="11"/>
      <c r="AT10" s="11">
        <f t="shared" si="4"/>
        <v>65.806451612903217</v>
      </c>
      <c r="AU10" s="11"/>
    </row>
    <row r="11" spans="2:47" x14ac:dyDescent="0.25">
      <c r="B11" s="1">
        <v>3</v>
      </c>
      <c r="C11" s="1">
        <v>4</v>
      </c>
      <c r="D11" s="1">
        <v>4</v>
      </c>
      <c r="E11" s="1">
        <v>4</v>
      </c>
      <c r="F11" s="1">
        <v>4</v>
      </c>
      <c r="G11" s="1">
        <v>4</v>
      </c>
      <c r="H11" s="1">
        <v>5</v>
      </c>
      <c r="I11" s="1">
        <v>5</v>
      </c>
      <c r="J11" s="1">
        <v>5</v>
      </c>
      <c r="K11" s="1">
        <v>4</v>
      </c>
      <c r="L11" s="1">
        <v>4</v>
      </c>
      <c r="M11" s="1">
        <v>2</v>
      </c>
      <c r="N11" s="1">
        <v>4</v>
      </c>
      <c r="O11" s="1">
        <v>2</v>
      </c>
      <c r="P11" s="1">
        <v>5</v>
      </c>
      <c r="Q11" s="1">
        <v>4</v>
      </c>
      <c r="R11" s="1">
        <v>4</v>
      </c>
      <c r="S11" s="1">
        <v>2</v>
      </c>
      <c r="T11" s="1">
        <v>2</v>
      </c>
      <c r="U11" s="1">
        <v>4</v>
      </c>
      <c r="V11" s="1">
        <v>4</v>
      </c>
      <c r="W11" s="1">
        <v>4</v>
      </c>
      <c r="X11" s="1">
        <v>4</v>
      </c>
      <c r="Y11" s="1">
        <v>4</v>
      </c>
      <c r="AB11" s="1" t="s">
        <v>686</v>
      </c>
      <c r="AC11">
        <f>COUNTIF(J2:J311,1)</f>
        <v>26</v>
      </c>
      <c r="AD11">
        <f>COUNTIF(J2:J311,2)</f>
        <v>19</v>
      </c>
      <c r="AE11">
        <f>COUNTIF(J2:J311,3)</f>
        <v>37</v>
      </c>
      <c r="AF11">
        <f>COUNTIF(J2:J311,4)</f>
        <v>122</v>
      </c>
      <c r="AG11">
        <f>COUNTIF(J2:J311,5)</f>
        <v>106</v>
      </c>
      <c r="AH11">
        <f t="shared" si="1"/>
        <v>310</v>
      </c>
      <c r="AK11" s="13" t="s">
        <v>686</v>
      </c>
      <c r="AL11" s="14">
        <f t="shared" si="2"/>
        <v>8.387096774193548</v>
      </c>
      <c r="AM11" s="14">
        <f t="shared" si="3"/>
        <v>6.129032258064516</v>
      </c>
      <c r="AN11" s="14">
        <f t="shared" si="0"/>
        <v>11.935483870967742</v>
      </c>
      <c r="AO11" s="14">
        <f t="shared" si="0"/>
        <v>39.354838709677416</v>
      </c>
      <c r="AP11" s="14">
        <f t="shared" si="0"/>
        <v>34.193548387096776</v>
      </c>
      <c r="AQ11" s="14">
        <v>3.8483870967741933</v>
      </c>
      <c r="AR11" s="14">
        <v>1.2012320987938894</v>
      </c>
      <c r="AS11" s="11">
        <f t="shared" ref="AS11:AS23" si="6">AVERAGE(AQ11:AQ14)</f>
        <v>3.8241935483870968</v>
      </c>
      <c r="AT11" s="11">
        <f t="shared" si="4"/>
        <v>73.548387096774192</v>
      </c>
      <c r="AU11" s="11">
        <f t="shared" si="5"/>
        <v>71.935483870967744</v>
      </c>
    </row>
    <row r="12" spans="2:47" x14ac:dyDescent="0.25">
      <c r="B12" s="1">
        <v>5</v>
      </c>
      <c r="C12" s="1">
        <v>5</v>
      </c>
      <c r="D12" s="1">
        <v>4</v>
      </c>
      <c r="E12" s="1">
        <v>4</v>
      </c>
      <c r="F12" s="1">
        <v>5</v>
      </c>
      <c r="G12" s="1">
        <v>4</v>
      </c>
      <c r="H12" s="1">
        <v>5</v>
      </c>
      <c r="I12" s="1">
        <v>5</v>
      </c>
      <c r="J12" s="1">
        <v>5</v>
      </c>
      <c r="K12" s="1">
        <v>5</v>
      </c>
      <c r="L12" s="1">
        <v>5</v>
      </c>
      <c r="M12" s="1">
        <v>4</v>
      </c>
      <c r="N12" s="1">
        <v>4</v>
      </c>
      <c r="O12" s="1">
        <v>4</v>
      </c>
      <c r="P12" s="1">
        <v>4</v>
      </c>
      <c r="Q12" s="1">
        <v>5</v>
      </c>
      <c r="R12" s="1">
        <v>4</v>
      </c>
      <c r="S12" s="1">
        <v>5</v>
      </c>
      <c r="T12" s="1">
        <v>5</v>
      </c>
      <c r="U12" s="1">
        <v>5</v>
      </c>
      <c r="V12" s="1">
        <v>5</v>
      </c>
      <c r="W12" s="1">
        <v>5</v>
      </c>
      <c r="X12" s="1">
        <v>5</v>
      </c>
      <c r="Y12" s="1">
        <v>5</v>
      </c>
      <c r="AB12" s="1" t="s">
        <v>687</v>
      </c>
      <c r="AC12">
        <f>COUNTIF(K2:K311,1)</f>
        <v>22</v>
      </c>
      <c r="AD12">
        <f>COUNTIF(K2:K311,2)</f>
        <v>14</v>
      </c>
      <c r="AE12">
        <f>COUNTIF(K2:K311,3)</f>
        <v>42</v>
      </c>
      <c r="AF12">
        <f>COUNTIF(K2:K311,4)</f>
        <v>135</v>
      </c>
      <c r="AG12">
        <f>COUNTIF(K2:K311,5)</f>
        <v>97</v>
      </c>
      <c r="AH12">
        <f t="shared" si="1"/>
        <v>310</v>
      </c>
      <c r="AK12" s="13" t="s">
        <v>687</v>
      </c>
      <c r="AL12" s="14">
        <f t="shared" si="2"/>
        <v>7.096774193548387</v>
      </c>
      <c r="AM12" s="14">
        <f t="shared" si="3"/>
        <v>4.5161290322580649</v>
      </c>
      <c r="AN12" s="14">
        <f t="shared" si="0"/>
        <v>13.548387096774194</v>
      </c>
      <c r="AO12" s="14">
        <f t="shared" si="0"/>
        <v>43.548387096774192</v>
      </c>
      <c r="AP12" s="14">
        <f t="shared" si="0"/>
        <v>31.29032258064516</v>
      </c>
      <c r="AQ12" s="14">
        <v>3.8741935483870966</v>
      </c>
      <c r="AR12" s="14">
        <v>1.1206989676135262</v>
      </c>
      <c r="AS12" s="11"/>
      <c r="AT12" s="11">
        <f t="shared" si="4"/>
        <v>74.838709677419359</v>
      </c>
      <c r="AU12" s="11"/>
    </row>
    <row r="13" spans="2:47" x14ac:dyDescent="0.25">
      <c r="B13" s="1">
        <v>4</v>
      </c>
      <c r="C13" s="1">
        <v>5</v>
      </c>
      <c r="D13" s="1">
        <v>4</v>
      </c>
      <c r="E13" s="1">
        <v>4</v>
      </c>
      <c r="F13" s="1">
        <v>4</v>
      </c>
      <c r="G13" s="1">
        <v>3</v>
      </c>
      <c r="H13" s="1">
        <v>4</v>
      </c>
      <c r="I13" s="1">
        <v>5</v>
      </c>
      <c r="J13" s="1">
        <v>5</v>
      </c>
      <c r="K13" s="1">
        <v>1</v>
      </c>
      <c r="L13" s="1">
        <v>3</v>
      </c>
      <c r="M13" s="1">
        <v>3</v>
      </c>
      <c r="N13" s="1">
        <v>3</v>
      </c>
      <c r="O13" s="1">
        <v>3</v>
      </c>
      <c r="P13" s="1">
        <v>4</v>
      </c>
      <c r="Q13" s="1">
        <v>4</v>
      </c>
      <c r="R13" s="1">
        <v>4</v>
      </c>
      <c r="S13" s="1">
        <v>4</v>
      </c>
      <c r="T13" s="1">
        <v>4</v>
      </c>
      <c r="U13" s="1">
        <v>4</v>
      </c>
      <c r="V13" s="1">
        <v>3</v>
      </c>
      <c r="W13" s="1">
        <v>3</v>
      </c>
      <c r="X13" s="1">
        <v>4</v>
      </c>
      <c r="Y13" s="1">
        <v>5</v>
      </c>
      <c r="AB13" s="1" t="s">
        <v>688</v>
      </c>
      <c r="AC13">
        <f>COUNTIF(L2:L311,1)</f>
        <v>21</v>
      </c>
      <c r="AD13">
        <f>COUNTIF(L2:L311,2)</f>
        <v>13</v>
      </c>
      <c r="AE13">
        <f>COUNTIF(L2:L311,3)</f>
        <v>47</v>
      </c>
      <c r="AF13">
        <f>COUNTIF(L2:L311,4)</f>
        <v>120</v>
      </c>
      <c r="AG13">
        <f>COUNTIF(L2:L311,5)</f>
        <v>109</v>
      </c>
      <c r="AH13">
        <f t="shared" si="1"/>
        <v>310</v>
      </c>
      <c r="AK13" s="13" t="s">
        <v>688</v>
      </c>
      <c r="AL13" s="14">
        <f t="shared" si="2"/>
        <v>6.774193548387097</v>
      </c>
      <c r="AM13" s="14">
        <f t="shared" si="3"/>
        <v>4.193548387096774</v>
      </c>
      <c r="AN13" s="14">
        <f t="shared" si="0"/>
        <v>15.161290322580646</v>
      </c>
      <c r="AO13" s="14">
        <f t="shared" si="0"/>
        <v>38.70967741935484</v>
      </c>
      <c r="AP13" s="14">
        <f t="shared" si="0"/>
        <v>35.161290322580648</v>
      </c>
      <c r="AQ13" s="14">
        <v>3.9129032258064518</v>
      </c>
      <c r="AR13" s="14">
        <v>1.1301235535408849</v>
      </c>
      <c r="AS13" s="11"/>
      <c r="AT13" s="11">
        <f t="shared" si="4"/>
        <v>73.870967741935488</v>
      </c>
      <c r="AU13" s="11"/>
    </row>
    <row r="14" spans="2:47" x14ac:dyDescent="0.25">
      <c r="B14" s="1">
        <v>3</v>
      </c>
      <c r="C14" s="1">
        <v>5</v>
      </c>
      <c r="D14" s="1">
        <v>5</v>
      </c>
      <c r="E14" s="1">
        <v>1</v>
      </c>
      <c r="F14" s="1">
        <v>3</v>
      </c>
      <c r="G14" s="1">
        <v>4</v>
      </c>
      <c r="H14" s="1">
        <v>1</v>
      </c>
      <c r="I14" s="1">
        <v>1</v>
      </c>
      <c r="J14" s="1">
        <v>4</v>
      </c>
      <c r="K14" s="1">
        <v>1</v>
      </c>
      <c r="L14" s="1">
        <v>5</v>
      </c>
      <c r="M14" s="1">
        <v>5</v>
      </c>
      <c r="N14" s="1">
        <v>4</v>
      </c>
      <c r="O14" s="1">
        <v>5</v>
      </c>
      <c r="P14" s="1">
        <v>5</v>
      </c>
      <c r="Q14" s="1">
        <v>5</v>
      </c>
      <c r="R14" s="1">
        <v>3</v>
      </c>
      <c r="S14" s="1">
        <v>3</v>
      </c>
      <c r="T14" s="1">
        <v>2</v>
      </c>
      <c r="U14" s="1">
        <v>4</v>
      </c>
      <c r="V14" s="1">
        <v>5</v>
      </c>
      <c r="W14" s="1">
        <v>3</v>
      </c>
      <c r="X14" s="1">
        <v>3</v>
      </c>
      <c r="Y14" s="1">
        <v>4</v>
      </c>
      <c r="AB14" s="1" t="s">
        <v>689</v>
      </c>
      <c r="AC14">
        <f>COUNTIF(M2:M311,1)</f>
        <v>33</v>
      </c>
      <c r="AD14">
        <f>COUNTIF(M2:M311,2)</f>
        <v>13</v>
      </c>
      <c r="AE14">
        <f>COUNTIF(M2:M311,3)</f>
        <v>61</v>
      </c>
      <c r="AF14">
        <f>COUNTIF(M2:M311,4)</f>
        <v>122</v>
      </c>
      <c r="AG14">
        <f>COUNTIF(M2:M311,5)</f>
        <v>81</v>
      </c>
      <c r="AH14">
        <f t="shared" si="1"/>
        <v>310</v>
      </c>
      <c r="AK14" s="13" t="s">
        <v>689</v>
      </c>
      <c r="AL14" s="14">
        <f t="shared" si="2"/>
        <v>10.64516129032258</v>
      </c>
      <c r="AM14" s="14">
        <f t="shared" si="3"/>
        <v>4.193548387096774</v>
      </c>
      <c r="AN14" s="14">
        <f t="shared" si="0"/>
        <v>19.677419354838708</v>
      </c>
      <c r="AO14" s="14">
        <f t="shared" si="0"/>
        <v>39.354838709677416</v>
      </c>
      <c r="AP14" s="14">
        <f t="shared" si="0"/>
        <v>26.129032258064516</v>
      </c>
      <c r="AQ14" s="14">
        <v>3.661290322580645</v>
      </c>
      <c r="AR14" s="14">
        <v>1.2140433444901655</v>
      </c>
      <c r="AS14" s="11"/>
      <c r="AT14" s="11">
        <f t="shared" si="4"/>
        <v>65.483870967741936</v>
      </c>
      <c r="AU14" s="11"/>
    </row>
    <row r="15" spans="2:47" x14ac:dyDescent="0.25">
      <c r="B15" s="1">
        <v>2</v>
      </c>
      <c r="C15" s="1">
        <v>1</v>
      </c>
      <c r="D15" s="1">
        <v>4</v>
      </c>
      <c r="E15" s="1">
        <v>3</v>
      </c>
      <c r="F15" s="1">
        <v>5</v>
      </c>
      <c r="G15" s="1">
        <v>5</v>
      </c>
      <c r="H15" s="1">
        <v>4</v>
      </c>
      <c r="I15" s="1">
        <v>4</v>
      </c>
      <c r="J15" s="1">
        <v>4</v>
      </c>
      <c r="K15" s="1">
        <v>5</v>
      </c>
      <c r="L15" s="1">
        <v>5</v>
      </c>
      <c r="M15" s="1">
        <v>5</v>
      </c>
      <c r="N15" s="1">
        <v>5</v>
      </c>
      <c r="O15" s="1">
        <v>5</v>
      </c>
      <c r="P15" s="1">
        <v>5</v>
      </c>
      <c r="Q15" s="1">
        <v>5</v>
      </c>
      <c r="R15" s="1">
        <v>5</v>
      </c>
      <c r="S15" s="1">
        <v>3</v>
      </c>
      <c r="T15" s="1">
        <v>1</v>
      </c>
      <c r="U15" s="1">
        <v>1</v>
      </c>
      <c r="V15" s="1">
        <v>5</v>
      </c>
      <c r="W15" s="1">
        <v>4</v>
      </c>
      <c r="X15" s="1">
        <v>5</v>
      </c>
      <c r="Y15" s="1">
        <v>5</v>
      </c>
      <c r="AB15" s="1" t="s">
        <v>690</v>
      </c>
      <c r="AC15">
        <f>COUNTIF(N2:N311,1)</f>
        <v>22</v>
      </c>
      <c r="AD15">
        <f>COUNTIF(N2:N311,2)</f>
        <v>14</v>
      </c>
      <c r="AE15">
        <f>COUNTIF(N2:N311,3)</f>
        <v>40</v>
      </c>
      <c r="AF15">
        <f>COUNTIF(N2:N311,4)</f>
        <v>136</v>
      </c>
      <c r="AG15">
        <f>COUNTIF(N2:N311,5)</f>
        <v>98</v>
      </c>
      <c r="AH15">
        <f t="shared" si="1"/>
        <v>310</v>
      </c>
      <c r="AK15" s="1" t="s">
        <v>690</v>
      </c>
      <c r="AL15" s="11">
        <f t="shared" si="2"/>
        <v>7.096774193548387</v>
      </c>
      <c r="AM15" s="11">
        <f t="shared" si="3"/>
        <v>4.5161290322580649</v>
      </c>
      <c r="AN15" s="11">
        <f t="shared" si="0"/>
        <v>12.903225806451612</v>
      </c>
      <c r="AO15" s="11">
        <f t="shared" si="0"/>
        <v>43.87096774193548</v>
      </c>
      <c r="AP15" s="11">
        <f t="shared" si="0"/>
        <v>31.612903225806452</v>
      </c>
      <c r="AQ15" s="11">
        <v>3.8838709677419354</v>
      </c>
      <c r="AR15" s="11">
        <v>1.1203030028738885</v>
      </c>
      <c r="AS15" s="11">
        <f t="shared" si="6"/>
        <v>3.8201612903225803</v>
      </c>
      <c r="AT15" s="11">
        <f t="shared" si="4"/>
        <v>75.483870967741936</v>
      </c>
      <c r="AU15" s="11">
        <f t="shared" si="5"/>
        <v>72.096774193548384</v>
      </c>
    </row>
    <row r="16" spans="2:47" x14ac:dyDescent="0.25">
      <c r="B16" s="1">
        <v>1</v>
      </c>
      <c r="C16" s="1">
        <v>2</v>
      </c>
      <c r="D16" s="1">
        <v>1</v>
      </c>
      <c r="E16" s="1">
        <v>2</v>
      </c>
      <c r="F16" s="1">
        <v>3</v>
      </c>
      <c r="G16" s="1">
        <v>3</v>
      </c>
      <c r="H16" s="1">
        <v>3</v>
      </c>
      <c r="I16" s="1">
        <v>3</v>
      </c>
      <c r="J16" s="1">
        <v>3</v>
      </c>
      <c r="K16" s="1">
        <v>3</v>
      </c>
      <c r="L16" s="1">
        <v>1</v>
      </c>
      <c r="M16" s="1">
        <v>3</v>
      </c>
      <c r="N16" s="1">
        <v>3</v>
      </c>
      <c r="O16" s="1">
        <v>3</v>
      </c>
      <c r="P16" s="1">
        <v>1</v>
      </c>
      <c r="Q16" s="1">
        <v>1</v>
      </c>
      <c r="R16" s="1">
        <v>3</v>
      </c>
      <c r="S16" s="1">
        <v>1</v>
      </c>
      <c r="T16" s="1">
        <v>3</v>
      </c>
      <c r="U16" s="1">
        <v>1</v>
      </c>
      <c r="V16" s="1">
        <v>1</v>
      </c>
      <c r="W16" s="1">
        <v>3</v>
      </c>
      <c r="X16" s="1">
        <v>1</v>
      </c>
      <c r="Y16" s="1">
        <v>3</v>
      </c>
      <c r="AB16" s="1" t="s">
        <v>691</v>
      </c>
      <c r="AC16">
        <f>COUNTIF(O2:O311,1)</f>
        <v>23</v>
      </c>
      <c r="AD16">
        <f>COUNTIF(O2:O311,2)</f>
        <v>16</v>
      </c>
      <c r="AE16">
        <f>COUNTIF(O2:O311,3)</f>
        <v>64</v>
      </c>
      <c r="AF16">
        <f>COUNTIF(O2:O311,4)</f>
        <v>122</v>
      </c>
      <c r="AG16">
        <f>COUNTIF(O2:O311,5)</f>
        <v>85</v>
      </c>
      <c r="AH16">
        <f t="shared" si="1"/>
        <v>310</v>
      </c>
      <c r="AK16" s="1" t="s">
        <v>691</v>
      </c>
      <c r="AL16" s="11">
        <f t="shared" si="2"/>
        <v>7.419354838709677</v>
      </c>
      <c r="AM16" s="11">
        <f t="shared" si="3"/>
        <v>5.161290322580645</v>
      </c>
      <c r="AN16" s="11">
        <f t="shared" si="0"/>
        <v>20.64516129032258</v>
      </c>
      <c r="AO16" s="11">
        <f t="shared" si="0"/>
        <v>39.354838709677416</v>
      </c>
      <c r="AP16" s="11">
        <f t="shared" si="0"/>
        <v>27.419354838709676</v>
      </c>
      <c r="AQ16" s="11">
        <v>3.7419354838709675</v>
      </c>
      <c r="AR16" s="11">
        <v>1.1368423291121295</v>
      </c>
      <c r="AS16" s="11"/>
      <c r="AT16" s="11">
        <f t="shared" si="4"/>
        <v>66.774193548387089</v>
      </c>
      <c r="AU16" s="11"/>
    </row>
    <row r="17" spans="2:47" x14ac:dyDescent="0.25">
      <c r="B17" s="1">
        <v>4</v>
      </c>
      <c r="C17" s="1">
        <v>4</v>
      </c>
      <c r="D17" s="1">
        <v>5</v>
      </c>
      <c r="E17" s="1">
        <v>5</v>
      </c>
      <c r="F17" s="1">
        <v>5</v>
      </c>
      <c r="G17" s="1">
        <v>5</v>
      </c>
      <c r="H17" s="1">
        <v>5</v>
      </c>
      <c r="I17" s="1">
        <v>5</v>
      </c>
      <c r="J17" s="1">
        <v>5</v>
      </c>
      <c r="K17" s="1">
        <v>4</v>
      </c>
      <c r="L17" s="1">
        <v>4</v>
      </c>
      <c r="M17" s="1">
        <v>4</v>
      </c>
      <c r="N17" s="1">
        <v>4</v>
      </c>
      <c r="O17" s="1">
        <v>4</v>
      </c>
      <c r="P17" s="1">
        <v>4</v>
      </c>
      <c r="Q17" s="1">
        <v>4</v>
      </c>
      <c r="R17" s="1">
        <v>4</v>
      </c>
      <c r="S17" s="1">
        <v>4</v>
      </c>
      <c r="T17" s="1">
        <v>4</v>
      </c>
      <c r="U17" s="1">
        <v>4</v>
      </c>
      <c r="V17" s="1">
        <v>4</v>
      </c>
      <c r="W17" s="1">
        <v>4</v>
      </c>
      <c r="X17" s="1">
        <v>4</v>
      </c>
      <c r="Y17" s="1">
        <v>4</v>
      </c>
      <c r="AB17" s="1" t="s">
        <v>692</v>
      </c>
      <c r="AC17">
        <f>COUNTIF(P2:P311,1)</f>
        <v>18</v>
      </c>
      <c r="AD17">
        <f>COUNTIF(P2:P311,2)</f>
        <v>16</v>
      </c>
      <c r="AE17">
        <f>COUNTIF(P2:P311,3)</f>
        <v>49</v>
      </c>
      <c r="AF17">
        <f>COUNTIF(P2:P311,4)</f>
        <v>130</v>
      </c>
      <c r="AG17">
        <f>COUNTIF(P2:P311,5)</f>
        <v>97</v>
      </c>
      <c r="AH17">
        <f t="shared" si="1"/>
        <v>310</v>
      </c>
      <c r="AK17" s="1" t="s">
        <v>692</v>
      </c>
      <c r="AL17" s="11">
        <f t="shared" si="2"/>
        <v>5.806451612903226</v>
      </c>
      <c r="AM17" s="11">
        <f t="shared" si="3"/>
        <v>5.161290322580645</v>
      </c>
      <c r="AN17" s="11">
        <f t="shared" si="0"/>
        <v>15.806451612903226</v>
      </c>
      <c r="AO17" s="11">
        <f t="shared" si="0"/>
        <v>41.935483870967744</v>
      </c>
      <c r="AP17" s="11">
        <f t="shared" si="0"/>
        <v>31.29032258064516</v>
      </c>
      <c r="AQ17" s="11">
        <v>3.8774193548387097</v>
      </c>
      <c r="AR17" s="11">
        <v>1.0903251133027299</v>
      </c>
      <c r="AS17" s="11"/>
      <c r="AT17" s="11">
        <f t="shared" si="4"/>
        <v>73.225806451612897</v>
      </c>
      <c r="AU17" s="11"/>
    </row>
    <row r="18" spans="2:47" x14ac:dyDescent="0.25">
      <c r="B18" s="1">
        <v>5</v>
      </c>
      <c r="C18" s="1">
        <v>4</v>
      </c>
      <c r="D18" s="1">
        <v>5</v>
      </c>
      <c r="E18" s="1">
        <v>4</v>
      </c>
      <c r="F18" s="1">
        <v>4</v>
      </c>
      <c r="G18" s="1">
        <v>4</v>
      </c>
      <c r="H18" s="1">
        <v>5</v>
      </c>
      <c r="I18" s="1">
        <v>5</v>
      </c>
      <c r="J18" s="1">
        <v>2</v>
      </c>
      <c r="K18" s="1">
        <v>5</v>
      </c>
      <c r="L18" s="1">
        <v>5</v>
      </c>
      <c r="M18" s="1">
        <v>4</v>
      </c>
      <c r="N18" s="1">
        <v>1</v>
      </c>
      <c r="O18" s="1">
        <v>3</v>
      </c>
      <c r="P18" s="1">
        <v>3</v>
      </c>
      <c r="Q18" s="1">
        <v>2</v>
      </c>
      <c r="R18" s="1">
        <v>5</v>
      </c>
      <c r="S18" s="1">
        <v>5</v>
      </c>
      <c r="T18" s="1">
        <v>5</v>
      </c>
      <c r="U18" s="1">
        <v>5</v>
      </c>
      <c r="V18" s="1">
        <v>1</v>
      </c>
      <c r="W18" s="1">
        <v>1</v>
      </c>
      <c r="X18" s="1">
        <v>1</v>
      </c>
      <c r="Y18" s="1">
        <v>5</v>
      </c>
      <c r="AB18" s="1" t="s">
        <v>693</v>
      </c>
      <c r="AC18">
        <f>COUNTIF(Q2:Q311,1)</f>
        <v>29</v>
      </c>
      <c r="AD18">
        <f>COUNTIF(Q2:Q311,2)</f>
        <v>12</v>
      </c>
      <c r="AE18">
        <f>COUNTIF(Q2:Q311,3)</f>
        <v>43</v>
      </c>
      <c r="AF18">
        <f>COUNTIF(Q2:Q311,4)</f>
        <v>141</v>
      </c>
      <c r="AG18">
        <f>COUNTIF(Q2:Q311,5)</f>
        <v>85</v>
      </c>
      <c r="AH18">
        <f t="shared" si="1"/>
        <v>310</v>
      </c>
      <c r="AK18" s="1" t="s">
        <v>693</v>
      </c>
      <c r="AL18" s="11">
        <f t="shared" si="2"/>
        <v>9.3548387096774199</v>
      </c>
      <c r="AM18" s="11">
        <f t="shared" si="3"/>
        <v>3.870967741935484</v>
      </c>
      <c r="AN18" s="11">
        <f t="shared" si="0"/>
        <v>13.870967741935484</v>
      </c>
      <c r="AO18" s="11">
        <f t="shared" si="0"/>
        <v>45.483870967741936</v>
      </c>
      <c r="AP18" s="11">
        <f t="shared" si="0"/>
        <v>27.419354838709676</v>
      </c>
      <c r="AQ18" s="11">
        <v>3.7774193548387096</v>
      </c>
      <c r="AR18" s="11">
        <v>1.1681339854821522</v>
      </c>
      <c r="AS18" s="11"/>
      <c r="AT18" s="11">
        <f t="shared" si="4"/>
        <v>72.903225806451616</v>
      </c>
      <c r="AU18" s="11"/>
    </row>
    <row r="19" spans="2:47" x14ac:dyDescent="0.25">
      <c r="B19" s="1">
        <v>2</v>
      </c>
      <c r="C19" s="1">
        <v>4</v>
      </c>
      <c r="D19" s="1">
        <v>4</v>
      </c>
      <c r="E19" s="1">
        <v>4</v>
      </c>
      <c r="F19" s="1">
        <v>3</v>
      </c>
      <c r="G19" s="1">
        <v>1</v>
      </c>
      <c r="H19" s="1">
        <v>3</v>
      </c>
      <c r="I19" s="1">
        <v>1</v>
      </c>
      <c r="J19" s="1">
        <v>2</v>
      </c>
      <c r="K19" s="1">
        <v>5</v>
      </c>
      <c r="L19" s="1">
        <v>4</v>
      </c>
      <c r="M19" s="1">
        <v>4</v>
      </c>
      <c r="N19" s="1">
        <v>3</v>
      </c>
      <c r="O19" s="1">
        <v>4</v>
      </c>
      <c r="P19" s="1">
        <v>4</v>
      </c>
      <c r="Q19" s="1">
        <v>4</v>
      </c>
      <c r="R19" s="1">
        <v>5</v>
      </c>
      <c r="S19" s="1">
        <v>4</v>
      </c>
      <c r="T19" s="1">
        <v>5</v>
      </c>
      <c r="U19" s="1">
        <v>5</v>
      </c>
      <c r="V19" s="1">
        <v>3</v>
      </c>
      <c r="W19" s="1">
        <v>3</v>
      </c>
      <c r="X19" s="1">
        <v>4</v>
      </c>
      <c r="Y19" s="1">
        <v>4</v>
      </c>
      <c r="AB19" s="1" t="s">
        <v>694</v>
      </c>
      <c r="AC19">
        <f>COUNTIF(R2:R311,1)</f>
        <v>17</v>
      </c>
      <c r="AD19">
        <f>COUNTIF(R2:R311,2)</f>
        <v>16</v>
      </c>
      <c r="AE19">
        <f>COUNTIF(R2:R311,3)</f>
        <v>57</v>
      </c>
      <c r="AF19">
        <f>COUNTIF(R2:R311,4)</f>
        <v>139</v>
      </c>
      <c r="AG19">
        <f>COUNTIF(R2:R311,5)</f>
        <v>81</v>
      </c>
      <c r="AH19">
        <f t="shared" si="1"/>
        <v>310</v>
      </c>
      <c r="AK19" s="13" t="s">
        <v>694</v>
      </c>
      <c r="AL19" s="14">
        <f t="shared" si="2"/>
        <v>5.4838709677419351</v>
      </c>
      <c r="AM19" s="14">
        <f t="shared" si="3"/>
        <v>5.161290322580645</v>
      </c>
      <c r="AN19" s="14">
        <f t="shared" ref="AN19:AN26" si="7">100*AE19/$AH19</f>
        <v>18.387096774193548</v>
      </c>
      <c r="AO19" s="14">
        <f t="shared" ref="AO19:AO26" si="8">100*AF19/$AH19</f>
        <v>44.838709677419352</v>
      </c>
      <c r="AP19" s="14">
        <f t="shared" ref="AP19:AP26" si="9">100*AG19/$AH19</f>
        <v>26.129032258064516</v>
      </c>
      <c r="AQ19" s="14">
        <v>3.8096774193548386</v>
      </c>
      <c r="AR19" s="14">
        <v>1.0547641460040169</v>
      </c>
      <c r="AS19" s="11">
        <f t="shared" si="6"/>
        <v>3.8580645161290321</v>
      </c>
      <c r="AT19" s="11">
        <f t="shared" si="4"/>
        <v>70.967741935483872</v>
      </c>
      <c r="AU19" s="11">
        <f t="shared" si="5"/>
        <v>73.145161290322591</v>
      </c>
    </row>
    <row r="20" spans="2:47" x14ac:dyDescent="0.25">
      <c r="B20" s="1">
        <v>4</v>
      </c>
      <c r="C20" s="1">
        <v>5</v>
      </c>
      <c r="D20" s="1">
        <v>5</v>
      </c>
      <c r="E20" s="1">
        <v>4</v>
      </c>
      <c r="F20" s="1">
        <v>1</v>
      </c>
      <c r="G20" s="1">
        <v>2</v>
      </c>
      <c r="H20" s="1">
        <v>2</v>
      </c>
      <c r="I20" s="1">
        <v>5</v>
      </c>
      <c r="J20" s="1">
        <v>1</v>
      </c>
      <c r="K20" s="1">
        <v>5</v>
      </c>
      <c r="L20" s="1">
        <v>4</v>
      </c>
      <c r="M20" s="1">
        <v>2</v>
      </c>
      <c r="N20" s="1">
        <v>1</v>
      </c>
      <c r="O20" s="1">
        <v>1</v>
      </c>
      <c r="P20" s="1">
        <v>1</v>
      </c>
      <c r="Q20" s="1">
        <v>1</v>
      </c>
      <c r="R20" s="1">
        <v>3</v>
      </c>
      <c r="S20" s="1">
        <v>1</v>
      </c>
      <c r="T20" s="1">
        <v>4</v>
      </c>
      <c r="U20" s="1">
        <v>2</v>
      </c>
      <c r="V20" s="1">
        <v>1</v>
      </c>
      <c r="W20" s="1">
        <v>2</v>
      </c>
      <c r="X20" s="1">
        <v>1</v>
      </c>
      <c r="Y20" s="1">
        <v>4</v>
      </c>
      <c r="AB20" s="1" t="s">
        <v>695</v>
      </c>
      <c r="AC20">
        <f>COUNTIF(S2:S311,1)</f>
        <v>21</v>
      </c>
      <c r="AD20">
        <f>COUNTIF(S2:S311,2)</f>
        <v>13</v>
      </c>
      <c r="AE20">
        <f>COUNTIF(S2:S311,3)</f>
        <v>53</v>
      </c>
      <c r="AF20">
        <f>COUNTIF(S2:S311,4)</f>
        <v>131</v>
      </c>
      <c r="AG20">
        <f>COUNTIF(S2:S311,5)</f>
        <v>92</v>
      </c>
      <c r="AH20">
        <f t="shared" si="1"/>
        <v>310</v>
      </c>
      <c r="AK20" s="13" t="s">
        <v>695</v>
      </c>
      <c r="AL20" s="14">
        <f t="shared" si="2"/>
        <v>6.774193548387097</v>
      </c>
      <c r="AM20" s="14">
        <f t="shared" si="3"/>
        <v>4.193548387096774</v>
      </c>
      <c r="AN20" s="14">
        <f t="shared" si="7"/>
        <v>17.096774193548388</v>
      </c>
      <c r="AO20" s="14">
        <f t="shared" si="8"/>
        <v>42.258064516129032</v>
      </c>
      <c r="AP20" s="14">
        <f t="shared" si="9"/>
        <v>29.677419354838708</v>
      </c>
      <c r="AQ20" s="14">
        <v>3.838709677419355</v>
      </c>
      <c r="AR20" s="14">
        <v>1.1059349803728036</v>
      </c>
      <c r="AS20" s="11"/>
      <c r="AT20" s="11">
        <f t="shared" si="4"/>
        <v>71.935483870967744</v>
      </c>
      <c r="AU20" s="11"/>
    </row>
    <row r="21" spans="2:47" x14ac:dyDescent="0.25">
      <c r="B21" s="1">
        <v>4</v>
      </c>
      <c r="C21" s="1">
        <v>3</v>
      </c>
      <c r="D21" s="1">
        <v>3</v>
      </c>
      <c r="E21" s="1">
        <v>1</v>
      </c>
      <c r="F21" s="1">
        <v>5</v>
      </c>
      <c r="G21" s="1">
        <v>4</v>
      </c>
      <c r="H21" s="1">
        <v>1</v>
      </c>
      <c r="I21" s="1">
        <v>5</v>
      </c>
      <c r="J21" s="1">
        <v>5</v>
      </c>
      <c r="K21" s="1">
        <v>4</v>
      </c>
      <c r="L21" s="1">
        <v>4</v>
      </c>
      <c r="M21" s="1">
        <v>4</v>
      </c>
      <c r="N21" s="1">
        <v>4</v>
      </c>
      <c r="O21" s="1">
        <v>4</v>
      </c>
      <c r="P21" s="1">
        <v>4</v>
      </c>
      <c r="Q21" s="1">
        <v>5</v>
      </c>
      <c r="R21" s="1">
        <v>5</v>
      </c>
      <c r="S21" s="1">
        <v>5</v>
      </c>
      <c r="T21" s="1">
        <v>5</v>
      </c>
      <c r="U21" s="1">
        <v>4</v>
      </c>
      <c r="V21" s="1">
        <v>1</v>
      </c>
      <c r="W21" s="1">
        <v>1</v>
      </c>
      <c r="X21" s="1">
        <v>4</v>
      </c>
      <c r="Y21" s="1">
        <v>4</v>
      </c>
      <c r="AB21" s="1" t="s">
        <v>696</v>
      </c>
      <c r="AC21">
        <f>COUNTIF(T2:T311,1)</f>
        <v>14</v>
      </c>
      <c r="AD21">
        <f>COUNTIF(T2:T311,2)</f>
        <v>16</v>
      </c>
      <c r="AE21">
        <f>COUNTIF(T2:T311,3)</f>
        <v>54</v>
      </c>
      <c r="AF21">
        <f>COUNTIF(T2:T311,4)</f>
        <v>128</v>
      </c>
      <c r="AG21">
        <f>COUNTIF(T2:T311,5)</f>
        <v>98</v>
      </c>
      <c r="AH21">
        <f t="shared" si="1"/>
        <v>310</v>
      </c>
      <c r="AK21" s="13" t="s">
        <v>696</v>
      </c>
      <c r="AL21" s="14">
        <f t="shared" si="2"/>
        <v>4.5161290322580649</v>
      </c>
      <c r="AM21" s="14">
        <f t="shared" si="3"/>
        <v>5.161290322580645</v>
      </c>
      <c r="AN21" s="14">
        <f t="shared" si="7"/>
        <v>17.419354838709676</v>
      </c>
      <c r="AO21" s="14">
        <f t="shared" si="8"/>
        <v>41.29032258064516</v>
      </c>
      <c r="AP21" s="14">
        <f t="shared" si="9"/>
        <v>31.612903225806452</v>
      </c>
      <c r="AQ21" s="14">
        <v>3.903225806451613</v>
      </c>
      <c r="AR21" s="14">
        <v>1.0475688825720082</v>
      </c>
      <c r="AS21" s="11"/>
      <c r="AT21" s="11">
        <f t="shared" si="4"/>
        <v>72.903225806451616</v>
      </c>
      <c r="AU21" s="11"/>
    </row>
    <row r="22" spans="2:47" x14ac:dyDescent="0.25">
      <c r="B22" s="1">
        <v>5</v>
      </c>
      <c r="C22" s="1">
        <v>5</v>
      </c>
      <c r="D22" s="1">
        <v>4</v>
      </c>
      <c r="E22" s="1">
        <v>3</v>
      </c>
      <c r="F22" s="1">
        <v>4</v>
      </c>
      <c r="G22" s="1">
        <v>4</v>
      </c>
      <c r="H22" s="1">
        <v>5</v>
      </c>
      <c r="I22" s="1">
        <v>4</v>
      </c>
      <c r="J22" s="1">
        <v>4</v>
      </c>
      <c r="K22" s="1">
        <v>4</v>
      </c>
      <c r="L22" s="1">
        <v>4</v>
      </c>
      <c r="M22" s="1">
        <v>4</v>
      </c>
      <c r="N22" s="1">
        <v>4</v>
      </c>
      <c r="O22" s="1">
        <v>4</v>
      </c>
      <c r="P22" s="1">
        <v>4</v>
      </c>
      <c r="Q22" s="1">
        <v>4</v>
      </c>
      <c r="R22" s="1">
        <v>4</v>
      </c>
      <c r="S22" s="1">
        <v>5</v>
      </c>
      <c r="T22" s="1">
        <v>5</v>
      </c>
      <c r="U22" s="1">
        <v>5</v>
      </c>
      <c r="V22" s="1">
        <v>2</v>
      </c>
      <c r="W22" s="1">
        <v>2</v>
      </c>
      <c r="X22" s="1">
        <v>4</v>
      </c>
      <c r="Y22" s="1">
        <v>4</v>
      </c>
      <c r="AB22" s="1" t="s">
        <v>697</v>
      </c>
      <c r="AC22">
        <f>COUNTIF(U2:U311,1)</f>
        <v>22</v>
      </c>
      <c r="AD22">
        <f>COUNTIF(U2:U311,2)</f>
        <v>12</v>
      </c>
      <c r="AE22">
        <f>COUNTIF(U2:U311,3)</f>
        <v>38</v>
      </c>
      <c r="AF22">
        <f>COUNTIF(U2:U311,4)</f>
        <v>147</v>
      </c>
      <c r="AG22">
        <f>COUNTIF(U2:U311,5)</f>
        <v>91</v>
      </c>
      <c r="AH22">
        <f t="shared" si="1"/>
        <v>310</v>
      </c>
      <c r="AK22" s="13" t="s">
        <v>697</v>
      </c>
      <c r="AL22" s="14">
        <f t="shared" si="2"/>
        <v>7.096774193548387</v>
      </c>
      <c r="AM22" s="14">
        <f t="shared" si="3"/>
        <v>3.870967741935484</v>
      </c>
      <c r="AN22" s="14">
        <f t="shared" si="7"/>
        <v>12.258064516129032</v>
      </c>
      <c r="AO22" s="14">
        <f t="shared" si="8"/>
        <v>47.41935483870968</v>
      </c>
      <c r="AP22" s="14">
        <f t="shared" si="9"/>
        <v>29.35483870967742</v>
      </c>
      <c r="AQ22" s="14">
        <v>3.8806451612903228</v>
      </c>
      <c r="AR22" s="14">
        <v>1.0951258161935837</v>
      </c>
      <c r="AS22" s="11"/>
      <c r="AT22" s="11">
        <f t="shared" si="4"/>
        <v>76.774193548387103</v>
      </c>
      <c r="AU22" s="11"/>
    </row>
    <row r="23" spans="2:47" x14ac:dyDescent="0.25">
      <c r="B23" s="1">
        <v>4</v>
      </c>
      <c r="C23" s="1">
        <v>3</v>
      </c>
      <c r="D23" s="1">
        <v>5</v>
      </c>
      <c r="E23" s="1">
        <v>4</v>
      </c>
      <c r="F23" s="1">
        <v>5</v>
      </c>
      <c r="G23" s="1">
        <v>3</v>
      </c>
      <c r="H23" s="1">
        <v>3</v>
      </c>
      <c r="I23" s="1">
        <v>4</v>
      </c>
      <c r="J23" s="1">
        <v>4</v>
      </c>
      <c r="K23" s="1">
        <v>4</v>
      </c>
      <c r="L23" s="1">
        <v>5</v>
      </c>
      <c r="M23" s="1">
        <v>1</v>
      </c>
      <c r="N23" s="1">
        <v>5</v>
      </c>
      <c r="O23" s="1">
        <v>1</v>
      </c>
      <c r="P23" s="1">
        <v>5</v>
      </c>
      <c r="Q23" s="1">
        <v>3</v>
      </c>
      <c r="R23" s="1">
        <v>4</v>
      </c>
      <c r="S23" s="1">
        <v>3</v>
      </c>
      <c r="T23" s="1">
        <v>4</v>
      </c>
      <c r="U23" s="1">
        <v>3</v>
      </c>
      <c r="V23" s="1">
        <v>4</v>
      </c>
      <c r="W23" s="1">
        <v>3</v>
      </c>
      <c r="X23" s="1">
        <v>3</v>
      </c>
      <c r="Y23" s="1">
        <v>4</v>
      </c>
      <c r="AB23" s="1" t="s">
        <v>698</v>
      </c>
      <c r="AC23">
        <f>COUNTIF(V2:V311,1)</f>
        <v>21</v>
      </c>
      <c r="AD23">
        <f>COUNTIF(V2:V311,2)</f>
        <v>9</v>
      </c>
      <c r="AE23">
        <f>COUNTIF(V2:V311,3)</f>
        <v>64</v>
      </c>
      <c r="AF23">
        <f>COUNTIF(V2:V311,4)</f>
        <v>140</v>
      </c>
      <c r="AG23">
        <f>COUNTIF(V2:V311,5)</f>
        <v>76</v>
      </c>
      <c r="AH23">
        <f t="shared" si="1"/>
        <v>310</v>
      </c>
      <c r="AK23" s="1" t="s">
        <v>698</v>
      </c>
      <c r="AL23" s="11">
        <f t="shared" si="2"/>
        <v>6.774193548387097</v>
      </c>
      <c r="AM23" s="11">
        <f t="shared" si="3"/>
        <v>2.903225806451613</v>
      </c>
      <c r="AN23" s="11">
        <f t="shared" si="7"/>
        <v>20.64516129032258</v>
      </c>
      <c r="AO23" s="11">
        <f t="shared" si="8"/>
        <v>45.161290322580648</v>
      </c>
      <c r="AP23" s="11">
        <f t="shared" si="9"/>
        <v>24.516129032258064</v>
      </c>
      <c r="AQ23" s="11">
        <v>3.7774193548387096</v>
      </c>
      <c r="AR23" s="11">
        <v>1.0637327198599058</v>
      </c>
      <c r="AS23" s="11">
        <f t="shared" si="6"/>
        <v>3.8685483870967743</v>
      </c>
      <c r="AT23" s="11">
        <f t="shared" si="4"/>
        <v>69.677419354838719</v>
      </c>
      <c r="AU23" s="11">
        <f>AVERAGE(AT23:AT26)</f>
        <v>72.338709677419359</v>
      </c>
    </row>
    <row r="24" spans="2:47" x14ac:dyDescent="0.25">
      <c r="B24" s="1">
        <v>5</v>
      </c>
      <c r="C24" s="1">
        <v>4</v>
      </c>
      <c r="D24" s="1">
        <v>4</v>
      </c>
      <c r="E24" s="1">
        <v>4</v>
      </c>
      <c r="F24" s="1">
        <v>1</v>
      </c>
      <c r="G24" s="1">
        <v>1</v>
      </c>
      <c r="H24" s="1">
        <v>3</v>
      </c>
      <c r="I24" s="1">
        <v>4</v>
      </c>
      <c r="J24" s="1">
        <v>4</v>
      </c>
      <c r="K24" s="1">
        <v>4</v>
      </c>
      <c r="L24" s="1">
        <v>5</v>
      </c>
      <c r="M24" s="1">
        <v>5</v>
      </c>
      <c r="N24" s="1">
        <v>5</v>
      </c>
      <c r="O24" s="1">
        <v>3</v>
      </c>
      <c r="P24" s="1">
        <v>4</v>
      </c>
      <c r="Q24" s="1">
        <v>5</v>
      </c>
      <c r="R24" s="1">
        <v>4</v>
      </c>
      <c r="S24" s="1">
        <v>5</v>
      </c>
      <c r="T24" s="1">
        <v>4</v>
      </c>
      <c r="U24" s="1">
        <v>5</v>
      </c>
      <c r="V24" s="1">
        <v>4</v>
      </c>
      <c r="W24" s="1">
        <v>5</v>
      </c>
      <c r="X24" s="1">
        <v>4</v>
      </c>
      <c r="Y24" s="1">
        <v>5</v>
      </c>
      <c r="AB24" s="1" t="s">
        <v>699</v>
      </c>
      <c r="AC24">
        <f>COUNTIF(W2:W311,1)</f>
        <v>17</v>
      </c>
      <c r="AD24">
        <f>COUNTIF(W2:W311,2)</f>
        <v>7</v>
      </c>
      <c r="AE24" s="5">
        <f>COUNTIF(W2:W311,3)</f>
        <v>62</v>
      </c>
      <c r="AF24" s="5">
        <f>COUNTIF(W2:W311,4)</f>
        <v>130</v>
      </c>
      <c r="AG24">
        <f>COUNTIF(W2:W311,5)</f>
        <v>94</v>
      </c>
      <c r="AH24">
        <f t="shared" si="1"/>
        <v>310</v>
      </c>
      <c r="AK24" s="1" t="s">
        <v>699</v>
      </c>
      <c r="AL24" s="11">
        <f t="shared" si="2"/>
        <v>5.4838709677419351</v>
      </c>
      <c r="AM24" s="11">
        <f t="shared" si="3"/>
        <v>2.2580645161290325</v>
      </c>
      <c r="AN24" s="11">
        <f t="shared" si="7"/>
        <v>20</v>
      </c>
      <c r="AO24" s="11">
        <f t="shared" si="8"/>
        <v>41.935483870967744</v>
      </c>
      <c r="AP24" s="11">
        <f t="shared" si="9"/>
        <v>30.322580645161292</v>
      </c>
      <c r="AQ24" s="11">
        <v>3.8935483870967742</v>
      </c>
      <c r="AR24" s="11">
        <v>1.0388677817112479</v>
      </c>
      <c r="AS24" s="11"/>
      <c r="AT24" s="11">
        <f t="shared" si="4"/>
        <v>72.258064516129039</v>
      </c>
      <c r="AU24" s="11"/>
    </row>
    <row r="25" spans="2:47" x14ac:dyDescent="0.25">
      <c r="B25" s="1">
        <v>4</v>
      </c>
      <c r="C25" s="1">
        <v>3</v>
      </c>
      <c r="D25" s="1">
        <v>4</v>
      </c>
      <c r="E25" s="1">
        <v>4</v>
      </c>
      <c r="F25" s="1">
        <v>4</v>
      </c>
      <c r="G25" s="1">
        <v>3</v>
      </c>
      <c r="H25" s="1">
        <v>3</v>
      </c>
      <c r="I25" s="1">
        <v>3</v>
      </c>
      <c r="J25" s="1">
        <v>4</v>
      </c>
      <c r="K25" s="1">
        <v>4</v>
      </c>
      <c r="L25" s="1">
        <v>4</v>
      </c>
      <c r="M25" s="1">
        <v>3</v>
      </c>
      <c r="N25" s="1">
        <v>4</v>
      </c>
      <c r="O25" s="1">
        <v>1</v>
      </c>
      <c r="P25" s="1">
        <v>1</v>
      </c>
      <c r="Q25" s="1">
        <v>4</v>
      </c>
      <c r="R25" s="1">
        <v>4</v>
      </c>
      <c r="S25" s="1">
        <v>1</v>
      </c>
      <c r="T25" s="1">
        <v>4</v>
      </c>
      <c r="U25" s="1">
        <v>4</v>
      </c>
      <c r="V25" s="1">
        <v>4</v>
      </c>
      <c r="W25" s="1">
        <v>4</v>
      </c>
      <c r="X25" s="1">
        <v>3</v>
      </c>
      <c r="Y25" s="1">
        <v>3</v>
      </c>
      <c r="AB25" s="1" t="s">
        <v>700</v>
      </c>
      <c r="AC25">
        <f>COUNTIF(X2:X311,1)</f>
        <v>18</v>
      </c>
      <c r="AD25">
        <f>COUNTIF(X2:X311,2)</f>
        <v>13</v>
      </c>
      <c r="AE25">
        <f>COUNTIF(X2:X311,3)</f>
        <v>60</v>
      </c>
      <c r="AF25">
        <f>COUNTIF(X2:X311,4)</f>
        <v>137</v>
      </c>
      <c r="AG25">
        <f>COUNTIF(X2:X311,5)</f>
        <v>82</v>
      </c>
      <c r="AH25">
        <f t="shared" si="1"/>
        <v>310</v>
      </c>
      <c r="AK25" s="1" t="s">
        <v>700</v>
      </c>
      <c r="AL25" s="11">
        <f t="shared" si="2"/>
        <v>5.806451612903226</v>
      </c>
      <c r="AM25" s="11">
        <f t="shared" si="3"/>
        <v>4.193548387096774</v>
      </c>
      <c r="AN25" s="11">
        <f t="shared" si="7"/>
        <v>19.35483870967742</v>
      </c>
      <c r="AO25" s="11">
        <f t="shared" si="8"/>
        <v>44.193548387096776</v>
      </c>
      <c r="AP25" s="11">
        <f t="shared" si="9"/>
        <v>26.451612903225808</v>
      </c>
      <c r="AQ25" s="11">
        <v>3.8129032258064517</v>
      </c>
      <c r="AR25" s="11">
        <v>1.0568751447122766</v>
      </c>
      <c r="AS25" s="11"/>
      <c r="AT25" s="11">
        <f t="shared" si="4"/>
        <v>70.645161290322591</v>
      </c>
      <c r="AU25" s="11"/>
    </row>
    <row r="26" spans="2:47" x14ac:dyDescent="0.25">
      <c r="B26" s="1">
        <v>4</v>
      </c>
      <c r="C26" s="1">
        <v>4</v>
      </c>
      <c r="D26" s="1">
        <v>4</v>
      </c>
      <c r="E26" s="1">
        <v>5</v>
      </c>
      <c r="F26" s="1">
        <v>4</v>
      </c>
      <c r="G26" s="1">
        <v>5</v>
      </c>
      <c r="H26" s="1">
        <v>3</v>
      </c>
      <c r="I26" s="1">
        <v>5</v>
      </c>
      <c r="J26" s="1">
        <v>4</v>
      </c>
      <c r="K26" s="1">
        <v>5</v>
      </c>
      <c r="L26" s="1">
        <v>4</v>
      </c>
      <c r="M26" s="1">
        <v>4</v>
      </c>
      <c r="N26" s="1">
        <v>4</v>
      </c>
      <c r="O26" s="1">
        <v>3</v>
      </c>
      <c r="P26" s="1">
        <v>5</v>
      </c>
      <c r="Q26" s="1">
        <v>5</v>
      </c>
      <c r="R26" s="1">
        <v>4</v>
      </c>
      <c r="S26" s="1">
        <v>4</v>
      </c>
      <c r="T26" s="1">
        <v>5</v>
      </c>
      <c r="U26" s="1">
        <v>4</v>
      </c>
      <c r="V26" s="1">
        <v>4</v>
      </c>
      <c r="W26" s="1">
        <v>4</v>
      </c>
      <c r="X26" s="1">
        <v>5</v>
      </c>
      <c r="Y26" s="1">
        <v>5</v>
      </c>
      <c r="AB26" s="1" t="s">
        <v>701</v>
      </c>
      <c r="AC26">
        <f>COUNTIF(Y2:Y311,1)</f>
        <v>13</v>
      </c>
      <c r="AD26">
        <f>COUNTIF(Y2:Y311,2)</f>
        <v>12</v>
      </c>
      <c r="AE26">
        <f>COUNTIF(Y2:Y311,3)</f>
        <v>47</v>
      </c>
      <c r="AF26">
        <f>COUNTIF(Y2:Y311,4)</f>
        <v>131</v>
      </c>
      <c r="AG26">
        <f>COUNTIF(Y2:Y311,5)</f>
        <v>107</v>
      </c>
      <c r="AH26">
        <f t="shared" si="1"/>
        <v>310</v>
      </c>
      <c r="AK26" s="1" t="s">
        <v>701</v>
      </c>
      <c r="AL26" s="11">
        <f t="shared" si="2"/>
        <v>4.193548387096774</v>
      </c>
      <c r="AM26" s="11">
        <f t="shared" si="3"/>
        <v>3.870967741935484</v>
      </c>
      <c r="AN26" s="11">
        <f t="shared" si="7"/>
        <v>15.161290322580646</v>
      </c>
      <c r="AO26" s="11">
        <f t="shared" si="8"/>
        <v>42.258064516129032</v>
      </c>
      <c r="AP26" s="11">
        <f t="shared" si="9"/>
        <v>34.516129032258064</v>
      </c>
      <c r="AQ26" s="11">
        <v>3.9903225806451612</v>
      </c>
      <c r="AR26" s="11">
        <v>1.0160061535341247</v>
      </c>
      <c r="AS26" s="11"/>
      <c r="AT26" s="11">
        <f>SUM(AO26:AP26)</f>
        <v>76.774193548387103</v>
      </c>
      <c r="AU26" s="11"/>
    </row>
    <row r="27" spans="2:47" x14ac:dyDescent="0.25">
      <c r="B27" s="1">
        <v>4</v>
      </c>
      <c r="C27" s="1">
        <v>4</v>
      </c>
      <c r="D27" s="1">
        <v>5</v>
      </c>
      <c r="E27" s="1">
        <v>5</v>
      </c>
      <c r="F27" s="1">
        <v>5</v>
      </c>
      <c r="G27" s="1">
        <v>4</v>
      </c>
      <c r="H27" s="1">
        <v>5</v>
      </c>
      <c r="I27" s="1">
        <v>4</v>
      </c>
      <c r="J27" s="1">
        <v>5</v>
      </c>
      <c r="K27" s="1">
        <v>4</v>
      </c>
      <c r="L27" s="1">
        <v>5</v>
      </c>
      <c r="M27" s="1">
        <v>5</v>
      </c>
      <c r="N27" s="1">
        <v>5</v>
      </c>
      <c r="O27" s="1">
        <v>5</v>
      </c>
      <c r="P27" s="1">
        <v>5</v>
      </c>
      <c r="Q27" s="1">
        <v>5</v>
      </c>
      <c r="R27" s="1">
        <v>4</v>
      </c>
      <c r="S27" s="1">
        <v>4</v>
      </c>
      <c r="T27" s="1">
        <v>4</v>
      </c>
      <c r="U27" s="1">
        <v>4</v>
      </c>
      <c r="V27" s="1">
        <v>5</v>
      </c>
      <c r="W27" s="1">
        <v>5</v>
      </c>
      <c r="X27" s="1">
        <v>4</v>
      </c>
      <c r="Y27" s="1">
        <v>5</v>
      </c>
    </row>
    <row r="28" spans="2:47" x14ac:dyDescent="0.25">
      <c r="B28" s="1">
        <v>2</v>
      </c>
      <c r="C28" s="1">
        <v>3</v>
      </c>
      <c r="D28" s="1">
        <v>3</v>
      </c>
      <c r="E28" s="1">
        <v>3</v>
      </c>
      <c r="F28" s="1">
        <v>3</v>
      </c>
      <c r="G28" s="1">
        <v>2</v>
      </c>
      <c r="H28" s="1">
        <v>3</v>
      </c>
      <c r="I28" s="1">
        <v>1</v>
      </c>
      <c r="J28" s="1">
        <v>2</v>
      </c>
      <c r="K28" s="1">
        <v>3</v>
      </c>
      <c r="L28" s="1">
        <v>3</v>
      </c>
      <c r="M28" s="1">
        <v>2</v>
      </c>
      <c r="N28" s="1">
        <v>3</v>
      </c>
      <c r="O28" s="1">
        <v>3</v>
      </c>
      <c r="P28" s="1">
        <v>4</v>
      </c>
      <c r="Q28" s="1">
        <v>3</v>
      </c>
      <c r="R28" s="1">
        <v>4</v>
      </c>
      <c r="S28" s="1">
        <v>3</v>
      </c>
      <c r="T28" s="1">
        <v>3</v>
      </c>
      <c r="U28" s="1">
        <v>4</v>
      </c>
      <c r="V28" s="1">
        <v>3</v>
      </c>
      <c r="W28" s="1">
        <v>4</v>
      </c>
      <c r="X28" s="1">
        <v>3</v>
      </c>
      <c r="Y28" s="1">
        <v>1</v>
      </c>
    </row>
    <row r="29" spans="2:47" x14ac:dyDescent="0.25">
      <c r="B29" s="1">
        <v>4</v>
      </c>
      <c r="C29" s="1">
        <v>5</v>
      </c>
      <c r="D29" s="1">
        <v>4</v>
      </c>
      <c r="E29" s="1">
        <v>2</v>
      </c>
      <c r="F29" s="1">
        <v>1</v>
      </c>
      <c r="G29" s="1">
        <v>5</v>
      </c>
      <c r="H29" s="1">
        <v>3</v>
      </c>
      <c r="I29" s="1">
        <v>2</v>
      </c>
      <c r="J29" s="1">
        <v>1</v>
      </c>
      <c r="K29" s="1">
        <v>4</v>
      </c>
      <c r="L29" s="1">
        <v>5</v>
      </c>
      <c r="M29" s="1">
        <v>5</v>
      </c>
      <c r="N29" s="1">
        <v>1</v>
      </c>
      <c r="O29" s="1">
        <v>4</v>
      </c>
      <c r="P29" s="1">
        <v>5</v>
      </c>
      <c r="Q29" s="1">
        <v>5</v>
      </c>
      <c r="R29" s="1">
        <v>3</v>
      </c>
      <c r="S29" s="1">
        <v>5</v>
      </c>
      <c r="T29" s="1">
        <v>4</v>
      </c>
      <c r="U29" s="1">
        <v>4</v>
      </c>
      <c r="V29" s="1">
        <v>5</v>
      </c>
      <c r="W29" s="1">
        <v>5</v>
      </c>
      <c r="X29" s="1">
        <v>5</v>
      </c>
      <c r="Y29" s="1">
        <v>5</v>
      </c>
    </row>
    <row r="30" spans="2:47" x14ac:dyDescent="0.25">
      <c r="B30" s="1">
        <v>3</v>
      </c>
      <c r="C30" s="1">
        <v>5</v>
      </c>
      <c r="D30" s="1">
        <v>5</v>
      </c>
      <c r="E30" s="1">
        <v>5</v>
      </c>
      <c r="F30" s="1">
        <v>4</v>
      </c>
      <c r="G30" s="1">
        <v>4</v>
      </c>
      <c r="H30" s="1">
        <v>4</v>
      </c>
      <c r="I30" s="1">
        <v>1</v>
      </c>
      <c r="J30" s="1">
        <v>5</v>
      </c>
      <c r="K30" s="1">
        <v>5</v>
      </c>
      <c r="L30" s="1">
        <v>5</v>
      </c>
      <c r="M30" s="1">
        <v>1</v>
      </c>
      <c r="N30" s="1">
        <v>4</v>
      </c>
      <c r="O30" s="1">
        <v>4</v>
      </c>
      <c r="P30" s="1">
        <v>3</v>
      </c>
      <c r="Q30" s="1">
        <v>4</v>
      </c>
      <c r="R30" s="1">
        <v>3</v>
      </c>
      <c r="S30" s="1">
        <v>3</v>
      </c>
      <c r="T30" s="1">
        <v>3</v>
      </c>
      <c r="U30" s="1">
        <v>3</v>
      </c>
      <c r="V30" s="1">
        <v>3</v>
      </c>
      <c r="W30" s="1">
        <v>3</v>
      </c>
      <c r="X30" s="1">
        <v>3</v>
      </c>
      <c r="Y30" s="1">
        <v>3</v>
      </c>
    </row>
    <row r="31" spans="2:47" x14ac:dyDescent="0.25">
      <c r="B31" s="1">
        <v>3</v>
      </c>
      <c r="C31" s="1">
        <v>4</v>
      </c>
      <c r="D31" s="1">
        <v>5</v>
      </c>
      <c r="E31" s="1">
        <v>4</v>
      </c>
      <c r="F31" s="1">
        <v>1</v>
      </c>
      <c r="G31" s="1">
        <v>4</v>
      </c>
      <c r="H31" s="1">
        <v>4</v>
      </c>
      <c r="I31" s="1">
        <v>4</v>
      </c>
      <c r="J31" s="1">
        <v>4</v>
      </c>
      <c r="K31" s="1">
        <v>5</v>
      </c>
      <c r="L31" s="1">
        <v>5</v>
      </c>
      <c r="M31" s="1">
        <v>3</v>
      </c>
      <c r="N31" s="1">
        <v>4</v>
      </c>
      <c r="O31" s="1">
        <v>3</v>
      </c>
      <c r="P31" s="1">
        <v>5</v>
      </c>
      <c r="Q31" s="1">
        <v>1</v>
      </c>
      <c r="R31" s="1">
        <v>5</v>
      </c>
      <c r="S31" s="1">
        <v>5</v>
      </c>
      <c r="T31" s="1">
        <v>5</v>
      </c>
      <c r="U31" s="1">
        <v>5</v>
      </c>
      <c r="V31" s="1">
        <v>3</v>
      </c>
      <c r="W31" s="1">
        <v>3</v>
      </c>
      <c r="X31" s="1">
        <v>3</v>
      </c>
      <c r="Y31" s="1">
        <v>4</v>
      </c>
    </row>
    <row r="32" spans="2:47" x14ac:dyDescent="0.25">
      <c r="B32" s="1">
        <v>5</v>
      </c>
      <c r="C32" s="1">
        <v>4</v>
      </c>
      <c r="D32" s="1">
        <v>5</v>
      </c>
      <c r="E32" s="1">
        <v>5</v>
      </c>
      <c r="F32" s="1">
        <v>5</v>
      </c>
      <c r="G32" s="1">
        <v>5</v>
      </c>
      <c r="H32" s="1">
        <v>5</v>
      </c>
      <c r="I32" s="1">
        <v>5</v>
      </c>
      <c r="J32" s="1">
        <v>5</v>
      </c>
      <c r="K32" s="1">
        <v>5</v>
      </c>
      <c r="L32" s="1">
        <v>5</v>
      </c>
      <c r="M32" s="1">
        <v>5</v>
      </c>
      <c r="N32" s="1">
        <v>5</v>
      </c>
      <c r="O32" s="1">
        <v>5</v>
      </c>
      <c r="P32" s="1">
        <v>5</v>
      </c>
      <c r="Q32" s="1">
        <v>5</v>
      </c>
      <c r="R32" s="1">
        <v>4</v>
      </c>
      <c r="S32" s="1">
        <v>4</v>
      </c>
      <c r="T32" s="1">
        <v>5</v>
      </c>
      <c r="U32" s="1">
        <v>5</v>
      </c>
      <c r="V32" s="1">
        <v>4</v>
      </c>
      <c r="W32" s="1">
        <v>5</v>
      </c>
      <c r="X32" s="1">
        <v>5</v>
      </c>
      <c r="Y32" s="1">
        <v>5</v>
      </c>
    </row>
    <row r="33" spans="2:25" x14ac:dyDescent="0.25">
      <c r="B33" s="1">
        <v>2</v>
      </c>
      <c r="C33" s="1">
        <v>3</v>
      </c>
      <c r="D33" s="1">
        <v>2</v>
      </c>
      <c r="E33" s="1">
        <v>3</v>
      </c>
      <c r="F33" s="1">
        <v>3</v>
      </c>
      <c r="G33" s="1">
        <v>3</v>
      </c>
      <c r="H33" s="1">
        <v>2</v>
      </c>
      <c r="I33" s="1">
        <v>2</v>
      </c>
      <c r="J33" s="1">
        <v>4</v>
      </c>
      <c r="K33" s="1">
        <v>5</v>
      </c>
      <c r="L33" s="1">
        <v>4</v>
      </c>
      <c r="M33" s="1">
        <v>4</v>
      </c>
      <c r="N33" s="1">
        <v>4</v>
      </c>
      <c r="O33" s="1">
        <v>4</v>
      </c>
      <c r="P33" s="1">
        <v>5</v>
      </c>
      <c r="Q33" s="1">
        <v>4</v>
      </c>
      <c r="R33" s="1">
        <v>3</v>
      </c>
      <c r="S33" s="1">
        <v>3</v>
      </c>
      <c r="T33" s="1">
        <v>4</v>
      </c>
      <c r="U33" s="1">
        <v>3</v>
      </c>
      <c r="V33" s="1">
        <v>5</v>
      </c>
      <c r="W33" s="1">
        <v>5</v>
      </c>
      <c r="X33" s="1">
        <v>5</v>
      </c>
      <c r="Y33" s="1">
        <v>5</v>
      </c>
    </row>
    <row r="34" spans="2:25" x14ac:dyDescent="0.25">
      <c r="B34" s="1">
        <v>2</v>
      </c>
      <c r="C34" s="1">
        <v>2</v>
      </c>
      <c r="D34" s="1">
        <v>2</v>
      </c>
      <c r="E34" s="1">
        <v>2</v>
      </c>
      <c r="F34" s="1">
        <v>3</v>
      </c>
      <c r="G34" s="1">
        <v>2</v>
      </c>
      <c r="H34" s="1">
        <v>2</v>
      </c>
      <c r="I34" s="1">
        <v>2</v>
      </c>
      <c r="J34" s="1">
        <v>3</v>
      </c>
      <c r="K34" s="1">
        <v>3</v>
      </c>
      <c r="L34" s="1">
        <v>3</v>
      </c>
      <c r="M34" s="1">
        <v>3</v>
      </c>
      <c r="N34" s="1">
        <v>3</v>
      </c>
      <c r="O34" s="1">
        <v>2</v>
      </c>
      <c r="P34" s="1">
        <v>3</v>
      </c>
      <c r="Q34" s="1">
        <v>3</v>
      </c>
      <c r="R34" s="1">
        <v>3</v>
      </c>
      <c r="S34" s="1">
        <v>3</v>
      </c>
      <c r="T34" s="1">
        <v>3</v>
      </c>
      <c r="U34" s="1">
        <v>3</v>
      </c>
      <c r="V34" s="1">
        <v>3</v>
      </c>
      <c r="W34" s="1">
        <v>3</v>
      </c>
      <c r="X34" s="1">
        <v>3</v>
      </c>
      <c r="Y34" s="1">
        <v>3</v>
      </c>
    </row>
    <row r="35" spans="2:25" x14ac:dyDescent="0.25">
      <c r="B35" s="1">
        <v>3</v>
      </c>
      <c r="C35" s="1">
        <v>3</v>
      </c>
      <c r="D35" s="1">
        <v>3</v>
      </c>
      <c r="E35" s="1">
        <v>4</v>
      </c>
      <c r="F35" s="1">
        <v>3</v>
      </c>
      <c r="G35" s="1">
        <v>1</v>
      </c>
      <c r="H35" s="1">
        <v>4</v>
      </c>
      <c r="I35" s="1">
        <v>5</v>
      </c>
      <c r="J35" s="1">
        <v>2</v>
      </c>
      <c r="K35" s="1">
        <v>3</v>
      </c>
      <c r="L35" s="1">
        <v>1</v>
      </c>
      <c r="M35" s="1">
        <v>3</v>
      </c>
      <c r="N35" s="1">
        <v>1</v>
      </c>
      <c r="O35" s="1">
        <v>1</v>
      </c>
      <c r="P35" s="1">
        <v>3</v>
      </c>
      <c r="Q35" s="1">
        <v>4</v>
      </c>
      <c r="R35" s="1">
        <v>3</v>
      </c>
      <c r="S35" s="1">
        <v>3</v>
      </c>
      <c r="T35" s="1">
        <v>1</v>
      </c>
      <c r="U35" s="1">
        <v>4</v>
      </c>
      <c r="V35" s="1">
        <v>3</v>
      </c>
      <c r="W35" s="1">
        <v>3</v>
      </c>
      <c r="X35" s="1">
        <v>3</v>
      </c>
      <c r="Y35" s="1">
        <v>4</v>
      </c>
    </row>
    <row r="36" spans="2:25" x14ac:dyDescent="0.25">
      <c r="B36" s="1">
        <v>3</v>
      </c>
      <c r="C36" s="1">
        <v>1</v>
      </c>
      <c r="D36" s="1">
        <v>4</v>
      </c>
      <c r="E36" s="1">
        <v>4</v>
      </c>
      <c r="F36" s="1">
        <v>5</v>
      </c>
      <c r="G36" s="1">
        <v>3</v>
      </c>
      <c r="H36" s="1">
        <v>4</v>
      </c>
      <c r="I36" s="1">
        <v>1</v>
      </c>
      <c r="J36" s="1">
        <v>5</v>
      </c>
      <c r="K36" s="1">
        <v>5</v>
      </c>
      <c r="L36" s="1">
        <v>5</v>
      </c>
      <c r="M36" s="1">
        <v>3</v>
      </c>
      <c r="N36" s="1">
        <v>5</v>
      </c>
      <c r="O36" s="1">
        <v>5</v>
      </c>
      <c r="P36" s="1">
        <v>5</v>
      </c>
      <c r="Q36" s="1">
        <v>5</v>
      </c>
      <c r="R36" s="1">
        <v>5</v>
      </c>
      <c r="S36" s="1">
        <v>5</v>
      </c>
      <c r="T36" s="1">
        <v>5</v>
      </c>
      <c r="U36" s="1">
        <v>4</v>
      </c>
      <c r="V36" s="1">
        <v>4</v>
      </c>
      <c r="W36" s="1">
        <v>4</v>
      </c>
      <c r="X36" s="1">
        <v>4</v>
      </c>
      <c r="Y36" s="1">
        <v>4</v>
      </c>
    </row>
    <row r="37" spans="2:25" x14ac:dyDescent="0.25">
      <c r="B37" s="1">
        <v>1</v>
      </c>
      <c r="C37" s="1">
        <v>3</v>
      </c>
      <c r="D37" s="1">
        <v>3</v>
      </c>
      <c r="E37" s="1">
        <v>3</v>
      </c>
      <c r="F37" s="1">
        <v>3</v>
      </c>
      <c r="G37" s="1">
        <v>4</v>
      </c>
      <c r="H37" s="1">
        <v>4</v>
      </c>
      <c r="I37" s="1">
        <v>4</v>
      </c>
      <c r="J37" s="1">
        <v>4</v>
      </c>
      <c r="K37" s="1">
        <v>4</v>
      </c>
      <c r="L37" s="1">
        <v>3</v>
      </c>
      <c r="M37" s="1">
        <v>5</v>
      </c>
      <c r="N37" s="1">
        <v>5</v>
      </c>
      <c r="O37" s="1">
        <v>4</v>
      </c>
      <c r="P37" s="1">
        <v>5</v>
      </c>
      <c r="Q37" s="1">
        <v>4</v>
      </c>
      <c r="R37" s="1">
        <v>5</v>
      </c>
      <c r="S37" s="1">
        <v>4</v>
      </c>
      <c r="T37" s="1">
        <v>5</v>
      </c>
      <c r="U37" s="1">
        <v>4</v>
      </c>
      <c r="V37" s="1">
        <v>4</v>
      </c>
      <c r="W37" s="1">
        <v>5</v>
      </c>
      <c r="X37" s="1">
        <v>4</v>
      </c>
      <c r="Y37" s="1">
        <v>5</v>
      </c>
    </row>
    <row r="38" spans="2:25" x14ac:dyDescent="0.25">
      <c r="B38" s="1">
        <v>1</v>
      </c>
      <c r="C38" s="1">
        <v>3</v>
      </c>
      <c r="D38" s="1">
        <v>3</v>
      </c>
      <c r="E38" s="1">
        <v>1</v>
      </c>
      <c r="F38" s="1">
        <v>1</v>
      </c>
      <c r="G38" s="1">
        <v>3</v>
      </c>
      <c r="H38" s="1">
        <v>3</v>
      </c>
      <c r="I38" s="1">
        <v>1</v>
      </c>
      <c r="J38" s="1">
        <v>3</v>
      </c>
      <c r="K38" s="1">
        <v>1</v>
      </c>
      <c r="L38" s="1">
        <v>3</v>
      </c>
      <c r="M38" s="1">
        <v>1</v>
      </c>
      <c r="N38" s="1">
        <v>3</v>
      </c>
      <c r="O38" s="1">
        <v>3</v>
      </c>
      <c r="P38" s="1">
        <v>3</v>
      </c>
      <c r="Q38" s="1">
        <v>4</v>
      </c>
      <c r="R38" s="1">
        <v>4</v>
      </c>
      <c r="S38" s="1">
        <v>4</v>
      </c>
      <c r="T38" s="1">
        <v>4</v>
      </c>
      <c r="U38" s="1">
        <v>4</v>
      </c>
      <c r="V38" s="1">
        <v>4</v>
      </c>
      <c r="W38" s="1">
        <v>4</v>
      </c>
      <c r="X38" s="1">
        <v>3</v>
      </c>
      <c r="Y38" s="1">
        <v>4</v>
      </c>
    </row>
    <row r="39" spans="2:25" x14ac:dyDescent="0.25">
      <c r="B39" s="1">
        <v>3</v>
      </c>
      <c r="C39" s="1">
        <v>3</v>
      </c>
      <c r="D39" s="1">
        <v>3</v>
      </c>
      <c r="E39" s="1">
        <v>4</v>
      </c>
      <c r="F39" s="1">
        <v>4</v>
      </c>
      <c r="G39" s="1">
        <v>1</v>
      </c>
      <c r="H39" s="1">
        <v>4</v>
      </c>
      <c r="I39" s="1">
        <v>4</v>
      </c>
      <c r="J39" s="1">
        <v>1</v>
      </c>
      <c r="K39" s="1">
        <v>4</v>
      </c>
      <c r="L39" s="1">
        <v>3</v>
      </c>
      <c r="M39" s="1">
        <v>1</v>
      </c>
      <c r="N39" s="1">
        <v>3</v>
      </c>
      <c r="O39" s="1">
        <v>3</v>
      </c>
      <c r="P39" s="1">
        <v>3</v>
      </c>
      <c r="Q39" s="1">
        <v>3</v>
      </c>
      <c r="R39" s="1">
        <v>4</v>
      </c>
      <c r="S39" s="1">
        <v>3</v>
      </c>
      <c r="T39" s="1">
        <v>3</v>
      </c>
      <c r="U39" s="1">
        <v>4</v>
      </c>
      <c r="V39" s="1">
        <v>3</v>
      </c>
      <c r="W39" s="1">
        <v>3</v>
      </c>
      <c r="X39" s="1">
        <v>3</v>
      </c>
      <c r="Y39" s="1">
        <v>4</v>
      </c>
    </row>
    <row r="40" spans="2:25" x14ac:dyDescent="0.25">
      <c r="B40" s="1">
        <v>3</v>
      </c>
      <c r="C40" s="1">
        <v>4</v>
      </c>
      <c r="D40" s="1">
        <v>4</v>
      </c>
      <c r="E40" s="1">
        <v>3</v>
      </c>
      <c r="F40" s="1">
        <v>3</v>
      </c>
      <c r="G40" s="1">
        <v>3</v>
      </c>
      <c r="H40" s="1">
        <v>3</v>
      </c>
      <c r="I40" s="1">
        <v>3</v>
      </c>
      <c r="J40" s="1">
        <v>3</v>
      </c>
      <c r="K40" s="1">
        <v>4</v>
      </c>
      <c r="L40" s="1">
        <v>4</v>
      </c>
      <c r="M40" s="1">
        <v>1</v>
      </c>
      <c r="N40" s="1">
        <v>4</v>
      </c>
      <c r="O40" s="1">
        <v>4</v>
      </c>
      <c r="P40" s="1">
        <v>4</v>
      </c>
      <c r="Q40" s="1">
        <v>4</v>
      </c>
      <c r="R40" s="1">
        <v>4</v>
      </c>
      <c r="S40" s="1">
        <v>4</v>
      </c>
      <c r="T40" s="1">
        <v>4</v>
      </c>
      <c r="U40" s="1">
        <v>4</v>
      </c>
      <c r="V40" s="1">
        <v>3</v>
      </c>
      <c r="W40" s="1">
        <v>3</v>
      </c>
      <c r="X40" s="1">
        <v>3</v>
      </c>
      <c r="Y40" s="1">
        <v>3</v>
      </c>
    </row>
    <row r="41" spans="2:25" x14ac:dyDescent="0.25">
      <c r="B41" s="1">
        <v>4</v>
      </c>
      <c r="C41" s="1">
        <v>4</v>
      </c>
      <c r="D41" s="1">
        <v>4</v>
      </c>
      <c r="E41" s="1">
        <v>4</v>
      </c>
      <c r="F41" s="1">
        <v>4</v>
      </c>
      <c r="G41" s="1">
        <v>3</v>
      </c>
      <c r="H41" s="1">
        <v>3</v>
      </c>
      <c r="I41" s="1">
        <v>3</v>
      </c>
      <c r="J41" s="1">
        <v>3</v>
      </c>
      <c r="K41" s="1">
        <v>4</v>
      </c>
      <c r="L41" s="1">
        <v>4</v>
      </c>
      <c r="M41" s="1">
        <v>4</v>
      </c>
      <c r="N41" s="1">
        <v>4</v>
      </c>
      <c r="O41" s="1">
        <v>4</v>
      </c>
      <c r="P41" s="1">
        <v>4</v>
      </c>
      <c r="Q41" s="1">
        <v>4</v>
      </c>
      <c r="R41" s="1">
        <v>4</v>
      </c>
      <c r="S41" s="1">
        <v>4</v>
      </c>
      <c r="T41" s="1">
        <v>4</v>
      </c>
      <c r="U41" s="1">
        <v>4</v>
      </c>
      <c r="V41" s="1">
        <v>3</v>
      </c>
      <c r="W41" s="1">
        <v>3</v>
      </c>
      <c r="X41" s="1">
        <v>3</v>
      </c>
      <c r="Y41" s="1">
        <v>3</v>
      </c>
    </row>
    <row r="42" spans="2:25" x14ac:dyDescent="0.25">
      <c r="B42" s="1">
        <v>5</v>
      </c>
      <c r="C42" s="1">
        <v>5</v>
      </c>
      <c r="D42" s="1">
        <v>5</v>
      </c>
      <c r="E42" s="1">
        <v>5</v>
      </c>
      <c r="F42" s="1">
        <v>5</v>
      </c>
      <c r="G42" s="1">
        <v>5</v>
      </c>
      <c r="H42" s="1">
        <v>5</v>
      </c>
      <c r="I42" s="1">
        <v>5</v>
      </c>
      <c r="J42" s="1">
        <v>5</v>
      </c>
      <c r="K42" s="1">
        <v>5</v>
      </c>
      <c r="L42" s="1">
        <v>5</v>
      </c>
      <c r="M42" s="1">
        <v>5</v>
      </c>
      <c r="N42" s="1">
        <v>3</v>
      </c>
      <c r="O42" s="1">
        <v>5</v>
      </c>
      <c r="P42" s="1">
        <v>5</v>
      </c>
      <c r="Q42" s="1">
        <v>5</v>
      </c>
      <c r="R42" s="1">
        <v>5</v>
      </c>
      <c r="S42" s="1">
        <v>5</v>
      </c>
      <c r="T42" s="1">
        <v>3</v>
      </c>
      <c r="U42" s="1">
        <v>5</v>
      </c>
      <c r="V42" s="1">
        <v>5</v>
      </c>
      <c r="W42" s="1">
        <v>5</v>
      </c>
      <c r="X42" s="1">
        <v>5</v>
      </c>
      <c r="Y42" s="1">
        <v>5</v>
      </c>
    </row>
    <row r="43" spans="2:25" x14ac:dyDescent="0.25">
      <c r="B43" s="1">
        <v>4</v>
      </c>
      <c r="C43" s="1">
        <v>1</v>
      </c>
      <c r="D43" s="1">
        <v>4</v>
      </c>
      <c r="E43" s="1">
        <v>4</v>
      </c>
      <c r="F43" s="1">
        <v>4</v>
      </c>
      <c r="G43" s="1">
        <v>1</v>
      </c>
      <c r="H43" s="1">
        <v>5</v>
      </c>
      <c r="I43" s="1">
        <v>4</v>
      </c>
      <c r="J43" s="1">
        <v>5</v>
      </c>
      <c r="K43" s="1">
        <v>5</v>
      </c>
      <c r="L43" s="1">
        <v>5</v>
      </c>
      <c r="M43" s="1">
        <v>1</v>
      </c>
      <c r="N43" s="1">
        <v>3</v>
      </c>
      <c r="O43" s="1">
        <v>3</v>
      </c>
      <c r="P43" s="1">
        <v>5</v>
      </c>
      <c r="Q43" s="1">
        <v>4</v>
      </c>
      <c r="R43" s="1">
        <v>3</v>
      </c>
      <c r="S43" s="1">
        <v>3</v>
      </c>
      <c r="T43" s="1">
        <v>4</v>
      </c>
      <c r="U43" s="1">
        <v>4</v>
      </c>
      <c r="V43" s="1">
        <v>4</v>
      </c>
      <c r="W43" s="1">
        <v>4</v>
      </c>
      <c r="X43" s="1">
        <v>4</v>
      </c>
      <c r="Y43" s="1">
        <v>4</v>
      </c>
    </row>
    <row r="44" spans="2:25" x14ac:dyDescent="0.25">
      <c r="B44" s="1">
        <v>1</v>
      </c>
      <c r="C44" s="1">
        <v>1</v>
      </c>
      <c r="D44" s="1">
        <v>1</v>
      </c>
      <c r="E44" s="1">
        <v>1</v>
      </c>
      <c r="F44" s="1">
        <v>1</v>
      </c>
      <c r="G44" s="1">
        <v>1</v>
      </c>
      <c r="H44" s="1">
        <v>1</v>
      </c>
      <c r="I44" s="1">
        <v>1</v>
      </c>
      <c r="J44" s="1">
        <v>1</v>
      </c>
      <c r="K44" s="1">
        <v>1</v>
      </c>
      <c r="L44" s="1">
        <v>1</v>
      </c>
      <c r="M44" s="1">
        <v>1</v>
      </c>
      <c r="N44" s="1">
        <v>1</v>
      </c>
      <c r="O44" s="1">
        <v>1</v>
      </c>
      <c r="P44" s="1">
        <v>1</v>
      </c>
      <c r="Q44" s="1">
        <v>1</v>
      </c>
      <c r="R44" s="1">
        <v>1</v>
      </c>
      <c r="S44" s="1">
        <v>1</v>
      </c>
      <c r="T44" s="1">
        <v>1</v>
      </c>
      <c r="U44" s="1">
        <v>1</v>
      </c>
      <c r="V44" s="1">
        <v>1</v>
      </c>
      <c r="W44" s="1">
        <v>1</v>
      </c>
      <c r="X44" s="1">
        <v>1</v>
      </c>
      <c r="Y44" s="1">
        <v>1</v>
      </c>
    </row>
    <row r="45" spans="2:25" x14ac:dyDescent="0.25">
      <c r="B45" s="1">
        <v>1</v>
      </c>
      <c r="C45" s="1">
        <v>1</v>
      </c>
      <c r="D45" s="1">
        <v>1</v>
      </c>
      <c r="E45" s="1">
        <v>1</v>
      </c>
      <c r="F45" s="1">
        <v>3</v>
      </c>
      <c r="G45" s="1">
        <v>1</v>
      </c>
      <c r="H45" s="1">
        <v>3</v>
      </c>
      <c r="I45" s="1">
        <v>1</v>
      </c>
      <c r="J45" s="1">
        <v>1</v>
      </c>
      <c r="K45" s="1">
        <v>1</v>
      </c>
      <c r="L45" s="1">
        <v>3</v>
      </c>
      <c r="M45" s="1">
        <v>1</v>
      </c>
      <c r="N45" s="1">
        <v>3</v>
      </c>
      <c r="O45" s="1">
        <v>1</v>
      </c>
      <c r="P45" s="1">
        <v>1</v>
      </c>
      <c r="Q45" s="1">
        <v>1</v>
      </c>
      <c r="R45" s="1">
        <v>1</v>
      </c>
      <c r="S45" s="1">
        <v>1</v>
      </c>
      <c r="T45" s="1">
        <v>3</v>
      </c>
      <c r="U45" s="1">
        <v>1</v>
      </c>
      <c r="V45" s="1">
        <v>1</v>
      </c>
      <c r="W45" s="1">
        <v>3</v>
      </c>
      <c r="X45" s="1">
        <v>1</v>
      </c>
      <c r="Y45" s="1">
        <v>3</v>
      </c>
    </row>
    <row r="46" spans="2:25" x14ac:dyDescent="0.25">
      <c r="B46" s="1">
        <v>2</v>
      </c>
      <c r="C46" s="1">
        <v>2</v>
      </c>
      <c r="D46" s="1">
        <v>1</v>
      </c>
      <c r="E46" s="1">
        <v>2</v>
      </c>
      <c r="F46" s="1">
        <v>4</v>
      </c>
      <c r="G46" s="1">
        <v>4</v>
      </c>
      <c r="H46" s="1">
        <v>2</v>
      </c>
      <c r="I46" s="1">
        <v>4</v>
      </c>
      <c r="J46" s="1">
        <v>5</v>
      </c>
      <c r="K46" s="1">
        <v>5</v>
      </c>
      <c r="L46" s="1">
        <v>5</v>
      </c>
      <c r="M46" s="1">
        <v>4</v>
      </c>
      <c r="N46" s="1">
        <v>5</v>
      </c>
      <c r="O46" s="1">
        <v>4</v>
      </c>
      <c r="P46" s="1">
        <v>5</v>
      </c>
      <c r="Q46" s="1">
        <v>4</v>
      </c>
      <c r="R46" s="1">
        <v>4</v>
      </c>
      <c r="S46" s="1">
        <v>5</v>
      </c>
      <c r="T46" s="1">
        <v>5</v>
      </c>
      <c r="U46" s="1">
        <v>4</v>
      </c>
      <c r="V46" s="1">
        <v>5</v>
      </c>
      <c r="W46" s="1">
        <v>5</v>
      </c>
      <c r="X46" s="1">
        <v>5</v>
      </c>
      <c r="Y46" s="1">
        <v>5</v>
      </c>
    </row>
    <row r="47" spans="2:25" x14ac:dyDescent="0.25">
      <c r="B47" s="1">
        <v>3</v>
      </c>
      <c r="C47" s="1">
        <v>3</v>
      </c>
      <c r="D47" s="1">
        <v>4</v>
      </c>
      <c r="E47" s="1">
        <v>4</v>
      </c>
      <c r="F47" s="1">
        <v>3</v>
      </c>
      <c r="G47" s="1">
        <v>3</v>
      </c>
      <c r="H47" s="1">
        <v>3</v>
      </c>
      <c r="I47" s="1">
        <v>4</v>
      </c>
      <c r="J47" s="1">
        <v>4</v>
      </c>
      <c r="K47" s="1">
        <v>3</v>
      </c>
      <c r="L47" s="1">
        <v>4</v>
      </c>
      <c r="M47" s="1">
        <v>4</v>
      </c>
      <c r="N47" s="1">
        <v>4</v>
      </c>
      <c r="O47" s="1">
        <v>3</v>
      </c>
      <c r="P47" s="1">
        <v>5</v>
      </c>
      <c r="Q47" s="1">
        <v>5</v>
      </c>
      <c r="R47" s="1">
        <v>4</v>
      </c>
      <c r="S47" s="1">
        <v>3</v>
      </c>
      <c r="T47" s="1">
        <v>3</v>
      </c>
      <c r="U47" s="1">
        <v>4</v>
      </c>
      <c r="V47" s="1">
        <v>5</v>
      </c>
      <c r="W47" s="1">
        <v>5</v>
      </c>
      <c r="X47" s="1">
        <v>4</v>
      </c>
      <c r="Y47" s="1">
        <v>4</v>
      </c>
    </row>
    <row r="48" spans="2:25" x14ac:dyDescent="0.25">
      <c r="B48" s="1">
        <v>3</v>
      </c>
      <c r="C48" s="1">
        <v>3</v>
      </c>
      <c r="D48" s="1">
        <v>2</v>
      </c>
      <c r="E48" s="1">
        <v>3</v>
      </c>
      <c r="F48" s="1">
        <v>3</v>
      </c>
      <c r="G48" s="1">
        <v>3</v>
      </c>
      <c r="H48" s="1">
        <v>2</v>
      </c>
      <c r="I48" s="1">
        <v>3</v>
      </c>
      <c r="J48" s="1">
        <v>3</v>
      </c>
      <c r="K48" s="1">
        <v>3</v>
      </c>
      <c r="L48" s="1">
        <v>3</v>
      </c>
      <c r="M48" s="1">
        <v>3</v>
      </c>
      <c r="N48" s="1">
        <v>3</v>
      </c>
      <c r="O48" s="1">
        <v>3</v>
      </c>
      <c r="P48" s="1">
        <v>3</v>
      </c>
      <c r="Q48" s="1">
        <v>3</v>
      </c>
      <c r="R48" s="1">
        <v>3</v>
      </c>
      <c r="S48" s="1">
        <v>2</v>
      </c>
      <c r="T48" s="1">
        <v>3</v>
      </c>
      <c r="U48" s="1">
        <v>3</v>
      </c>
      <c r="V48" s="1">
        <v>3</v>
      </c>
      <c r="W48" s="1">
        <v>3</v>
      </c>
      <c r="X48" s="1">
        <v>3</v>
      </c>
      <c r="Y48" s="1">
        <v>3</v>
      </c>
    </row>
    <row r="49" spans="2:25" x14ac:dyDescent="0.25">
      <c r="B49" s="1">
        <v>1</v>
      </c>
      <c r="C49" s="1">
        <v>3</v>
      </c>
      <c r="D49" s="1">
        <v>5</v>
      </c>
      <c r="E49" s="1">
        <v>4</v>
      </c>
      <c r="F49" s="1">
        <v>5</v>
      </c>
      <c r="G49" s="1">
        <v>4</v>
      </c>
      <c r="H49" s="1">
        <v>3</v>
      </c>
      <c r="I49" s="1">
        <v>3</v>
      </c>
      <c r="J49" s="1">
        <v>4</v>
      </c>
      <c r="K49" s="1">
        <v>3</v>
      </c>
      <c r="L49" s="1">
        <v>4</v>
      </c>
      <c r="M49" s="1">
        <v>3</v>
      </c>
      <c r="N49" s="1">
        <v>5</v>
      </c>
      <c r="O49" s="1">
        <v>3</v>
      </c>
      <c r="P49" s="1">
        <v>3</v>
      </c>
      <c r="Q49" s="1">
        <v>4</v>
      </c>
      <c r="R49" s="1">
        <v>5</v>
      </c>
      <c r="S49" s="1">
        <v>4</v>
      </c>
      <c r="T49" s="1">
        <v>5</v>
      </c>
      <c r="U49" s="1">
        <v>5</v>
      </c>
      <c r="V49" s="1">
        <v>4</v>
      </c>
      <c r="W49" s="1">
        <v>5</v>
      </c>
      <c r="X49" s="1">
        <v>3</v>
      </c>
      <c r="Y49" s="1">
        <v>3</v>
      </c>
    </row>
    <row r="50" spans="2:25" x14ac:dyDescent="0.25">
      <c r="B50" s="1">
        <v>5</v>
      </c>
      <c r="C50" s="1">
        <v>3</v>
      </c>
      <c r="D50" s="1">
        <v>4</v>
      </c>
      <c r="E50" s="1">
        <v>5</v>
      </c>
      <c r="F50" s="1">
        <v>3</v>
      </c>
      <c r="G50" s="1">
        <v>4</v>
      </c>
      <c r="H50" s="1">
        <v>3</v>
      </c>
      <c r="I50" s="1">
        <v>1</v>
      </c>
      <c r="J50" s="1">
        <v>3</v>
      </c>
      <c r="K50" s="1">
        <v>1</v>
      </c>
      <c r="L50" s="1">
        <v>1</v>
      </c>
      <c r="M50" s="1">
        <v>1</v>
      </c>
      <c r="N50" s="1">
        <v>4</v>
      </c>
      <c r="O50" s="1">
        <v>3</v>
      </c>
      <c r="P50" s="1">
        <v>5</v>
      </c>
      <c r="Q50" s="1">
        <v>1</v>
      </c>
      <c r="R50" s="1">
        <v>1</v>
      </c>
      <c r="S50" s="1">
        <v>4</v>
      </c>
      <c r="T50" s="1">
        <v>4</v>
      </c>
      <c r="U50" s="1">
        <v>1</v>
      </c>
      <c r="V50" s="1">
        <v>4</v>
      </c>
      <c r="W50" s="1">
        <v>3</v>
      </c>
      <c r="X50" s="1">
        <v>4</v>
      </c>
      <c r="Y50" s="1">
        <v>3</v>
      </c>
    </row>
    <row r="51" spans="2:25" x14ac:dyDescent="0.25">
      <c r="B51" s="1">
        <v>4</v>
      </c>
      <c r="C51" s="1">
        <v>4</v>
      </c>
      <c r="D51" s="1">
        <v>5</v>
      </c>
      <c r="E51" s="1">
        <v>5</v>
      </c>
      <c r="F51" s="1">
        <v>5</v>
      </c>
      <c r="G51" s="1">
        <v>4</v>
      </c>
      <c r="H51" s="1">
        <v>4</v>
      </c>
      <c r="I51" s="1">
        <v>5</v>
      </c>
      <c r="J51" s="1">
        <v>4</v>
      </c>
      <c r="K51" s="1">
        <v>4</v>
      </c>
      <c r="L51" s="1">
        <v>5</v>
      </c>
      <c r="M51" s="1">
        <v>3</v>
      </c>
      <c r="N51" s="1">
        <v>3</v>
      </c>
      <c r="O51" s="1">
        <v>3</v>
      </c>
      <c r="P51" s="1">
        <v>5</v>
      </c>
      <c r="Q51" s="1">
        <v>5</v>
      </c>
      <c r="R51" s="1">
        <v>4</v>
      </c>
      <c r="S51" s="1">
        <v>5</v>
      </c>
      <c r="T51" s="1">
        <v>4</v>
      </c>
      <c r="U51" s="1">
        <v>4</v>
      </c>
      <c r="V51" s="1">
        <v>3</v>
      </c>
      <c r="W51" s="1">
        <v>4</v>
      </c>
      <c r="X51" s="1">
        <v>3</v>
      </c>
      <c r="Y51" s="1">
        <v>3</v>
      </c>
    </row>
    <row r="52" spans="2:25" x14ac:dyDescent="0.25">
      <c r="B52" s="1">
        <v>2</v>
      </c>
      <c r="C52" s="1">
        <v>1</v>
      </c>
      <c r="D52" s="1">
        <v>3</v>
      </c>
      <c r="E52" s="1">
        <v>4</v>
      </c>
      <c r="F52" s="1">
        <v>5</v>
      </c>
      <c r="G52" s="1">
        <v>4</v>
      </c>
      <c r="H52" s="1">
        <v>3</v>
      </c>
      <c r="I52" s="1">
        <v>1</v>
      </c>
      <c r="J52" s="1">
        <v>2</v>
      </c>
      <c r="K52" s="1">
        <v>1</v>
      </c>
      <c r="L52" s="1">
        <v>2</v>
      </c>
      <c r="M52" s="1">
        <v>1</v>
      </c>
      <c r="N52" s="1">
        <v>2</v>
      </c>
      <c r="O52" s="1">
        <v>1</v>
      </c>
      <c r="P52" s="1">
        <v>2</v>
      </c>
      <c r="Q52" s="1">
        <v>1</v>
      </c>
      <c r="R52" s="1">
        <v>2</v>
      </c>
      <c r="S52" s="1">
        <v>1</v>
      </c>
      <c r="T52" s="1">
        <v>2</v>
      </c>
      <c r="U52" s="1">
        <v>1</v>
      </c>
      <c r="V52" s="1">
        <v>2</v>
      </c>
      <c r="W52" s="1">
        <v>1</v>
      </c>
      <c r="X52" s="1">
        <v>2</v>
      </c>
      <c r="Y52" s="1">
        <v>1</v>
      </c>
    </row>
    <row r="53" spans="2:25" x14ac:dyDescent="0.25">
      <c r="B53" s="1">
        <v>2</v>
      </c>
      <c r="C53" s="1">
        <v>1</v>
      </c>
      <c r="D53" s="1">
        <v>2</v>
      </c>
      <c r="E53" s="1">
        <v>2</v>
      </c>
      <c r="F53" s="1">
        <v>2</v>
      </c>
      <c r="G53" s="1">
        <v>2</v>
      </c>
      <c r="H53" s="1">
        <v>2</v>
      </c>
      <c r="I53" s="1">
        <v>2</v>
      </c>
      <c r="J53" s="1">
        <v>2</v>
      </c>
      <c r="K53" s="1">
        <v>2</v>
      </c>
      <c r="L53" s="1">
        <v>2</v>
      </c>
      <c r="M53" s="1">
        <v>2</v>
      </c>
      <c r="N53" s="1">
        <v>2</v>
      </c>
      <c r="O53" s="1">
        <v>2</v>
      </c>
      <c r="P53" s="1">
        <v>2</v>
      </c>
      <c r="Q53" s="1">
        <v>2</v>
      </c>
      <c r="R53" s="1">
        <v>2</v>
      </c>
      <c r="S53" s="1">
        <v>2</v>
      </c>
      <c r="T53" s="1">
        <v>2</v>
      </c>
      <c r="U53" s="1">
        <v>2</v>
      </c>
      <c r="V53" s="1">
        <v>2</v>
      </c>
      <c r="W53" s="1">
        <v>1</v>
      </c>
      <c r="X53" s="1">
        <v>2</v>
      </c>
      <c r="Y53" s="1">
        <v>2</v>
      </c>
    </row>
    <row r="54" spans="2:25" x14ac:dyDescent="0.25">
      <c r="B54" s="1">
        <v>1</v>
      </c>
      <c r="C54" s="1">
        <v>1</v>
      </c>
      <c r="D54" s="1">
        <v>1</v>
      </c>
      <c r="E54" s="1">
        <v>2</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2:25" x14ac:dyDescent="0.25">
      <c r="B55" s="1">
        <v>4</v>
      </c>
      <c r="C55" s="1">
        <v>4</v>
      </c>
      <c r="D55" s="1">
        <v>4</v>
      </c>
      <c r="E55" s="1">
        <v>4</v>
      </c>
      <c r="F55" s="1">
        <v>4</v>
      </c>
      <c r="G55" s="1">
        <v>4</v>
      </c>
      <c r="H55" s="1">
        <v>4</v>
      </c>
      <c r="I55" s="1">
        <v>4</v>
      </c>
      <c r="J55" s="1">
        <v>4</v>
      </c>
      <c r="K55" s="1">
        <v>4</v>
      </c>
      <c r="L55" s="1">
        <v>4</v>
      </c>
      <c r="M55" s="1">
        <v>3</v>
      </c>
      <c r="N55" s="1">
        <v>4</v>
      </c>
      <c r="O55" s="1">
        <v>4</v>
      </c>
      <c r="P55" s="1">
        <v>5</v>
      </c>
      <c r="Q55" s="1">
        <v>4</v>
      </c>
      <c r="R55" s="1">
        <v>4</v>
      </c>
      <c r="S55" s="1">
        <v>4</v>
      </c>
      <c r="T55" s="1">
        <v>4</v>
      </c>
      <c r="U55" s="1">
        <v>4</v>
      </c>
      <c r="V55" s="1">
        <v>3</v>
      </c>
      <c r="W55" s="1">
        <v>3</v>
      </c>
      <c r="X55" s="1">
        <v>3</v>
      </c>
      <c r="Y55" s="1">
        <v>3</v>
      </c>
    </row>
    <row r="56" spans="2:25" x14ac:dyDescent="0.25">
      <c r="B56" s="1">
        <v>4</v>
      </c>
      <c r="C56" s="1">
        <v>4</v>
      </c>
      <c r="D56" s="1">
        <v>4</v>
      </c>
      <c r="E56" s="1">
        <v>4</v>
      </c>
      <c r="F56" s="1">
        <v>4</v>
      </c>
      <c r="G56" s="1">
        <v>4</v>
      </c>
      <c r="H56" s="1">
        <v>4</v>
      </c>
      <c r="I56" s="1">
        <v>4</v>
      </c>
      <c r="J56" s="1">
        <v>4</v>
      </c>
      <c r="K56" s="1">
        <v>4</v>
      </c>
      <c r="L56" s="1">
        <v>4</v>
      </c>
      <c r="M56" s="1">
        <v>4</v>
      </c>
      <c r="N56" s="1">
        <v>4</v>
      </c>
      <c r="O56" s="1">
        <v>4</v>
      </c>
      <c r="P56" s="1">
        <v>4</v>
      </c>
      <c r="Q56" s="1">
        <v>4</v>
      </c>
      <c r="R56" s="1">
        <v>4</v>
      </c>
      <c r="S56" s="1">
        <v>4</v>
      </c>
      <c r="T56" s="1">
        <v>4</v>
      </c>
      <c r="U56" s="1">
        <v>4</v>
      </c>
      <c r="V56" s="1">
        <v>4</v>
      </c>
      <c r="W56" s="1">
        <v>4</v>
      </c>
      <c r="X56" s="1">
        <v>4</v>
      </c>
      <c r="Y56" s="1">
        <v>4</v>
      </c>
    </row>
    <row r="57" spans="2:25" x14ac:dyDescent="0.25">
      <c r="B57" s="1">
        <v>3</v>
      </c>
      <c r="C57" s="1">
        <v>3</v>
      </c>
      <c r="D57" s="1">
        <v>3</v>
      </c>
      <c r="E57" s="1">
        <v>3</v>
      </c>
      <c r="F57" s="1">
        <v>3</v>
      </c>
      <c r="G57" s="1">
        <v>3</v>
      </c>
      <c r="H57" s="1">
        <v>3</v>
      </c>
      <c r="I57" s="1">
        <v>3</v>
      </c>
      <c r="J57" s="1">
        <v>3</v>
      </c>
      <c r="K57" s="1">
        <v>3</v>
      </c>
      <c r="L57" s="1">
        <v>3</v>
      </c>
      <c r="M57" s="1">
        <v>3</v>
      </c>
      <c r="N57" s="1">
        <v>3</v>
      </c>
      <c r="O57" s="1">
        <v>3</v>
      </c>
      <c r="P57" s="1">
        <v>3</v>
      </c>
      <c r="Q57" s="1">
        <v>3</v>
      </c>
      <c r="R57" s="1">
        <v>3</v>
      </c>
      <c r="S57" s="1">
        <v>3</v>
      </c>
      <c r="T57" s="1">
        <v>3</v>
      </c>
      <c r="U57" s="1">
        <v>3</v>
      </c>
      <c r="V57" s="1">
        <v>3</v>
      </c>
      <c r="W57" s="1">
        <v>3</v>
      </c>
      <c r="X57" s="1">
        <v>3</v>
      </c>
      <c r="Y57" s="1">
        <v>3</v>
      </c>
    </row>
    <row r="58" spans="2:25" x14ac:dyDescent="0.25">
      <c r="B58" s="1">
        <v>2</v>
      </c>
      <c r="C58" s="1">
        <v>1</v>
      </c>
      <c r="D58" s="1">
        <v>2</v>
      </c>
      <c r="E58" s="1">
        <v>1</v>
      </c>
      <c r="F58" s="1">
        <v>2</v>
      </c>
      <c r="G58" s="1">
        <v>1</v>
      </c>
      <c r="H58" s="1">
        <v>2</v>
      </c>
      <c r="I58" s="1">
        <v>1</v>
      </c>
      <c r="J58" s="1">
        <v>2</v>
      </c>
      <c r="K58" s="1">
        <v>1</v>
      </c>
      <c r="L58" s="1">
        <v>2</v>
      </c>
      <c r="M58" s="1">
        <v>1</v>
      </c>
      <c r="N58" s="1">
        <v>2</v>
      </c>
      <c r="O58" s="1">
        <v>1</v>
      </c>
      <c r="P58" s="1">
        <v>1</v>
      </c>
      <c r="Q58" s="1">
        <v>2</v>
      </c>
      <c r="R58" s="1">
        <v>2</v>
      </c>
      <c r="S58" s="1">
        <v>2</v>
      </c>
      <c r="T58" s="1">
        <v>1</v>
      </c>
      <c r="U58" s="1">
        <v>2</v>
      </c>
      <c r="V58" s="1">
        <v>1</v>
      </c>
      <c r="W58" s="1">
        <v>2</v>
      </c>
      <c r="X58" s="1">
        <v>2</v>
      </c>
      <c r="Y58" s="1">
        <v>2</v>
      </c>
    </row>
    <row r="59" spans="2:25" x14ac:dyDescent="0.25">
      <c r="B59" s="1">
        <v>3</v>
      </c>
      <c r="C59" s="1">
        <v>3</v>
      </c>
      <c r="D59" s="1">
        <v>4</v>
      </c>
      <c r="E59" s="1">
        <v>1</v>
      </c>
      <c r="F59" s="1">
        <v>2</v>
      </c>
      <c r="G59" s="1">
        <v>1</v>
      </c>
      <c r="H59" s="1">
        <v>3</v>
      </c>
      <c r="I59" s="1">
        <v>4</v>
      </c>
      <c r="J59" s="1">
        <v>4</v>
      </c>
      <c r="K59" s="1">
        <v>5</v>
      </c>
      <c r="L59" s="1">
        <v>4</v>
      </c>
      <c r="M59" s="1">
        <v>4</v>
      </c>
      <c r="N59" s="1">
        <v>5</v>
      </c>
      <c r="O59" s="1">
        <v>4</v>
      </c>
      <c r="P59" s="1">
        <v>2</v>
      </c>
      <c r="Q59" s="1">
        <v>1</v>
      </c>
      <c r="R59" s="1">
        <v>4</v>
      </c>
      <c r="S59" s="1">
        <v>4</v>
      </c>
      <c r="T59" s="1">
        <v>4</v>
      </c>
      <c r="U59" s="1">
        <v>5</v>
      </c>
      <c r="V59" s="1">
        <v>5</v>
      </c>
      <c r="W59" s="1">
        <v>4</v>
      </c>
      <c r="X59" s="1">
        <v>4</v>
      </c>
      <c r="Y59" s="1">
        <v>4</v>
      </c>
    </row>
    <row r="60" spans="2:25" x14ac:dyDescent="0.25">
      <c r="B60" s="1">
        <v>3</v>
      </c>
      <c r="C60" s="1">
        <v>3</v>
      </c>
      <c r="D60" s="1">
        <v>4</v>
      </c>
      <c r="E60" s="1">
        <v>3</v>
      </c>
      <c r="F60" s="1">
        <v>3</v>
      </c>
      <c r="G60" s="1">
        <v>3</v>
      </c>
      <c r="H60" s="1">
        <v>1</v>
      </c>
      <c r="I60" s="1">
        <v>5</v>
      </c>
      <c r="J60" s="1">
        <v>3</v>
      </c>
      <c r="K60" s="1">
        <v>3</v>
      </c>
      <c r="L60" s="1">
        <v>4</v>
      </c>
      <c r="M60" s="1">
        <v>4</v>
      </c>
      <c r="N60" s="1">
        <v>4</v>
      </c>
      <c r="O60" s="1">
        <v>4</v>
      </c>
      <c r="P60" s="1">
        <v>4</v>
      </c>
      <c r="Q60" s="1">
        <v>4</v>
      </c>
      <c r="R60" s="1">
        <v>4</v>
      </c>
      <c r="S60" s="1">
        <v>1</v>
      </c>
      <c r="T60" s="1">
        <v>3</v>
      </c>
      <c r="U60" s="1">
        <v>3</v>
      </c>
      <c r="V60" s="1">
        <v>3</v>
      </c>
      <c r="W60" s="1">
        <v>4</v>
      </c>
      <c r="X60" s="1">
        <v>4</v>
      </c>
      <c r="Y60" s="1">
        <v>4</v>
      </c>
    </row>
    <row r="61" spans="2:25" x14ac:dyDescent="0.25">
      <c r="B61" s="1">
        <v>4</v>
      </c>
      <c r="C61" s="1">
        <v>4</v>
      </c>
      <c r="D61" s="1">
        <v>5</v>
      </c>
      <c r="E61" s="1">
        <v>5</v>
      </c>
      <c r="F61" s="1">
        <v>4</v>
      </c>
      <c r="G61" s="1">
        <v>4</v>
      </c>
      <c r="H61" s="1">
        <v>5</v>
      </c>
      <c r="I61" s="1">
        <v>4</v>
      </c>
      <c r="J61" s="1">
        <v>5</v>
      </c>
      <c r="K61" s="1">
        <v>5</v>
      </c>
      <c r="L61" s="1">
        <v>5</v>
      </c>
      <c r="M61" s="1">
        <v>4</v>
      </c>
      <c r="N61" s="1">
        <v>5</v>
      </c>
      <c r="O61" s="1">
        <v>4</v>
      </c>
      <c r="P61" s="1">
        <v>5</v>
      </c>
      <c r="Q61" s="1">
        <v>4</v>
      </c>
      <c r="R61" s="1">
        <v>3</v>
      </c>
      <c r="S61" s="1">
        <v>5</v>
      </c>
      <c r="T61" s="1">
        <v>5</v>
      </c>
      <c r="U61" s="1">
        <v>4</v>
      </c>
      <c r="V61" s="1">
        <v>4</v>
      </c>
      <c r="W61" s="1">
        <v>4</v>
      </c>
      <c r="X61" s="1">
        <v>4</v>
      </c>
      <c r="Y61" s="1">
        <v>5</v>
      </c>
    </row>
    <row r="62" spans="2:25" x14ac:dyDescent="0.25">
      <c r="B62" s="1">
        <v>5</v>
      </c>
      <c r="C62" s="1">
        <v>5</v>
      </c>
      <c r="D62" s="1">
        <v>5</v>
      </c>
      <c r="E62" s="1">
        <v>4</v>
      </c>
      <c r="F62" s="1">
        <v>4</v>
      </c>
      <c r="G62" s="1">
        <v>5</v>
      </c>
      <c r="H62" s="1">
        <v>4</v>
      </c>
      <c r="I62" s="1">
        <v>5</v>
      </c>
      <c r="J62" s="1">
        <v>4</v>
      </c>
      <c r="K62" s="1">
        <v>5</v>
      </c>
      <c r="L62" s="1">
        <v>4</v>
      </c>
      <c r="M62" s="1">
        <v>5</v>
      </c>
      <c r="N62" s="1">
        <v>4</v>
      </c>
      <c r="O62" s="1">
        <v>5</v>
      </c>
      <c r="P62" s="1">
        <v>4</v>
      </c>
      <c r="Q62" s="1">
        <v>4</v>
      </c>
      <c r="R62" s="1">
        <v>3</v>
      </c>
      <c r="S62" s="1">
        <v>4</v>
      </c>
      <c r="T62" s="1">
        <v>5</v>
      </c>
      <c r="U62" s="1">
        <v>5</v>
      </c>
      <c r="V62" s="1">
        <v>5</v>
      </c>
      <c r="W62" s="1">
        <v>5</v>
      </c>
      <c r="X62" s="1">
        <v>5</v>
      </c>
      <c r="Y62" s="1">
        <v>5</v>
      </c>
    </row>
    <row r="63" spans="2:25" x14ac:dyDescent="0.25">
      <c r="B63" s="1">
        <v>4</v>
      </c>
      <c r="C63" s="1">
        <v>5</v>
      </c>
      <c r="D63" s="1">
        <v>5</v>
      </c>
      <c r="E63" s="1">
        <v>5</v>
      </c>
      <c r="F63" s="1">
        <v>4</v>
      </c>
      <c r="G63" s="1">
        <v>1</v>
      </c>
      <c r="H63" s="1">
        <v>1</v>
      </c>
      <c r="I63" s="1">
        <v>1</v>
      </c>
      <c r="J63" s="1">
        <v>3</v>
      </c>
      <c r="K63" s="1">
        <v>5</v>
      </c>
      <c r="L63" s="1">
        <v>5</v>
      </c>
      <c r="M63" s="1">
        <v>5</v>
      </c>
      <c r="N63" s="1">
        <v>5</v>
      </c>
      <c r="O63" s="1">
        <v>5</v>
      </c>
      <c r="P63" s="1">
        <v>5</v>
      </c>
      <c r="Q63" s="1">
        <v>5</v>
      </c>
      <c r="R63" s="1">
        <v>5</v>
      </c>
      <c r="S63" s="1">
        <v>5</v>
      </c>
      <c r="T63" s="1">
        <v>5</v>
      </c>
      <c r="U63" s="1">
        <v>5</v>
      </c>
      <c r="V63" s="1">
        <v>5</v>
      </c>
      <c r="W63" s="1">
        <v>5</v>
      </c>
      <c r="X63" s="1">
        <v>5</v>
      </c>
      <c r="Y63" s="1">
        <v>5</v>
      </c>
    </row>
    <row r="64" spans="2:25" x14ac:dyDescent="0.25">
      <c r="B64" s="1">
        <v>3</v>
      </c>
      <c r="C64" s="1">
        <v>3</v>
      </c>
      <c r="D64" s="1">
        <v>5</v>
      </c>
      <c r="E64" s="1">
        <v>5</v>
      </c>
      <c r="F64" s="1">
        <v>3</v>
      </c>
      <c r="G64" s="1">
        <v>4</v>
      </c>
      <c r="H64" s="1">
        <v>3</v>
      </c>
      <c r="I64" s="1">
        <v>1</v>
      </c>
      <c r="J64" s="1">
        <v>4</v>
      </c>
      <c r="K64" s="1">
        <v>4</v>
      </c>
      <c r="L64" s="1">
        <v>3</v>
      </c>
      <c r="M64" s="1">
        <v>4</v>
      </c>
      <c r="N64" s="1">
        <v>5</v>
      </c>
      <c r="O64" s="1">
        <v>5</v>
      </c>
      <c r="P64" s="1">
        <v>3</v>
      </c>
      <c r="Q64" s="1">
        <v>3</v>
      </c>
      <c r="R64" s="1">
        <v>3</v>
      </c>
      <c r="S64" s="1">
        <v>4</v>
      </c>
      <c r="T64" s="1">
        <v>3</v>
      </c>
      <c r="U64" s="1">
        <v>4</v>
      </c>
      <c r="V64" s="1">
        <v>3</v>
      </c>
      <c r="W64" s="1">
        <v>4</v>
      </c>
      <c r="X64" s="1">
        <v>5</v>
      </c>
      <c r="Y64" s="1">
        <v>3</v>
      </c>
    </row>
    <row r="65" spans="2:25" x14ac:dyDescent="0.25">
      <c r="B65" s="1">
        <v>4</v>
      </c>
      <c r="C65" s="1">
        <v>5</v>
      </c>
      <c r="D65" s="1">
        <v>4</v>
      </c>
      <c r="E65" s="1">
        <v>4</v>
      </c>
      <c r="F65" s="1">
        <v>5</v>
      </c>
      <c r="G65" s="1">
        <v>4</v>
      </c>
      <c r="H65" s="1">
        <v>4</v>
      </c>
      <c r="I65" s="1">
        <v>5</v>
      </c>
      <c r="J65" s="1">
        <v>5</v>
      </c>
      <c r="K65" s="1">
        <v>5</v>
      </c>
      <c r="L65" s="1">
        <v>3</v>
      </c>
      <c r="M65" s="1">
        <v>5</v>
      </c>
      <c r="N65" s="1">
        <v>5</v>
      </c>
      <c r="O65" s="1">
        <v>4</v>
      </c>
      <c r="P65" s="1">
        <v>4</v>
      </c>
      <c r="Q65" s="1">
        <v>3</v>
      </c>
      <c r="R65" s="1">
        <v>4</v>
      </c>
      <c r="S65" s="1">
        <v>4</v>
      </c>
      <c r="T65" s="1">
        <v>5</v>
      </c>
      <c r="U65" s="1">
        <v>5</v>
      </c>
      <c r="V65" s="1">
        <v>4</v>
      </c>
      <c r="W65" s="1">
        <v>4</v>
      </c>
      <c r="X65" s="1">
        <v>4</v>
      </c>
      <c r="Y65" s="1">
        <v>4</v>
      </c>
    </row>
    <row r="66" spans="2:25" x14ac:dyDescent="0.25">
      <c r="B66" s="1">
        <v>3</v>
      </c>
      <c r="C66" s="1">
        <v>1</v>
      </c>
      <c r="D66" s="1">
        <v>3</v>
      </c>
      <c r="E66" s="1">
        <v>3</v>
      </c>
      <c r="F66" s="1">
        <v>1</v>
      </c>
      <c r="G66" s="1">
        <v>1</v>
      </c>
      <c r="H66" s="1">
        <v>3</v>
      </c>
      <c r="I66" s="1">
        <v>1</v>
      </c>
      <c r="J66" s="1">
        <v>3</v>
      </c>
      <c r="K66" s="1">
        <v>3</v>
      </c>
      <c r="L66" s="1">
        <v>3</v>
      </c>
      <c r="M66" s="1">
        <v>3</v>
      </c>
      <c r="N66" s="1">
        <v>1</v>
      </c>
      <c r="O66" s="1">
        <v>3</v>
      </c>
      <c r="P66" s="1">
        <v>1</v>
      </c>
      <c r="Q66" s="1">
        <v>3</v>
      </c>
      <c r="R66" s="1">
        <v>2</v>
      </c>
      <c r="S66" s="1">
        <v>3</v>
      </c>
      <c r="T66" s="1">
        <v>1</v>
      </c>
      <c r="U66" s="1">
        <v>3</v>
      </c>
      <c r="V66" s="1">
        <v>1</v>
      </c>
      <c r="W66" s="1">
        <v>1</v>
      </c>
      <c r="X66" s="1">
        <v>3</v>
      </c>
      <c r="Y66" s="1">
        <v>3</v>
      </c>
    </row>
    <row r="67" spans="2:25" x14ac:dyDescent="0.25">
      <c r="B67" s="1">
        <v>3</v>
      </c>
      <c r="C67" s="1">
        <v>2</v>
      </c>
      <c r="D67" s="1">
        <v>2</v>
      </c>
      <c r="E67" s="1">
        <v>5</v>
      </c>
      <c r="F67" s="1">
        <v>1</v>
      </c>
      <c r="G67" s="1">
        <v>5</v>
      </c>
      <c r="H67" s="1">
        <v>4</v>
      </c>
      <c r="I67" s="1">
        <v>4</v>
      </c>
      <c r="J67" s="1">
        <v>4</v>
      </c>
      <c r="K67" s="1">
        <v>5</v>
      </c>
      <c r="L67" s="1">
        <v>5</v>
      </c>
      <c r="M67" s="1">
        <v>5</v>
      </c>
      <c r="N67" s="1">
        <v>5</v>
      </c>
      <c r="O67" s="1">
        <v>5</v>
      </c>
      <c r="P67" s="1">
        <v>5</v>
      </c>
      <c r="Q67" s="1">
        <v>3</v>
      </c>
      <c r="R67" s="1">
        <v>5</v>
      </c>
      <c r="S67" s="1">
        <v>5</v>
      </c>
      <c r="T67" s="1">
        <v>5</v>
      </c>
      <c r="U67" s="1">
        <v>1</v>
      </c>
      <c r="V67" s="1">
        <v>4</v>
      </c>
      <c r="W67" s="1">
        <v>3</v>
      </c>
      <c r="X67" s="1">
        <v>3</v>
      </c>
      <c r="Y67" s="1">
        <v>5</v>
      </c>
    </row>
    <row r="68" spans="2:25" x14ac:dyDescent="0.25">
      <c r="B68" s="1">
        <v>4</v>
      </c>
      <c r="C68" s="1">
        <v>2</v>
      </c>
      <c r="D68" s="1">
        <v>2</v>
      </c>
      <c r="E68" s="1">
        <v>1</v>
      </c>
      <c r="F68" s="1">
        <v>5</v>
      </c>
      <c r="G68" s="1">
        <v>4</v>
      </c>
      <c r="H68" s="1">
        <v>4</v>
      </c>
      <c r="I68" s="1">
        <v>4</v>
      </c>
      <c r="J68" s="1">
        <v>5</v>
      </c>
      <c r="K68" s="1">
        <v>5</v>
      </c>
      <c r="L68" s="1">
        <v>5</v>
      </c>
      <c r="M68" s="1">
        <v>1</v>
      </c>
      <c r="N68" s="1">
        <v>5</v>
      </c>
      <c r="O68" s="1">
        <v>5</v>
      </c>
      <c r="P68" s="1">
        <v>4</v>
      </c>
      <c r="Q68" s="1">
        <v>5</v>
      </c>
      <c r="R68" s="1">
        <v>5</v>
      </c>
      <c r="S68" s="1">
        <v>4</v>
      </c>
      <c r="T68" s="1">
        <v>4</v>
      </c>
      <c r="U68" s="1">
        <v>5</v>
      </c>
      <c r="V68" s="1">
        <v>4</v>
      </c>
      <c r="W68" s="1">
        <v>4</v>
      </c>
      <c r="X68" s="1">
        <v>4</v>
      </c>
      <c r="Y68" s="1">
        <v>4</v>
      </c>
    </row>
    <row r="69" spans="2:25" x14ac:dyDescent="0.25">
      <c r="B69" s="1">
        <v>2</v>
      </c>
      <c r="C69" s="1">
        <v>3</v>
      </c>
      <c r="D69" s="1">
        <v>2</v>
      </c>
      <c r="E69" s="1">
        <v>2</v>
      </c>
      <c r="F69" s="1">
        <v>4</v>
      </c>
      <c r="G69" s="1">
        <v>4</v>
      </c>
      <c r="H69" s="1">
        <v>4</v>
      </c>
      <c r="I69" s="1">
        <v>3</v>
      </c>
      <c r="J69" s="1">
        <v>4</v>
      </c>
      <c r="K69" s="1">
        <v>4</v>
      </c>
      <c r="L69" s="1">
        <v>4</v>
      </c>
      <c r="M69" s="1">
        <v>4</v>
      </c>
      <c r="N69" s="1">
        <v>4</v>
      </c>
      <c r="O69" s="1">
        <v>4</v>
      </c>
      <c r="P69" s="1">
        <v>4</v>
      </c>
      <c r="Q69" s="1">
        <v>4</v>
      </c>
      <c r="R69" s="1">
        <v>4</v>
      </c>
      <c r="S69" s="1">
        <v>4</v>
      </c>
      <c r="T69" s="1">
        <v>4</v>
      </c>
      <c r="U69" s="1">
        <v>4</v>
      </c>
      <c r="V69" s="1">
        <v>4</v>
      </c>
      <c r="W69" s="1">
        <v>4</v>
      </c>
      <c r="X69" s="1">
        <v>4</v>
      </c>
      <c r="Y69" s="1">
        <v>4</v>
      </c>
    </row>
    <row r="70" spans="2:25" x14ac:dyDescent="0.25">
      <c r="B70" s="1">
        <v>2</v>
      </c>
      <c r="C70" s="1">
        <v>1</v>
      </c>
      <c r="D70" s="1">
        <v>2</v>
      </c>
      <c r="E70" s="1">
        <v>4</v>
      </c>
      <c r="F70" s="1">
        <v>2</v>
      </c>
      <c r="G70" s="1">
        <v>2</v>
      </c>
      <c r="H70" s="1">
        <v>1</v>
      </c>
      <c r="I70" s="1">
        <v>1</v>
      </c>
      <c r="J70" s="1">
        <v>5</v>
      </c>
      <c r="K70" s="1">
        <v>5</v>
      </c>
      <c r="L70" s="1">
        <v>5</v>
      </c>
      <c r="M70" s="1">
        <v>5</v>
      </c>
      <c r="N70" s="1">
        <v>4</v>
      </c>
      <c r="O70" s="1">
        <v>3</v>
      </c>
      <c r="P70" s="1">
        <v>5</v>
      </c>
      <c r="Q70" s="1">
        <v>4</v>
      </c>
      <c r="R70" s="1">
        <v>4</v>
      </c>
      <c r="S70" s="1">
        <v>5</v>
      </c>
      <c r="T70" s="1">
        <v>4</v>
      </c>
      <c r="U70" s="1">
        <v>4</v>
      </c>
      <c r="V70" s="1">
        <v>4</v>
      </c>
      <c r="W70" s="1">
        <v>4</v>
      </c>
      <c r="X70" s="1">
        <v>4</v>
      </c>
      <c r="Y70" s="1">
        <v>4</v>
      </c>
    </row>
    <row r="71" spans="2:25" x14ac:dyDescent="0.25">
      <c r="B71" s="1">
        <v>4</v>
      </c>
      <c r="C71" s="1">
        <v>5</v>
      </c>
      <c r="D71" s="1">
        <v>4</v>
      </c>
      <c r="E71" s="1">
        <v>5</v>
      </c>
      <c r="F71" s="1">
        <v>4</v>
      </c>
      <c r="G71" s="1">
        <v>5</v>
      </c>
      <c r="H71" s="1">
        <v>4</v>
      </c>
      <c r="I71" s="1">
        <v>5</v>
      </c>
      <c r="J71" s="1">
        <v>4</v>
      </c>
      <c r="K71" s="1">
        <v>5</v>
      </c>
      <c r="L71" s="1">
        <v>4</v>
      </c>
      <c r="M71" s="1">
        <v>5</v>
      </c>
      <c r="N71" s="1">
        <v>4</v>
      </c>
      <c r="O71" s="1">
        <v>5</v>
      </c>
      <c r="P71" s="1">
        <v>5</v>
      </c>
      <c r="Q71" s="1">
        <v>4</v>
      </c>
      <c r="R71" s="1">
        <v>5</v>
      </c>
      <c r="S71" s="1">
        <v>4</v>
      </c>
      <c r="T71" s="1">
        <v>5</v>
      </c>
      <c r="U71" s="1">
        <v>4</v>
      </c>
      <c r="V71" s="1">
        <v>5</v>
      </c>
      <c r="W71" s="1">
        <v>4</v>
      </c>
      <c r="X71" s="1">
        <v>5</v>
      </c>
      <c r="Y71" s="1">
        <v>4</v>
      </c>
    </row>
    <row r="72" spans="2:25" x14ac:dyDescent="0.25">
      <c r="B72" s="1">
        <v>5</v>
      </c>
      <c r="C72" s="1">
        <v>4</v>
      </c>
      <c r="D72" s="1">
        <v>5</v>
      </c>
      <c r="E72" s="1">
        <v>5</v>
      </c>
      <c r="F72" s="1">
        <v>4</v>
      </c>
      <c r="G72" s="1">
        <v>4</v>
      </c>
      <c r="H72" s="1">
        <v>5</v>
      </c>
      <c r="I72" s="1">
        <v>4</v>
      </c>
      <c r="J72" s="1">
        <v>5</v>
      </c>
      <c r="K72" s="1">
        <v>5</v>
      </c>
      <c r="L72" s="1">
        <v>5</v>
      </c>
      <c r="M72" s="1">
        <v>5</v>
      </c>
      <c r="N72" s="1">
        <v>4</v>
      </c>
      <c r="O72" s="1">
        <v>5</v>
      </c>
      <c r="P72" s="1">
        <v>4</v>
      </c>
      <c r="Q72" s="1">
        <v>4</v>
      </c>
      <c r="R72" s="1">
        <v>5</v>
      </c>
      <c r="S72" s="1">
        <v>5</v>
      </c>
      <c r="T72" s="1">
        <v>5</v>
      </c>
      <c r="U72" s="1">
        <v>5</v>
      </c>
      <c r="V72" s="1">
        <v>4</v>
      </c>
      <c r="W72" s="1">
        <v>5</v>
      </c>
      <c r="X72" s="1">
        <v>5</v>
      </c>
      <c r="Y72" s="1">
        <v>5</v>
      </c>
    </row>
    <row r="73" spans="2:25" x14ac:dyDescent="0.25">
      <c r="B73" s="1">
        <v>4</v>
      </c>
      <c r="C73" s="1">
        <v>5</v>
      </c>
      <c r="D73" s="1">
        <v>5</v>
      </c>
      <c r="E73" s="1">
        <v>5</v>
      </c>
      <c r="F73" s="1">
        <v>5</v>
      </c>
      <c r="G73" s="1">
        <v>4</v>
      </c>
      <c r="H73" s="1">
        <v>5</v>
      </c>
      <c r="I73" s="1">
        <v>4</v>
      </c>
      <c r="J73" s="1">
        <v>5</v>
      </c>
      <c r="K73" s="1">
        <v>4</v>
      </c>
      <c r="L73" s="1">
        <v>5</v>
      </c>
      <c r="M73" s="1">
        <v>4</v>
      </c>
      <c r="N73" s="1">
        <v>5</v>
      </c>
      <c r="O73" s="1">
        <v>4</v>
      </c>
      <c r="P73" s="1">
        <v>5</v>
      </c>
      <c r="Q73" s="1">
        <v>4</v>
      </c>
      <c r="R73" s="1">
        <v>5</v>
      </c>
      <c r="S73" s="1">
        <v>4</v>
      </c>
      <c r="T73" s="1">
        <v>5</v>
      </c>
      <c r="U73" s="1">
        <v>4</v>
      </c>
      <c r="V73" s="1">
        <v>5</v>
      </c>
      <c r="W73" s="1">
        <v>4</v>
      </c>
      <c r="X73" s="1">
        <v>4</v>
      </c>
      <c r="Y73" s="1">
        <v>5</v>
      </c>
    </row>
    <row r="74" spans="2:25" x14ac:dyDescent="0.25">
      <c r="B74" s="1">
        <v>3</v>
      </c>
      <c r="C74" s="1">
        <v>4</v>
      </c>
      <c r="D74" s="1">
        <v>4</v>
      </c>
      <c r="E74" s="1">
        <v>1</v>
      </c>
      <c r="F74" s="1">
        <v>3</v>
      </c>
      <c r="G74" s="1">
        <v>4</v>
      </c>
      <c r="H74" s="1">
        <v>1</v>
      </c>
      <c r="I74" s="1">
        <v>1</v>
      </c>
      <c r="J74" s="1">
        <v>4</v>
      </c>
      <c r="K74" s="1">
        <v>4</v>
      </c>
      <c r="L74" s="1">
        <v>4</v>
      </c>
      <c r="M74" s="1">
        <v>1</v>
      </c>
      <c r="N74" s="1">
        <v>3</v>
      </c>
      <c r="O74" s="1">
        <v>4</v>
      </c>
      <c r="P74" s="1">
        <v>4</v>
      </c>
      <c r="Q74" s="1">
        <v>4</v>
      </c>
      <c r="R74" s="1">
        <v>4</v>
      </c>
      <c r="S74" s="1">
        <v>4</v>
      </c>
      <c r="T74" s="1">
        <v>4</v>
      </c>
      <c r="U74" s="1">
        <v>4</v>
      </c>
      <c r="V74" s="1">
        <v>4</v>
      </c>
      <c r="W74" s="1">
        <v>4</v>
      </c>
      <c r="X74" s="1">
        <v>3</v>
      </c>
      <c r="Y74" s="1">
        <v>3</v>
      </c>
    </row>
    <row r="75" spans="2:25" x14ac:dyDescent="0.25">
      <c r="B75" s="1">
        <v>5</v>
      </c>
      <c r="C75" s="1">
        <v>4</v>
      </c>
      <c r="D75" s="1">
        <v>5</v>
      </c>
      <c r="E75" s="1">
        <v>3</v>
      </c>
      <c r="F75" s="1">
        <v>5</v>
      </c>
      <c r="G75" s="1">
        <v>5</v>
      </c>
      <c r="H75" s="1">
        <v>3</v>
      </c>
      <c r="I75" s="1">
        <v>3</v>
      </c>
      <c r="J75" s="1">
        <v>1</v>
      </c>
      <c r="K75" s="1">
        <v>3</v>
      </c>
      <c r="L75" s="1">
        <v>1</v>
      </c>
      <c r="M75" s="1">
        <v>3</v>
      </c>
      <c r="N75" s="1">
        <v>3</v>
      </c>
      <c r="O75" s="1">
        <v>1</v>
      </c>
      <c r="P75" s="1">
        <v>1</v>
      </c>
      <c r="Q75" s="1">
        <v>4</v>
      </c>
      <c r="R75" s="1">
        <v>5</v>
      </c>
      <c r="S75" s="1">
        <v>4</v>
      </c>
      <c r="T75" s="1">
        <v>5</v>
      </c>
      <c r="U75" s="1">
        <v>4</v>
      </c>
      <c r="V75" s="1">
        <v>4</v>
      </c>
      <c r="W75" s="1">
        <v>5</v>
      </c>
      <c r="X75" s="1">
        <v>4</v>
      </c>
      <c r="Y75" s="1">
        <v>3</v>
      </c>
    </row>
    <row r="76" spans="2:25" x14ac:dyDescent="0.25">
      <c r="B76" s="1">
        <v>2</v>
      </c>
      <c r="C76" s="1">
        <v>4</v>
      </c>
      <c r="D76" s="1">
        <v>4</v>
      </c>
      <c r="E76" s="1">
        <v>4</v>
      </c>
      <c r="F76" s="1">
        <v>2</v>
      </c>
      <c r="G76" s="1">
        <v>4</v>
      </c>
      <c r="H76" s="1">
        <v>4</v>
      </c>
      <c r="I76" s="1">
        <v>4</v>
      </c>
      <c r="J76" s="1">
        <v>4</v>
      </c>
      <c r="K76" s="1">
        <v>4</v>
      </c>
      <c r="L76" s="1">
        <v>4</v>
      </c>
      <c r="M76" s="1">
        <v>4</v>
      </c>
      <c r="N76" s="1">
        <v>4</v>
      </c>
      <c r="O76" s="1">
        <v>4</v>
      </c>
      <c r="P76" s="1">
        <v>4</v>
      </c>
      <c r="Q76" s="1">
        <v>4</v>
      </c>
      <c r="R76" s="1">
        <v>4</v>
      </c>
      <c r="S76" s="1">
        <v>4</v>
      </c>
      <c r="T76" s="1">
        <v>4</v>
      </c>
      <c r="U76" s="1">
        <v>4</v>
      </c>
      <c r="V76" s="1">
        <v>5</v>
      </c>
      <c r="W76" s="1">
        <v>4</v>
      </c>
      <c r="X76" s="1">
        <v>4</v>
      </c>
      <c r="Y76" s="1">
        <v>4</v>
      </c>
    </row>
    <row r="77" spans="2:25" x14ac:dyDescent="0.25">
      <c r="B77" s="1">
        <v>3</v>
      </c>
      <c r="C77" s="1">
        <v>1</v>
      </c>
      <c r="D77" s="1">
        <v>2</v>
      </c>
      <c r="E77" s="1">
        <v>2</v>
      </c>
      <c r="F77" s="1">
        <v>2</v>
      </c>
      <c r="G77" s="1">
        <v>2</v>
      </c>
      <c r="H77" s="1">
        <v>2</v>
      </c>
      <c r="I77" s="1">
        <v>2</v>
      </c>
      <c r="J77" s="1">
        <v>2</v>
      </c>
      <c r="K77" s="1">
        <v>2</v>
      </c>
      <c r="L77" s="1">
        <v>2</v>
      </c>
      <c r="M77" s="1">
        <v>2</v>
      </c>
      <c r="N77" s="1">
        <v>2</v>
      </c>
      <c r="O77" s="1">
        <v>2</v>
      </c>
      <c r="P77" s="1">
        <v>2</v>
      </c>
      <c r="Q77" s="1">
        <v>2</v>
      </c>
      <c r="R77" s="1">
        <v>2</v>
      </c>
      <c r="S77" s="1">
        <v>2</v>
      </c>
      <c r="T77" s="1">
        <v>2</v>
      </c>
      <c r="U77" s="1">
        <v>2</v>
      </c>
      <c r="V77" s="1">
        <v>3</v>
      </c>
      <c r="W77" s="1">
        <v>3</v>
      </c>
      <c r="X77" s="1">
        <v>3</v>
      </c>
      <c r="Y77" s="1">
        <v>3</v>
      </c>
    </row>
    <row r="78" spans="2:25" x14ac:dyDescent="0.25">
      <c r="B78" s="1">
        <v>2</v>
      </c>
      <c r="C78" s="1">
        <v>1</v>
      </c>
      <c r="D78" s="1">
        <v>1</v>
      </c>
      <c r="E78" s="1">
        <v>1</v>
      </c>
      <c r="F78" s="1">
        <v>1</v>
      </c>
      <c r="G78" s="1">
        <v>1</v>
      </c>
      <c r="H78" s="1">
        <v>1</v>
      </c>
      <c r="I78" s="1">
        <v>1</v>
      </c>
      <c r="J78" s="1">
        <v>1</v>
      </c>
      <c r="K78" s="1">
        <v>1</v>
      </c>
      <c r="L78" s="1">
        <v>1</v>
      </c>
      <c r="M78" s="1">
        <v>1</v>
      </c>
      <c r="N78" s="1">
        <v>1</v>
      </c>
      <c r="O78" s="1">
        <v>1</v>
      </c>
      <c r="P78" s="1">
        <v>1</v>
      </c>
      <c r="Q78" s="1">
        <v>1</v>
      </c>
      <c r="R78" s="1">
        <v>1</v>
      </c>
      <c r="S78" s="1">
        <v>1</v>
      </c>
      <c r="T78" s="1">
        <v>1</v>
      </c>
      <c r="U78" s="1">
        <v>1</v>
      </c>
      <c r="V78" s="1">
        <v>3</v>
      </c>
      <c r="W78" s="1">
        <v>3</v>
      </c>
      <c r="X78" s="1">
        <v>3</v>
      </c>
      <c r="Y78" s="1">
        <v>3</v>
      </c>
    </row>
    <row r="79" spans="2:25" x14ac:dyDescent="0.25">
      <c r="B79" s="1">
        <v>1</v>
      </c>
      <c r="C79" s="1">
        <v>1</v>
      </c>
      <c r="D79" s="1">
        <v>1</v>
      </c>
      <c r="E79" s="1">
        <v>1</v>
      </c>
      <c r="F79" s="1">
        <v>1</v>
      </c>
      <c r="G79" s="1">
        <v>1</v>
      </c>
      <c r="H79" s="1">
        <v>1</v>
      </c>
      <c r="I79" s="1">
        <v>1</v>
      </c>
      <c r="J79" s="1">
        <v>1</v>
      </c>
      <c r="K79" s="1">
        <v>1</v>
      </c>
      <c r="L79" s="1">
        <v>1</v>
      </c>
      <c r="M79" s="1">
        <v>1</v>
      </c>
      <c r="N79" s="1">
        <v>1</v>
      </c>
      <c r="O79" s="1">
        <v>1</v>
      </c>
      <c r="P79" s="1">
        <v>1</v>
      </c>
      <c r="Q79" s="1">
        <v>1</v>
      </c>
      <c r="R79" s="1">
        <v>1</v>
      </c>
      <c r="S79" s="1">
        <v>1</v>
      </c>
      <c r="T79" s="1">
        <v>1</v>
      </c>
      <c r="U79" s="1">
        <v>1</v>
      </c>
      <c r="V79" s="1">
        <v>3</v>
      </c>
      <c r="W79" s="1">
        <v>3</v>
      </c>
      <c r="X79" s="1">
        <v>3</v>
      </c>
      <c r="Y79" s="1">
        <v>3</v>
      </c>
    </row>
    <row r="80" spans="2:25" x14ac:dyDescent="0.25">
      <c r="B80" s="1">
        <v>4</v>
      </c>
      <c r="C80" s="1">
        <v>5</v>
      </c>
      <c r="D80" s="1">
        <v>5</v>
      </c>
      <c r="E80" s="1">
        <v>3</v>
      </c>
      <c r="F80" s="1">
        <v>3</v>
      </c>
      <c r="G80" s="1">
        <v>3</v>
      </c>
      <c r="H80" s="1">
        <v>4</v>
      </c>
      <c r="I80" s="1">
        <v>3</v>
      </c>
      <c r="J80" s="1">
        <v>1</v>
      </c>
      <c r="K80" s="1">
        <v>4</v>
      </c>
      <c r="L80" s="1">
        <v>5</v>
      </c>
      <c r="M80" s="1">
        <v>5</v>
      </c>
      <c r="N80" s="1">
        <v>4</v>
      </c>
      <c r="O80" s="1">
        <v>4</v>
      </c>
      <c r="P80" s="1">
        <v>5</v>
      </c>
      <c r="Q80" s="1">
        <v>5</v>
      </c>
      <c r="R80" s="1">
        <v>4</v>
      </c>
      <c r="S80" s="1">
        <v>5</v>
      </c>
      <c r="T80" s="1">
        <v>5</v>
      </c>
      <c r="U80" s="1">
        <v>4</v>
      </c>
      <c r="V80" s="1">
        <v>5</v>
      </c>
      <c r="W80" s="1">
        <v>5</v>
      </c>
      <c r="X80" s="1">
        <v>4</v>
      </c>
      <c r="Y80" s="1">
        <v>4</v>
      </c>
    </row>
    <row r="81" spans="2:25" x14ac:dyDescent="0.25">
      <c r="B81" s="1">
        <v>2</v>
      </c>
      <c r="C81" s="1">
        <v>1</v>
      </c>
      <c r="D81" s="1">
        <v>3</v>
      </c>
      <c r="E81" s="1">
        <v>3</v>
      </c>
      <c r="F81" s="1">
        <v>3</v>
      </c>
      <c r="G81" s="1">
        <v>3</v>
      </c>
      <c r="H81" s="1">
        <v>3</v>
      </c>
      <c r="I81" s="1">
        <v>3</v>
      </c>
      <c r="J81" s="1">
        <v>3</v>
      </c>
      <c r="K81" s="1">
        <v>4</v>
      </c>
      <c r="L81" s="1">
        <v>4</v>
      </c>
      <c r="M81" s="1">
        <v>4</v>
      </c>
      <c r="N81" s="1">
        <v>5</v>
      </c>
      <c r="O81" s="1">
        <v>4</v>
      </c>
      <c r="P81" s="1">
        <v>4</v>
      </c>
      <c r="Q81" s="1">
        <v>4</v>
      </c>
      <c r="R81" s="1">
        <v>4</v>
      </c>
      <c r="S81" s="1">
        <v>4</v>
      </c>
      <c r="T81" s="1">
        <v>4</v>
      </c>
      <c r="U81" s="1">
        <v>4</v>
      </c>
      <c r="V81" s="1">
        <v>5</v>
      </c>
      <c r="W81" s="1">
        <v>4</v>
      </c>
      <c r="X81" s="1">
        <v>4</v>
      </c>
      <c r="Y81" s="1">
        <v>4</v>
      </c>
    </row>
    <row r="82" spans="2:25" x14ac:dyDescent="0.25">
      <c r="B82" s="1">
        <v>2</v>
      </c>
      <c r="C82" s="1">
        <v>1</v>
      </c>
      <c r="D82" s="1">
        <v>1</v>
      </c>
      <c r="E82" s="1">
        <v>1</v>
      </c>
      <c r="F82" s="1">
        <v>1</v>
      </c>
      <c r="G82" s="1">
        <v>1</v>
      </c>
      <c r="H82" s="1">
        <v>1</v>
      </c>
      <c r="I82" s="1">
        <v>1</v>
      </c>
      <c r="J82" s="1">
        <v>1</v>
      </c>
      <c r="K82" s="1">
        <v>2</v>
      </c>
      <c r="L82" s="1">
        <v>1</v>
      </c>
      <c r="M82" s="1">
        <v>1</v>
      </c>
      <c r="N82" s="1">
        <v>1</v>
      </c>
      <c r="O82" s="1">
        <v>4</v>
      </c>
      <c r="P82" s="1">
        <v>3</v>
      </c>
      <c r="Q82" s="1">
        <v>3</v>
      </c>
      <c r="R82" s="1">
        <v>3</v>
      </c>
      <c r="S82" s="1">
        <v>4</v>
      </c>
      <c r="T82" s="1">
        <v>3</v>
      </c>
      <c r="U82" s="1">
        <v>3</v>
      </c>
      <c r="V82" s="1">
        <v>3</v>
      </c>
      <c r="W82" s="1">
        <v>3</v>
      </c>
      <c r="X82" s="1">
        <v>3</v>
      </c>
      <c r="Y82" s="1">
        <v>3</v>
      </c>
    </row>
    <row r="83" spans="2:25" x14ac:dyDescent="0.25">
      <c r="B83" s="1">
        <v>1</v>
      </c>
      <c r="C83" s="1">
        <v>3</v>
      </c>
      <c r="D83" s="1">
        <v>3</v>
      </c>
      <c r="E83" s="1">
        <v>3</v>
      </c>
      <c r="F83" s="1">
        <v>4</v>
      </c>
      <c r="G83" s="1">
        <v>3</v>
      </c>
      <c r="H83" s="1">
        <v>4</v>
      </c>
      <c r="I83" s="1">
        <v>3</v>
      </c>
      <c r="J83" s="1">
        <v>4</v>
      </c>
      <c r="K83" s="1">
        <v>3</v>
      </c>
      <c r="L83" s="1">
        <v>4</v>
      </c>
      <c r="M83" s="1">
        <v>3</v>
      </c>
      <c r="N83" s="1">
        <v>4</v>
      </c>
      <c r="O83" s="1">
        <v>3</v>
      </c>
      <c r="P83" s="1">
        <v>4</v>
      </c>
      <c r="Q83" s="1">
        <v>4</v>
      </c>
      <c r="R83" s="1">
        <v>4</v>
      </c>
      <c r="S83" s="1">
        <v>3</v>
      </c>
      <c r="T83" s="1">
        <v>4</v>
      </c>
      <c r="U83" s="1">
        <v>3</v>
      </c>
      <c r="V83" s="1">
        <v>4</v>
      </c>
      <c r="W83" s="1">
        <v>3</v>
      </c>
      <c r="X83" s="1">
        <v>4</v>
      </c>
      <c r="Y83" s="1">
        <v>3</v>
      </c>
    </row>
    <row r="84" spans="2:25" x14ac:dyDescent="0.25">
      <c r="B84" s="1">
        <v>1</v>
      </c>
      <c r="C84" s="1">
        <v>3</v>
      </c>
      <c r="D84" s="1">
        <v>3</v>
      </c>
      <c r="E84" s="1">
        <v>3</v>
      </c>
      <c r="F84" s="1">
        <v>3</v>
      </c>
      <c r="G84" s="1">
        <v>3</v>
      </c>
      <c r="H84" s="1">
        <v>3</v>
      </c>
      <c r="I84" s="1">
        <v>3</v>
      </c>
      <c r="J84" s="1">
        <v>3</v>
      </c>
      <c r="K84" s="1">
        <v>3</v>
      </c>
      <c r="L84" s="1">
        <v>3</v>
      </c>
      <c r="M84" s="1">
        <v>3</v>
      </c>
      <c r="N84" s="1">
        <v>3</v>
      </c>
      <c r="O84" s="1">
        <v>3</v>
      </c>
      <c r="P84" s="1">
        <v>3</v>
      </c>
      <c r="Q84" s="1">
        <v>3</v>
      </c>
      <c r="R84" s="1">
        <v>3</v>
      </c>
      <c r="S84" s="1">
        <v>4</v>
      </c>
      <c r="T84" s="1">
        <v>4</v>
      </c>
      <c r="U84" s="1">
        <v>4</v>
      </c>
      <c r="V84" s="1">
        <v>4</v>
      </c>
      <c r="W84" s="1">
        <v>4</v>
      </c>
      <c r="X84" s="1">
        <v>4</v>
      </c>
      <c r="Y84" s="1">
        <v>4</v>
      </c>
    </row>
    <row r="85" spans="2:25" x14ac:dyDescent="0.25">
      <c r="B85" s="1">
        <v>1</v>
      </c>
      <c r="C85" s="1">
        <v>3</v>
      </c>
      <c r="D85" s="1">
        <v>4</v>
      </c>
      <c r="E85" s="1">
        <v>4</v>
      </c>
      <c r="F85" s="1">
        <v>4</v>
      </c>
      <c r="G85" s="1">
        <v>4</v>
      </c>
      <c r="H85" s="1">
        <v>5</v>
      </c>
      <c r="I85" s="1">
        <v>4</v>
      </c>
      <c r="J85" s="1">
        <v>4</v>
      </c>
      <c r="K85" s="1">
        <v>4</v>
      </c>
      <c r="L85" s="1">
        <v>4</v>
      </c>
      <c r="M85" s="1">
        <v>4</v>
      </c>
      <c r="N85" s="1">
        <v>4</v>
      </c>
      <c r="O85" s="1">
        <v>3</v>
      </c>
      <c r="P85" s="1">
        <v>4</v>
      </c>
      <c r="Q85" s="1">
        <v>3</v>
      </c>
      <c r="R85" s="1">
        <v>4</v>
      </c>
      <c r="S85" s="1">
        <v>4</v>
      </c>
      <c r="T85" s="1">
        <v>4</v>
      </c>
      <c r="U85" s="1">
        <v>4</v>
      </c>
      <c r="V85" s="1">
        <v>5</v>
      </c>
      <c r="W85" s="1">
        <v>4</v>
      </c>
      <c r="X85" s="1">
        <v>5</v>
      </c>
      <c r="Y85" s="1">
        <v>4</v>
      </c>
    </row>
    <row r="86" spans="2:25" x14ac:dyDescent="0.25">
      <c r="B86" s="1">
        <v>1</v>
      </c>
      <c r="C86" s="1">
        <v>3</v>
      </c>
      <c r="D86" s="1">
        <v>3</v>
      </c>
      <c r="E86" s="1">
        <v>3</v>
      </c>
      <c r="F86" s="1">
        <v>3</v>
      </c>
      <c r="G86" s="1">
        <v>3</v>
      </c>
      <c r="H86" s="1">
        <v>4</v>
      </c>
      <c r="I86" s="1">
        <v>4</v>
      </c>
      <c r="J86" s="1">
        <v>4</v>
      </c>
      <c r="K86" s="1">
        <v>4</v>
      </c>
      <c r="L86" s="1">
        <v>4</v>
      </c>
      <c r="M86" s="1">
        <v>4</v>
      </c>
      <c r="N86" s="1">
        <v>4</v>
      </c>
      <c r="O86" s="1">
        <v>5</v>
      </c>
      <c r="P86" s="1">
        <v>5</v>
      </c>
      <c r="Q86" s="1">
        <v>4</v>
      </c>
      <c r="R86" s="1">
        <v>4</v>
      </c>
      <c r="S86" s="1">
        <v>4</v>
      </c>
      <c r="T86" s="1">
        <v>4</v>
      </c>
      <c r="U86" s="1">
        <v>4</v>
      </c>
      <c r="V86" s="1">
        <v>4</v>
      </c>
      <c r="W86" s="1">
        <v>4</v>
      </c>
      <c r="X86" s="1">
        <v>4</v>
      </c>
      <c r="Y86" s="1">
        <v>4</v>
      </c>
    </row>
    <row r="87" spans="2:25" x14ac:dyDescent="0.25">
      <c r="B87" s="1">
        <v>3</v>
      </c>
      <c r="C87" s="1">
        <v>3</v>
      </c>
      <c r="D87" s="1">
        <v>1</v>
      </c>
      <c r="E87" s="1">
        <v>1</v>
      </c>
      <c r="F87" s="1">
        <v>1</v>
      </c>
      <c r="G87" s="1">
        <v>3</v>
      </c>
      <c r="H87" s="1">
        <v>3</v>
      </c>
      <c r="I87" s="1">
        <v>3</v>
      </c>
      <c r="J87" s="1">
        <v>3</v>
      </c>
      <c r="K87" s="1">
        <v>1</v>
      </c>
      <c r="L87" s="1">
        <v>3</v>
      </c>
      <c r="M87" s="1">
        <v>3</v>
      </c>
      <c r="N87" s="1">
        <v>1</v>
      </c>
      <c r="O87" s="1">
        <v>3</v>
      </c>
      <c r="P87" s="1">
        <v>4</v>
      </c>
      <c r="Q87" s="1">
        <v>3</v>
      </c>
      <c r="R87" s="1">
        <v>3</v>
      </c>
      <c r="S87" s="1">
        <v>3</v>
      </c>
      <c r="T87" s="1">
        <v>3</v>
      </c>
      <c r="U87" s="1">
        <v>4</v>
      </c>
      <c r="V87" s="1">
        <v>4</v>
      </c>
      <c r="W87" s="1">
        <v>4</v>
      </c>
      <c r="X87" s="1">
        <v>4</v>
      </c>
      <c r="Y87" s="1">
        <v>4</v>
      </c>
    </row>
    <row r="88" spans="2:25" x14ac:dyDescent="0.25">
      <c r="B88" s="1">
        <v>3</v>
      </c>
      <c r="C88" s="1">
        <v>4</v>
      </c>
      <c r="D88" s="1">
        <v>3</v>
      </c>
      <c r="E88" s="1">
        <v>3</v>
      </c>
      <c r="F88" s="1">
        <v>4</v>
      </c>
      <c r="G88" s="1">
        <v>4</v>
      </c>
      <c r="H88" s="1">
        <v>3</v>
      </c>
      <c r="I88" s="1">
        <v>3</v>
      </c>
      <c r="J88" s="1">
        <v>4</v>
      </c>
      <c r="K88" s="1">
        <v>3</v>
      </c>
      <c r="L88" s="1">
        <v>4</v>
      </c>
      <c r="M88" s="1">
        <v>3</v>
      </c>
      <c r="N88" s="1">
        <v>4</v>
      </c>
      <c r="O88" s="1">
        <v>4</v>
      </c>
      <c r="P88" s="1">
        <v>3</v>
      </c>
      <c r="Q88" s="1">
        <v>3</v>
      </c>
      <c r="R88" s="1">
        <v>3</v>
      </c>
      <c r="S88" s="1">
        <v>4</v>
      </c>
      <c r="T88" s="1">
        <v>3</v>
      </c>
      <c r="U88" s="1">
        <v>4</v>
      </c>
      <c r="V88" s="1">
        <v>3</v>
      </c>
      <c r="W88" s="1">
        <v>3</v>
      </c>
      <c r="X88" s="1">
        <v>4</v>
      </c>
      <c r="Y88" s="1">
        <v>3</v>
      </c>
    </row>
    <row r="89" spans="2:25" x14ac:dyDescent="0.25">
      <c r="B89" s="1">
        <v>3</v>
      </c>
      <c r="C89" s="1">
        <v>4</v>
      </c>
      <c r="D89" s="1">
        <v>3</v>
      </c>
      <c r="E89" s="1">
        <v>3</v>
      </c>
      <c r="F89" s="1">
        <v>1</v>
      </c>
      <c r="G89" s="1">
        <v>1</v>
      </c>
      <c r="H89" s="1">
        <v>1</v>
      </c>
      <c r="I89" s="1">
        <v>3</v>
      </c>
      <c r="J89" s="1">
        <v>1</v>
      </c>
      <c r="K89" s="1">
        <v>1</v>
      </c>
      <c r="L89" s="1">
        <v>1</v>
      </c>
      <c r="M89" s="1">
        <v>1</v>
      </c>
      <c r="N89" s="1">
        <v>1</v>
      </c>
      <c r="O89" s="1">
        <v>1</v>
      </c>
      <c r="P89" s="1">
        <v>3</v>
      </c>
      <c r="Q89" s="1">
        <v>1</v>
      </c>
      <c r="R89" s="1">
        <v>1</v>
      </c>
      <c r="S89" s="1">
        <v>1</v>
      </c>
      <c r="T89" s="1">
        <v>1</v>
      </c>
      <c r="U89" s="1">
        <v>1</v>
      </c>
      <c r="V89" s="1">
        <v>1</v>
      </c>
      <c r="W89" s="1">
        <v>1</v>
      </c>
      <c r="X89" s="1">
        <v>1</v>
      </c>
      <c r="Y89" s="1">
        <v>1</v>
      </c>
    </row>
    <row r="90" spans="2:25" x14ac:dyDescent="0.25">
      <c r="B90" s="1">
        <v>3</v>
      </c>
      <c r="C90" s="1">
        <v>4</v>
      </c>
      <c r="D90" s="1">
        <v>3</v>
      </c>
      <c r="E90" s="1">
        <v>4</v>
      </c>
      <c r="F90" s="1">
        <v>1</v>
      </c>
      <c r="G90" s="1">
        <v>3</v>
      </c>
      <c r="H90" s="1">
        <v>3</v>
      </c>
      <c r="I90" s="1">
        <v>4</v>
      </c>
      <c r="J90" s="1">
        <v>5</v>
      </c>
      <c r="K90" s="1">
        <v>5</v>
      </c>
      <c r="L90" s="1">
        <v>5</v>
      </c>
      <c r="M90" s="1">
        <v>4</v>
      </c>
      <c r="N90" s="1">
        <v>5</v>
      </c>
      <c r="O90" s="1">
        <v>4</v>
      </c>
      <c r="P90" s="1">
        <v>5</v>
      </c>
      <c r="Q90" s="1">
        <v>4</v>
      </c>
      <c r="R90" s="1">
        <v>5</v>
      </c>
      <c r="S90" s="1">
        <v>5</v>
      </c>
      <c r="T90" s="1">
        <v>5</v>
      </c>
      <c r="U90" s="1">
        <v>5</v>
      </c>
      <c r="V90" s="1">
        <v>5</v>
      </c>
      <c r="W90" s="1">
        <v>5</v>
      </c>
      <c r="X90" s="1">
        <v>5</v>
      </c>
      <c r="Y90" s="1">
        <v>5</v>
      </c>
    </row>
    <row r="91" spans="2:25" x14ac:dyDescent="0.25">
      <c r="B91" s="1">
        <v>1</v>
      </c>
      <c r="C91" s="1">
        <v>2</v>
      </c>
      <c r="D91" s="1">
        <v>2</v>
      </c>
      <c r="E91" s="1">
        <v>2</v>
      </c>
      <c r="F91" s="1">
        <v>2</v>
      </c>
      <c r="G91" s="1">
        <v>2</v>
      </c>
      <c r="H91" s="1">
        <v>2</v>
      </c>
      <c r="I91" s="1">
        <v>2</v>
      </c>
      <c r="J91" s="1">
        <v>1</v>
      </c>
      <c r="K91" s="1">
        <v>1</v>
      </c>
      <c r="L91" s="1">
        <v>2</v>
      </c>
      <c r="M91" s="1">
        <v>2</v>
      </c>
      <c r="N91" s="1">
        <v>2</v>
      </c>
      <c r="O91" s="1">
        <v>1</v>
      </c>
      <c r="P91" s="1">
        <v>2</v>
      </c>
      <c r="Q91" s="1">
        <v>1</v>
      </c>
      <c r="R91" s="1">
        <v>2</v>
      </c>
      <c r="S91" s="1">
        <v>1</v>
      </c>
      <c r="T91" s="1">
        <v>1</v>
      </c>
      <c r="U91" s="1">
        <v>2</v>
      </c>
      <c r="V91" s="1">
        <v>2</v>
      </c>
      <c r="W91" s="1">
        <v>1</v>
      </c>
      <c r="X91" s="1">
        <v>2</v>
      </c>
      <c r="Y91" s="1">
        <v>2</v>
      </c>
    </row>
    <row r="92" spans="2:25" x14ac:dyDescent="0.25">
      <c r="B92" s="1">
        <v>4</v>
      </c>
      <c r="C92" s="1">
        <v>4</v>
      </c>
      <c r="D92" s="1">
        <v>5</v>
      </c>
      <c r="E92" s="1">
        <v>3</v>
      </c>
      <c r="F92" s="1">
        <v>4</v>
      </c>
      <c r="G92" s="1">
        <v>3</v>
      </c>
      <c r="H92" s="1">
        <v>4</v>
      </c>
      <c r="I92" s="1">
        <v>4</v>
      </c>
      <c r="J92" s="1">
        <v>5</v>
      </c>
      <c r="K92" s="1">
        <v>5</v>
      </c>
      <c r="L92" s="1">
        <v>5</v>
      </c>
      <c r="M92" s="1">
        <v>4</v>
      </c>
      <c r="N92" s="1">
        <v>4</v>
      </c>
      <c r="O92" s="1">
        <v>4</v>
      </c>
      <c r="P92" s="1">
        <v>1</v>
      </c>
      <c r="Q92" s="1">
        <v>4</v>
      </c>
      <c r="R92" s="1">
        <v>5</v>
      </c>
      <c r="S92" s="1">
        <v>4</v>
      </c>
      <c r="T92" s="1">
        <v>5</v>
      </c>
      <c r="U92" s="1">
        <v>4</v>
      </c>
      <c r="V92" s="1">
        <v>3</v>
      </c>
      <c r="W92" s="1">
        <v>4</v>
      </c>
      <c r="X92" s="1">
        <v>5</v>
      </c>
      <c r="Y92" s="1">
        <v>4</v>
      </c>
    </row>
    <row r="93" spans="2:25" x14ac:dyDescent="0.25">
      <c r="B93" s="1">
        <v>3</v>
      </c>
      <c r="C93" s="1">
        <v>4</v>
      </c>
      <c r="D93" s="1">
        <v>5</v>
      </c>
      <c r="E93" s="1">
        <v>5</v>
      </c>
      <c r="F93" s="1">
        <v>4</v>
      </c>
      <c r="G93" s="1">
        <v>4</v>
      </c>
      <c r="H93" s="1">
        <v>4</v>
      </c>
      <c r="I93" s="1">
        <v>5</v>
      </c>
      <c r="J93" s="1">
        <v>3</v>
      </c>
      <c r="K93" s="1">
        <v>5</v>
      </c>
      <c r="L93" s="1">
        <v>5</v>
      </c>
      <c r="M93" s="1">
        <v>3</v>
      </c>
      <c r="N93" s="1">
        <v>5</v>
      </c>
      <c r="O93" s="1">
        <v>5</v>
      </c>
      <c r="P93" s="1">
        <v>5</v>
      </c>
      <c r="Q93" s="1">
        <v>5</v>
      </c>
      <c r="R93" s="1">
        <v>4</v>
      </c>
      <c r="S93" s="1">
        <v>5</v>
      </c>
      <c r="T93" s="1">
        <v>5</v>
      </c>
      <c r="U93" s="1">
        <v>5</v>
      </c>
      <c r="V93" s="1">
        <v>3</v>
      </c>
      <c r="W93" s="1">
        <v>3</v>
      </c>
      <c r="X93" s="1">
        <v>4</v>
      </c>
      <c r="Y93" s="1">
        <v>5</v>
      </c>
    </row>
    <row r="94" spans="2:25" x14ac:dyDescent="0.25">
      <c r="B94" s="1">
        <v>3</v>
      </c>
      <c r="C94" s="1">
        <v>3</v>
      </c>
      <c r="D94" s="1">
        <v>1</v>
      </c>
      <c r="E94" s="1">
        <v>1</v>
      </c>
      <c r="F94" s="1">
        <v>3</v>
      </c>
      <c r="G94" s="1">
        <v>4</v>
      </c>
      <c r="H94" s="1">
        <v>1</v>
      </c>
      <c r="I94" s="1">
        <v>1</v>
      </c>
      <c r="J94" s="1">
        <v>1</v>
      </c>
      <c r="K94" s="1">
        <v>2</v>
      </c>
      <c r="L94" s="1">
        <v>1</v>
      </c>
      <c r="M94" s="1">
        <v>1</v>
      </c>
      <c r="N94" s="1">
        <v>1</v>
      </c>
      <c r="O94" s="1">
        <v>2</v>
      </c>
      <c r="P94" s="1">
        <v>1</v>
      </c>
      <c r="Q94" s="1">
        <v>3</v>
      </c>
      <c r="R94" s="1">
        <v>3</v>
      </c>
      <c r="S94" s="1">
        <v>5</v>
      </c>
      <c r="T94" s="1">
        <v>5</v>
      </c>
      <c r="U94" s="1">
        <v>5</v>
      </c>
      <c r="V94" s="1">
        <v>4</v>
      </c>
      <c r="W94" s="1">
        <v>4</v>
      </c>
      <c r="X94" s="1">
        <v>3</v>
      </c>
      <c r="Y94" s="1">
        <v>5</v>
      </c>
    </row>
    <row r="95" spans="2:25" x14ac:dyDescent="0.25">
      <c r="B95" s="1">
        <v>3</v>
      </c>
      <c r="C95" s="1">
        <v>4</v>
      </c>
      <c r="D95" s="1">
        <v>3</v>
      </c>
      <c r="E95" s="1">
        <v>4</v>
      </c>
      <c r="F95" s="1">
        <v>4</v>
      </c>
      <c r="G95" s="1">
        <v>4</v>
      </c>
      <c r="H95" s="1">
        <v>3</v>
      </c>
      <c r="I95" s="1">
        <v>4</v>
      </c>
      <c r="J95" s="1">
        <v>4</v>
      </c>
      <c r="K95" s="1">
        <v>2</v>
      </c>
      <c r="L95" s="1">
        <v>1</v>
      </c>
      <c r="M95" s="1">
        <v>3</v>
      </c>
      <c r="N95" s="1">
        <v>1</v>
      </c>
      <c r="O95" s="1">
        <v>4</v>
      </c>
      <c r="P95" s="1">
        <v>4</v>
      </c>
      <c r="Q95" s="1">
        <v>3</v>
      </c>
      <c r="R95" s="1">
        <v>3</v>
      </c>
      <c r="S95" s="1">
        <v>1</v>
      </c>
      <c r="T95" s="1">
        <v>2</v>
      </c>
      <c r="U95" s="1">
        <v>1</v>
      </c>
      <c r="V95" s="1">
        <v>1</v>
      </c>
      <c r="W95" s="1">
        <v>1</v>
      </c>
      <c r="X95" s="1">
        <v>1</v>
      </c>
      <c r="Y95" s="1">
        <v>1</v>
      </c>
    </row>
    <row r="96" spans="2:25" x14ac:dyDescent="0.25">
      <c r="B96" s="1">
        <v>1</v>
      </c>
      <c r="C96" s="1">
        <v>1</v>
      </c>
      <c r="D96" s="1">
        <v>5</v>
      </c>
      <c r="E96" s="1">
        <v>5</v>
      </c>
      <c r="F96" s="1">
        <v>5</v>
      </c>
      <c r="G96" s="1">
        <v>5</v>
      </c>
      <c r="H96" s="1">
        <v>5</v>
      </c>
      <c r="I96" s="1">
        <v>5</v>
      </c>
      <c r="J96" s="1">
        <v>5</v>
      </c>
      <c r="K96" s="1">
        <v>5</v>
      </c>
      <c r="L96" s="1">
        <v>5</v>
      </c>
      <c r="M96" s="1">
        <v>5</v>
      </c>
      <c r="N96" s="1">
        <v>5</v>
      </c>
      <c r="O96" s="1">
        <v>5</v>
      </c>
      <c r="P96" s="1">
        <v>4</v>
      </c>
      <c r="Q96" s="1">
        <v>4</v>
      </c>
      <c r="R96" s="1">
        <v>4</v>
      </c>
      <c r="S96" s="1">
        <v>4</v>
      </c>
      <c r="T96" s="1">
        <v>4</v>
      </c>
      <c r="U96" s="1">
        <v>4</v>
      </c>
      <c r="V96" s="1">
        <v>4</v>
      </c>
      <c r="W96" s="1">
        <v>4</v>
      </c>
      <c r="X96" s="1">
        <v>4</v>
      </c>
      <c r="Y96" s="1">
        <v>4</v>
      </c>
    </row>
    <row r="97" spans="2:25" x14ac:dyDescent="0.25">
      <c r="B97" s="1">
        <v>2</v>
      </c>
      <c r="C97" s="1">
        <v>1</v>
      </c>
      <c r="D97" s="1">
        <v>1</v>
      </c>
      <c r="E97" s="1">
        <v>1</v>
      </c>
      <c r="F97" s="1">
        <v>1</v>
      </c>
      <c r="G97" s="1">
        <v>2</v>
      </c>
      <c r="H97" s="1">
        <v>2</v>
      </c>
      <c r="I97" s="1">
        <v>2</v>
      </c>
      <c r="J97" s="1">
        <v>1</v>
      </c>
      <c r="K97" s="1">
        <v>2</v>
      </c>
      <c r="L97" s="1">
        <v>1</v>
      </c>
      <c r="M97" s="1">
        <v>2</v>
      </c>
      <c r="N97" s="1">
        <v>2</v>
      </c>
      <c r="O97" s="1">
        <v>2</v>
      </c>
      <c r="P97" s="1">
        <v>2</v>
      </c>
      <c r="Q97" s="1">
        <v>2</v>
      </c>
      <c r="R97" s="1">
        <v>2</v>
      </c>
      <c r="S97" s="1">
        <v>2</v>
      </c>
      <c r="T97" s="1">
        <v>2</v>
      </c>
      <c r="U97" s="1">
        <v>2</v>
      </c>
      <c r="V97" s="1">
        <v>2</v>
      </c>
      <c r="W97" s="1">
        <v>2</v>
      </c>
      <c r="X97" s="1">
        <v>2</v>
      </c>
      <c r="Y97" s="1">
        <v>2</v>
      </c>
    </row>
    <row r="98" spans="2:25" x14ac:dyDescent="0.25">
      <c r="B98" s="1">
        <v>4</v>
      </c>
      <c r="C98" s="1">
        <v>2</v>
      </c>
      <c r="D98" s="1">
        <v>4</v>
      </c>
      <c r="E98" s="1">
        <v>4</v>
      </c>
      <c r="F98" s="1">
        <v>5</v>
      </c>
      <c r="G98" s="1">
        <v>4</v>
      </c>
      <c r="H98" s="1">
        <v>4</v>
      </c>
      <c r="I98" s="1">
        <v>2</v>
      </c>
      <c r="J98" s="1">
        <v>5</v>
      </c>
      <c r="K98" s="1">
        <v>5</v>
      </c>
      <c r="L98" s="1">
        <v>5</v>
      </c>
      <c r="M98" s="1">
        <v>5</v>
      </c>
      <c r="N98" s="1">
        <v>5</v>
      </c>
      <c r="O98" s="1">
        <v>5</v>
      </c>
      <c r="P98" s="1">
        <v>5</v>
      </c>
      <c r="Q98" s="1">
        <v>5</v>
      </c>
      <c r="R98" s="1">
        <v>5</v>
      </c>
      <c r="S98" s="1">
        <v>4</v>
      </c>
      <c r="T98" s="1">
        <v>5</v>
      </c>
      <c r="U98" s="1">
        <v>5</v>
      </c>
      <c r="V98" s="1">
        <v>5</v>
      </c>
      <c r="W98" s="1">
        <v>5</v>
      </c>
      <c r="X98" s="1">
        <v>5</v>
      </c>
      <c r="Y98" s="1">
        <v>5</v>
      </c>
    </row>
    <row r="99" spans="2:25" x14ac:dyDescent="0.25">
      <c r="B99" s="1">
        <v>2</v>
      </c>
      <c r="C99" s="1">
        <v>1</v>
      </c>
      <c r="D99" s="1">
        <v>2</v>
      </c>
      <c r="E99" s="1">
        <v>1</v>
      </c>
      <c r="F99" s="1">
        <v>3</v>
      </c>
      <c r="G99" s="1">
        <v>1</v>
      </c>
      <c r="H99" s="1">
        <v>1</v>
      </c>
      <c r="I99" s="1">
        <v>2</v>
      </c>
      <c r="J99" s="1">
        <v>1</v>
      </c>
      <c r="K99" s="1">
        <v>2</v>
      </c>
      <c r="L99" s="1">
        <v>2</v>
      </c>
      <c r="M99" s="1">
        <v>1</v>
      </c>
      <c r="N99" s="1">
        <v>1</v>
      </c>
      <c r="O99" s="1">
        <v>1</v>
      </c>
      <c r="P99" s="1">
        <v>2</v>
      </c>
      <c r="Q99" s="1">
        <v>1</v>
      </c>
      <c r="R99" s="1">
        <v>1</v>
      </c>
      <c r="S99" s="1">
        <v>3</v>
      </c>
      <c r="T99" s="1">
        <v>2</v>
      </c>
      <c r="U99" s="1">
        <v>3</v>
      </c>
      <c r="V99" s="1">
        <v>2</v>
      </c>
      <c r="W99" s="1">
        <v>3</v>
      </c>
      <c r="X99" s="1">
        <v>2</v>
      </c>
      <c r="Y99" s="1">
        <v>2</v>
      </c>
    </row>
    <row r="100" spans="2:25" x14ac:dyDescent="0.25">
      <c r="B100" s="1">
        <v>5</v>
      </c>
      <c r="C100" s="1">
        <v>5</v>
      </c>
      <c r="D100" s="1">
        <v>5</v>
      </c>
      <c r="E100" s="1">
        <v>5</v>
      </c>
      <c r="F100" s="1">
        <v>5</v>
      </c>
      <c r="G100" s="1">
        <v>5</v>
      </c>
      <c r="H100" s="1">
        <v>5</v>
      </c>
      <c r="I100" s="1">
        <v>5</v>
      </c>
      <c r="J100" s="1">
        <v>5</v>
      </c>
      <c r="K100" s="1">
        <v>5</v>
      </c>
      <c r="L100" s="1">
        <v>5</v>
      </c>
      <c r="M100" s="1">
        <v>5</v>
      </c>
      <c r="N100" s="1">
        <v>5</v>
      </c>
      <c r="O100" s="1">
        <v>5</v>
      </c>
      <c r="P100" s="1">
        <v>5</v>
      </c>
      <c r="Q100" s="1">
        <v>5</v>
      </c>
      <c r="R100" s="1">
        <v>5</v>
      </c>
      <c r="S100" s="1">
        <v>5</v>
      </c>
      <c r="T100" s="1">
        <v>5</v>
      </c>
      <c r="U100" s="1">
        <v>5</v>
      </c>
      <c r="V100" s="1">
        <v>5</v>
      </c>
      <c r="W100" s="1">
        <v>5</v>
      </c>
      <c r="X100" s="1">
        <v>5</v>
      </c>
      <c r="Y100" s="1">
        <v>5</v>
      </c>
    </row>
    <row r="101" spans="2:25" x14ac:dyDescent="0.25">
      <c r="B101" s="1">
        <v>3</v>
      </c>
      <c r="C101" s="1">
        <v>3</v>
      </c>
      <c r="D101" s="1">
        <v>3</v>
      </c>
      <c r="E101" s="1">
        <v>3</v>
      </c>
      <c r="F101" s="1">
        <v>3</v>
      </c>
      <c r="G101" s="1">
        <v>3</v>
      </c>
      <c r="H101" s="1">
        <v>3</v>
      </c>
      <c r="I101" s="1">
        <v>3</v>
      </c>
      <c r="J101" s="1">
        <v>3</v>
      </c>
      <c r="K101" s="1">
        <v>3</v>
      </c>
      <c r="L101" s="1">
        <v>3</v>
      </c>
      <c r="M101" s="1">
        <v>3</v>
      </c>
      <c r="N101" s="1">
        <v>3</v>
      </c>
      <c r="O101" s="1">
        <v>3</v>
      </c>
      <c r="P101" s="1">
        <v>3</v>
      </c>
      <c r="Q101" s="1">
        <v>3</v>
      </c>
      <c r="R101" s="1">
        <v>3</v>
      </c>
      <c r="S101" s="1">
        <v>3</v>
      </c>
      <c r="T101" s="1">
        <v>3</v>
      </c>
      <c r="U101" s="1">
        <v>3</v>
      </c>
      <c r="V101" s="1">
        <v>3</v>
      </c>
      <c r="W101" s="1">
        <v>3</v>
      </c>
      <c r="X101" s="1">
        <v>3</v>
      </c>
      <c r="Y101" s="1">
        <v>3</v>
      </c>
    </row>
    <row r="102" spans="2:25" x14ac:dyDescent="0.25">
      <c r="B102" s="1">
        <v>4</v>
      </c>
      <c r="C102" s="1">
        <v>4</v>
      </c>
      <c r="D102" s="1">
        <v>4</v>
      </c>
      <c r="E102" s="1">
        <v>4</v>
      </c>
      <c r="F102" s="1">
        <v>4</v>
      </c>
      <c r="G102" s="1">
        <v>4</v>
      </c>
      <c r="H102" s="1">
        <v>4</v>
      </c>
      <c r="I102" s="1">
        <v>4</v>
      </c>
      <c r="J102" s="1">
        <v>4</v>
      </c>
      <c r="K102" s="1">
        <v>4</v>
      </c>
      <c r="L102" s="1">
        <v>4</v>
      </c>
      <c r="M102" s="1">
        <v>4</v>
      </c>
      <c r="N102" s="1">
        <v>4</v>
      </c>
      <c r="O102" s="1">
        <v>4</v>
      </c>
      <c r="P102" s="1">
        <v>4</v>
      </c>
      <c r="Q102" s="1">
        <v>4</v>
      </c>
      <c r="R102" s="1">
        <v>4</v>
      </c>
      <c r="S102" s="1">
        <v>4</v>
      </c>
      <c r="T102" s="1">
        <v>4</v>
      </c>
      <c r="U102" s="1">
        <v>4</v>
      </c>
      <c r="V102" s="1">
        <v>4</v>
      </c>
      <c r="W102" s="1">
        <v>4</v>
      </c>
      <c r="X102" s="1">
        <v>4</v>
      </c>
      <c r="Y102" s="1">
        <v>5</v>
      </c>
    </row>
    <row r="103" spans="2:25" x14ac:dyDescent="0.25">
      <c r="B103" s="1">
        <v>3</v>
      </c>
      <c r="C103" s="1">
        <v>4</v>
      </c>
      <c r="D103" s="1">
        <v>3</v>
      </c>
      <c r="E103" s="1">
        <v>4</v>
      </c>
      <c r="F103" s="1">
        <v>3</v>
      </c>
      <c r="G103" s="1">
        <v>1</v>
      </c>
      <c r="H103" s="1">
        <v>3</v>
      </c>
      <c r="I103" s="1">
        <v>4</v>
      </c>
      <c r="J103" s="1">
        <v>4</v>
      </c>
      <c r="K103" s="1">
        <v>5</v>
      </c>
      <c r="L103" s="1">
        <v>3</v>
      </c>
      <c r="M103" s="1">
        <v>4</v>
      </c>
      <c r="N103" s="1">
        <v>5</v>
      </c>
      <c r="O103" s="1">
        <v>4</v>
      </c>
      <c r="P103" s="1">
        <v>3</v>
      </c>
      <c r="Q103" s="1">
        <v>4</v>
      </c>
      <c r="R103" s="1">
        <v>3</v>
      </c>
      <c r="S103" s="1">
        <v>4</v>
      </c>
      <c r="T103" s="1">
        <v>3</v>
      </c>
      <c r="U103" s="1">
        <v>1</v>
      </c>
      <c r="V103" s="1">
        <v>4</v>
      </c>
      <c r="W103" s="1">
        <v>3</v>
      </c>
      <c r="X103" s="1">
        <v>4</v>
      </c>
      <c r="Y103" s="1">
        <v>5</v>
      </c>
    </row>
    <row r="104" spans="2:25" x14ac:dyDescent="0.25">
      <c r="B104" s="1">
        <v>2</v>
      </c>
      <c r="C104" s="1">
        <v>2</v>
      </c>
      <c r="D104" s="1">
        <v>4</v>
      </c>
      <c r="E104" s="1">
        <v>2</v>
      </c>
      <c r="F104" s="1">
        <v>2</v>
      </c>
      <c r="G104" s="1">
        <v>2</v>
      </c>
      <c r="H104" s="1">
        <v>2</v>
      </c>
      <c r="I104" s="1">
        <v>2</v>
      </c>
      <c r="J104" s="1">
        <v>4</v>
      </c>
      <c r="K104" s="1">
        <v>2</v>
      </c>
      <c r="L104" s="1">
        <v>2</v>
      </c>
      <c r="M104" s="1">
        <v>4</v>
      </c>
      <c r="N104" s="1">
        <v>4</v>
      </c>
      <c r="O104" s="1">
        <v>4</v>
      </c>
      <c r="P104" s="1">
        <v>4</v>
      </c>
      <c r="Q104" s="1">
        <v>4</v>
      </c>
      <c r="R104" s="1">
        <v>4</v>
      </c>
      <c r="S104" s="1">
        <v>4</v>
      </c>
      <c r="T104" s="1">
        <v>4</v>
      </c>
      <c r="U104" s="1">
        <v>4</v>
      </c>
      <c r="V104" s="1">
        <v>4</v>
      </c>
      <c r="W104" s="1">
        <v>4</v>
      </c>
      <c r="X104" s="1">
        <v>4</v>
      </c>
      <c r="Y104" s="1">
        <v>4</v>
      </c>
    </row>
    <row r="105" spans="2:25" x14ac:dyDescent="0.25">
      <c r="B105" s="1">
        <v>2</v>
      </c>
      <c r="C105" s="1">
        <v>3</v>
      </c>
      <c r="D105" s="1">
        <v>2</v>
      </c>
      <c r="E105" s="1">
        <v>2</v>
      </c>
      <c r="F105" s="1">
        <v>3</v>
      </c>
      <c r="G105" s="1">
        <v>5</v>
      </c>
      <c r="H105" s="1">
        <v>3</v>
      </c>
      <c r="I105" s="1">
        <v>3</v>
      </c>
      <c r="J105" s="1">
        <v>5</v>
      </c>
      <c r="K105" s="1">
        <v>5</v>
      </c>
      <c r="L105" s="1">
        <v>5</v>
      </c>
      <c r="M105" s="1">
        <v>5</v>
      </c>
      <c r="N105" s="1">
        <v>5</v>
      </c>
      <c r="O105" s="1">
        <v>5</v>
      </c>
      <c r="P105" s="1">
        <v>5</v>
      </c>
      <c r="Q105" s="1">
        <v>5</v>
      </c>
      <c r="R105" s="1">
        <v>5</v>
      </c>
      <c r="S105" s="1">
        <v>5</v>
      </c>
      <c r="T105" s="1">
        <v>5</v>
      </c>
      <c r="U105" s="1">
        <v>5</v>
      </c>
      <c r="V105" s="1">
        <v>5</v>
      </c>
      <c r="W105" s="1">
        <v>5</v>
      </c>
      <c r="X105" s="1">
        <v>5</v>
      </c>
      <c r="Y105" s="1">
        <v>5</v>
      </c>
    </row>
    <row r="106" spans="2:25" x14ac:dyDescent="0.25">
      <c r="B106" s="1">
        <v>1</v>
      </c>
      <c r="C106" s="1">
        <v>2</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2:25" x14ac:dyDescent="0.25">
      <c r="B107" s="1">
        <v>2</v>
      </c>
      <c r="C107" s="1">
        <v>5</v>
      </c>
      <c r="D107" s="1">
        <v>3</v>
      </c>
      <c r="E107" s="1">
        <v>4</v>
      </c>
      <c r="F107" s="1">
        <v>3</v>
      </c>
      <c r="G107" s="1">
        <v>4</v>
      </c>
      <c r="H107" s="1">
        <v>3</v>
      </c>
      <c r="I107" s="1">
        <v>4</v>
      </c>
      <c r="J107" s="1">
        <v>4</v>
      </c>
      <c r="K107" s="1">
        <v>3</v>
      </c>
      <c r="L107" s="1">
        <v>3</v>
      </c>
      <c r="M107" s="1">
        <v>5</v>
      </c>
      <c r="N107" s="1">
        <v>5</v>
      </c>
      <c r="O107" s="1">
        <v>3</v>
      </c>
      <c r="P107" s="1">
        <v>5</v>
      </c>
      <c r="Q107" s="1">
        <v>3</v>
      </c>
      <c r="R107" s="1">
        <v>3</v>
      </c>
      <c r="S107" s="1">
        <v>3</v>
      </c>
      <c r="T107" s="1">
        <v>4</v>
      </c>
      <c r="U107" s="1">
        <v>4</v>
      </c>
      <c r="V107" s="1">
        <v>3</v>
      </c>
      <c r="W107" s="1">
        <v>3</v>
      </c>
      <c r="X107" s="1">
        <v>3</v>
      </c>
      <c r="Y107" s="1">
        <v>3</v>
      </c>
    </row>
    <row r="108" spans="2:25" x14ac:dyDescent="0.25">
      <c r="B108" s="1">
        <v>4</v>
      </c>
      <c r="C108" s="1">
        <v>5</v>
      </c>
      <c r="D108" s="1">
        <v>5</v>
      </c>
      <c r="E108" s="1">
        <v>5</v>
      </c>
      <c r="F108" s="1">
        <v>4</v>
      </c>
      <c r="G108" s="1">
        <v>5</v>
      </c>
      <c r="H108" s="1">
        <v>3</v>
      </c>
      <c r="I108" s="1">
        <v>4</v>
      </c>
      <c r="J108" s="1">
        <v>5</v>
      </c>
      <c r="K108" s="1">
        <v>5</v>
      </c>
      <c r="L108" s="1">
        <v>5</v>
      </c>
      <c r="M108" s="1">
        <v>4</v>
      </c>
      <c r="N108" s="1">
        <v>4</v>
      </c>
      <c r="O108" s="1">
        <v>5</v>
      </c>
      <c r="P108" s="1">
        <v>3</v>
      </c>
      <c r="Q108" s="1">
        <v>4</v>
      </c>
      <c r="R108" s="1">
        <v>3</v>
      </c>
      <c r="S108" s="1">
        <v>4</v>
      </c>
      <c r="T108" s="1">
        <v>5</v>
      </c>
      <c r="U108" s="1">
        <v>5</v>
      </c>
      <c r="V108" s="1">
        <v>4</v>
      </c>
      <c r="W108" s="1">
        <v>3</v>
      </c>
      <c r="X108" s="1">
        <v>3</v>
      </c>
      <c r="Y108" s="1">
        <v>4</v>
      </c>
    </row>
    <row r="109" spans="2:25" x14ac:dyDescent="0.25">
      <c r="B109" s="1">
        <v>3</v>
      </c>
      <c r="C109" s="1">
        <v>3</v>
      </c>
      <c r="D109" s="1">
        <v>3</v>
      </c>
      <c r="E109" s="1">
        <v>3</v>
      </c>
      <c r="F109" s="1">
        <v>3</v>
      </c>
      <c r="G109" s="1">
        <v>3</v>
      </c>
      <c r="H109" s="1">
        <v>3</v>
      </c>
      <c r="I109" s="1">
        <v>3</v>
      </c>
      <c r="J109" s="1">
        <v>3</v>
      </c>
      <c r="K109" s="1">
        <v>3</v>
      </c>
      <c r="L109" s="1">
        <v>3</v>
      </c>
      <c r="M109" s="1">
        <v>3</v>
      </c>
      <c r="N109" s="1">
        <v>3</v>
      </c>
      <c r="O109" s="1">
        <v>3</v>
      </c>
      <c r="P109" s="1">
        <v>3</v>
      </c>
      <c r="Q109" s="1">
        <v>3</v>
      </c>
      <c r="R109" s="1">
        <v>3</v>
      </c>
      <c r="S109" s="1">
        <v>3</v>
      </c>
      <c r="T109" s="1">
        <v>3</v>
      </c>
      <c r="U109" s="1">
        <v>3</v>
      </c>
      <c r="V109" s="1">
        <v>3</v>
      </c>
      <c r="W109" s="1">
        <v>3</v>
      </c>
      <c r="X109" s="1">
        <v>3</v>
      </c>
      <c r="Y109" s="1">
        <v>3</v>
      </c>
    </row>
    <row r="110" spans="2:25" x14ac:dyDescent="0.25">
      <c r="B110" s="1">
        <v>1</v>
      </c>
      <c r="C110" s="1">
        <v>3</v>
      </c>
      <c r="D110" s="1">
        <v>2</v>
      </c>
      <c r="E110" s="1">
        <v>1</v>
      </c>
      <c r="F110" s="1">
        <v>3</v>
      </c>
      <c r="G110" s="1">
        <v>2</v>
      </c>
      <c r="H110" s="1">
        <v>2</v>
      </c>
      <c r="I110" s="1">
        <v>3</v>
      </c>
      <c r="J110" s="1">
        <v>3</v>
      </c>
      <c r="K110" s="1">
        <v>3</v>
      </c>
      <c r="L110" s="1">
        <v>3</v>
      </c>
      <c r="M110" s="1">
        <v>1</v>
      </c>
      <c r="N110" s="1">
        <v>3</v>
      </c>
      <c r="O110" s="1">
        <v>3</v>
      </c>
      <c r="P110" s="1">
        <v>3</v>
      </c>
      <c r="Q110" s="1">
        <v>2</v>
      </c>
      <c r="R110" s="1">
        <v>2</v>
      </c>
      <c r="S110" s="1">
        <v>2</v>
      </c>
      <c r="T110" s="1">
        <v>2</v>
      </c>
      <c r="U110" s="1">
        <v>2</v>
      </c>
      <c r="V110" s="1">
        <v>3</v>
      </c>
      <c r="W110" s="1">
        <v>3</v>
      </c>
      <c r="X110" s="1">
        <v>3</v>
      </c>
      <c r="Y110" s="1">
        <v>3</v>
      </c>
    </row>
    <row r="111" spans="2:25" x14ac:dyDescent="0.25">
      <c r="B111" s="1">
        <v>1</v>
      </c>
      <c r="C111" s="1">
        <v>1</v>
      </c>
      <c r="D111" s="1">
        <v>1</v>
      </c>
      <c r="E111" s="1">
        <v>1</v>
      </c>
      <c r="F111" s="1">
        <v>1</v>
      </c>
      <c r="G111" s="1">
        <v>1</v>
      </c>
      <c r="H111" s="1">
        <v>1</v>
      </c>
      <c r="I111" s="1">
        <v>1</v>
      </c>
      <c r="J111" s="1">
        <v>1</v>
      </c>
      <c r="K111" s="1">
        <v>1</v>
      </c>
      <c r="L111" s="1">
        <v>1</v>
      </c>
      <c r="M111" s="1">
        <v>2</v>
      </c>
      <c r="N111" s="1">
        <v>1</v>
      </c>
      <c r="O111" s="1">
        <v>1</v>
      </c>
      <c r="P111" s="1">
        <v>1</v>
      </c>
      <c r="Q111" s="1">
        <v>1</v>
      </c>
      <c r="R111" s="1">
        <v>1</v>
      </c>
      <c r="S111" s="1">
        <v>1</v>
      </c>
      <c r="T111" s="1">
        <v>1</v>
      </c>
      <c r="U111" s="1">
        <v>1</v>
      </c>
      <c r="V111" s="1">
        <v>1</v>
      </c>
      <c r="W111" s="1">
        <v>1</v>
      </c>
      <c r="X111" s="1">
        <v>2</v>
      </c>
      <c r="Y111" s="1">
        <v>2</v>
      </c>
    </row>
    <row r="112" spans="2:25" x14ac:dyDescent="0.25">
      <c r="B112" s="1">
        <v>2</v>
      </c>
      <c r="C112" s="1">
        <v>4</v>
      </c>
      <c r="D112" s="1">
        <v>2</v>
      </c>
      <c r="E112" s="1">
        <v>3</v>
      </c>
      <c r="F112" s="1">
        <v>3</v>
      </c>
      <c r="G112" s="1">
        <v>3</v>
      </c>
      <c r="H112" s="1">
        <v>2</v>
      </c>
      <c r="I112" s="1">
        <v>3</v>
      </c>
      <c r="J112" s="1">
        <v>5</v>
      </c>
      <c r="K112" s="1">
        <v>5</v>
      </c>
      <c r="L112" s="1">
        <v>4</v>
      </c>
      <c r="M112" s="1">
        <v>3</v>
      </c>
      <c r="N112" s="1">
        <v>4</v>
      </c>
      <c r="O112" s="1">
        <v>5</v>
      </c>
      <c r="P112" s="1">
        <v>4</v>
      </c>
      <c r="Q112" s="1">
        <v>4</v>
      </c>
      <c r="R112" s="1">
        <v>3</v>
      </c>
      <c r="S112" s="1">
        <v>3</v>
      </c>
      <c r="T112" s="1">
        <v>5</v>
      </c>
      <c r="U112" s="1">
        <v>4</v>
      </c>
      <c r="V112" s="1">
        <v>4</v>
      </c>
      <c r="W112" s="1">
        <v>4</v>
      </c>
      <c r="X112" s="1">
        <v>5</v>
      </c>
      <c r="Y112" s="1">
        <v>4</v>
      </c>
    </row>
    <row r="113" spans="2:25" x14ac:dyDescent="0.25">
      <c r="B113" s="1">
        <v>4</v>
      </c>
      <c r="C113" s="1">
        <v>4</v>
      </c>
      <c r="D113" s="1">
        <v>4</v>
      </c>
      <c r="E113" s="1">
        <v>4</v>
      </c>
      <c r="F113" s="1">
        <v>5</v>
      </c>
      <c r="G113" s="1">
        <v>3</v>
      </c>
      <c r="H113" s="1">
        <v>3</v>
      </c>
      <c r="I113" s="1">
        <v>3</v>
      </c>
      <c r="J113" s="1">
        <v>1</v>
      </c>
      <c r="K113" s="1">
        <v>4</v>
      </c>
      <c r="L113" s="1">
        <v>4</v>
      </c>
      <c r="M113" s="1">
        <v>4</v>
      </c>
      <c r="N113" s="1">
        <v>4</v>
      </c>
      <c r="O113" s="1">
        <v>1</v>
      </c>
      <c r="P113" s="1">
        <v>4</v>
      </c>
      <c r="Q113" s="1">
        <v>5</v>
      </c>
      <c r="R113" s="1">
        <v>1</v>
      </c>
      <c r="S113" s="1">
        <v>5</v>
      </c>
      <c r="T113" s="1">
        <v>3</v>
      </c>
      <c r="U113" s="1">
        <v>3</v>
      </c>
      <c r="V113" s="1">
        <v>4</v>
      </c>
      <c r="W113" s="1">
        <v>4</v>
      </c>
      <c r="X113" s="1">
        <v>4</v>
      </c>
      <c r="Y113" s="1">
        <v>4</v>
      </c>
    </row>
    <row r="114" spans="2:25" x14ac:dyDescent="0.25">
      <c r="B114" s="1">
        <v>4</v>
      </c>
      <c r="C114" s="1">
        <v>4</v>
      </c>
      <c r="D114" s="1">
        <v>4</v>
      </c>
      <c r="E114" s="1">
        <v>4</v>
      </c>
      <c r="F114" s="1">
        <v>4</v>
      </c>
      <c r="G114" s="1">
        <v>4</v>
      </c>
      <c r="H114" s="1">
        <v>4</v>
      </c>
      <c r="I114" s="1">
        <v>4</v>
      </c>
      <c r="J114" s="1">
        <v>4</v>
      </c>
      <c r="K114" s="1">
        <v>4</v>
      </c>
      <c r="L114" s="1">
        <v>4</v>
      </c>
      <c r="M114" s="1">
        <v>4</v>
      </c>
      <c r="N114" s="1">
        <v>4</v>
      </c>
      <c r="O114" s="1">
        <v>4</v>
      </c>
      <c r="P114" s="1">
        <v>4</v>
      </c>
      <c r="Q114" s="1">
        <v>4</v>
      </c>
      <c r="R114" s="1">
        <v>4</v>
      </c>
      <c r="S114" s="1">
        <v>4</v>
      </c>
      <c r="T114" s="1">
        <v>4</v>
      </c>
      <c r="U114" s="1">
        <v>4</v>
      </c>
      <c r="V114" s="1">
        <v>4</v>
      </c>
      <c r="W114" s="1">
        <v>4</v>
      </c>
      <c r="X114" s="1">
        <v>4</v>
      </c>
      <c r="Y114" s="1">
        <v>4</v>
      </c>
    </row>
    <row r="115" spans="2:25" x14ac:dyDescent="0.25">
      <c r="B115" s="1">
        <v>4</v>
      </c>
      <c r="C115" s="1">
        <v>4</v>
      </c>
      <c r="D115" s="1">
        <v>4</v>
      </c>
      <c r="E115" s="1">
        <v>4</v>
      </c>
      <c r="F115" s="1">
        <v>5</v>
      </c>
      <c r="G115" s="1">
        <v>5</v>
      </c>
      <c r="H115" s="1">
        <v>1</v>
      </c>
      <c r="I115" s="1">
        <v>1</v>
      </c>
      <c r="J115" s="1">
        <v>3</v>
      </c>
      <c r="K115" s="1">
        <v>4</v>
      </c>
      <c r="L115" s="1">
        <v>4</v>
      </c>
      <c r="M115" s="1">
        <v>4</v>
      </c>
      <c r="N115" s="1">
        <v>4</v>
      </c>
      <c r="O115" s="1">
        <v>3</v>
      </c>
      <c r="P115" s="1">
        <v>4</v>
      </c>
      <c r="Q115" s="1">
        <v>4</v>
      </c>
      <c r="R115" s="1">
        <v>3</v>
      </c>
      <c r="S115" s="1">
        <v>4</v>
      </c>
      <c r="T115" s="1">
        <v>3</v>
      </c>
      <c r="U115" s="1">
        <v>4</v>
      </c>
      <c r="V115" s="1">
        <v>4</v>
      </c>
      <c r="W115" s="1">
        <v>4</v>
      </c>
      <c r="X115" s="1">
        <v>4</v>
      </c>
      <c r="Y115" s="1">
        <v>4</v>
      </c>
    </row>
    <row r="116" spans="2:25" x14ac:dyDescent="0.25">
      <c r="B116" s="1">
        <v>1</v>
      </c>
      <c r="C116" s="1">
        <v>5</v>
      </c>
      <c r="D116" s="1">
        <v>5</v>
      </c>
      <c r="E116" s="1">
        <v>5</v>
      </c>
      <c r="F116" s="1">
        <v>5</v>
      </c>
      <c r="G116" s="1">
        <v>5</v>
      </c>
      <c r="H116" s="1">
        <v>2</v>
      </c>
      <c r="I116" s="1">
        <v>2</v>
      </c>
      <c r="J116" s="1">
        <v>5</v>
      </c>
      <c r="K116" s="1">
        <v>5</v>
      </c>
      <c r="L116" s="1">
        <v>5</v>
      </c>
      <c r="M116" s="1">
        <v>2</v>
      </c>
      <c r="N116" s="1">
        <v>2</v>
      </c>
      <c r="O116" s="1">
        <v>2</v>
      </c>
      <c r="P116" s="1">
        <v>2</v>
      </c>
      <c r="Q116" s="1">
        <v>2</v>
      </c>
      <c r="R116" s="1">
        <v>5</v>
      </c>
      <c r="S116" s="1">
        <v>5</v>
      </c>
      <c r="T116" s="1">
        <v>5</v>
      </c>
      <c r="U116" s="1">
        <v>5</v>
      </c>
      <c r="V116" s="1">
        <v>5</v>
      </c>
      <c r="W116" s="1">
        <v>5</v>
      </c>
      <c r="X116" s="1">
        <v>5</v>
      </c>
      <c r="Y116" s="1">
        <v>5</v>
      </c>
    </row>
    <row r="117" spans="2:25" x14ac:dyDescent="0.25">
      <c r="B117" s="1">
        <v>2</v>
      </c>
      <c r="C117" s="1">
        <v>3</v>
      </c>
      <c r="D117" s="1">
        <v>4</v>
      </c>
      <c r="E117" s="1">
        <v>4</v>
      </c>
      <c r="F117" s="1">
        <v>3</v>
      </c>
      <c r="G117" s="1">
        <v>4</v>
      </c>
      <c r="H117" s="1">
        <v>5</v>
      </c>
      <c r="I117" s="1">
        <v>4</v>
      </c>
      <c r="J117" s="1">
        <v>5</v>
      </c>
      <c r="K117" s="1">
        <v>4</v>
      </c>
      <c r="L117" s="1">
        <v>5</v>
      </c>
      <c r="M117" s="1">
        <v>3</v>
      </c>
      <c r="N117" s="1">
        <v>4</v>
      </c>
      <c r="O117" s="1">
        <v>4</v>
      </c>
      <c r="P117" s="1">
        <v>5</v>
      </c>
      <c r="Q117" s="1">
        <v>5</v>
      </c>
      <c r="R117" s="1">
        <v>5</v>
      </c>
      <c r="S117" s="1">
        <v>4</v>
      </c>
      <c r="T117" s="1">
        <v>5</v>
      </c>
      <c r="U117" s="1">
        <v>4</v>
      </c>
      <c r="V117" s="1">
        <v>5</v>
      </c>
      <c r="W117" s="1">
        <v>5</v>
      </c>
      <c r="X117" s="1">
        <v>5</v>
      </c>
      <c r="Y117" s="1">
        <v>5</v>
      </c>
    </row>
    <row r="118" spans="2:25" x14ac:dyDescent="0.25">
      <c r="B118" s="1">
        <v>4</v>
      </c>
      <c r="C118" s="1">
        <v>1</v>
      </c>
      <c r="D118" s="1">
        <v>2</v>
      </c>
      <c r="E118" s="1">
        <v>2</v>
      </c>
      <c r="F118" s="1">
        <v>1</v>
      </c>
      <c r="G118" s="1">
        <v>1</v>
      </c>
      <c r="H118" s="1">
        <v>1</v>
      </c>
      <c r="I118" s="1">
        <v>1</v>
      </c>
      <c r="J118" s="1">
        <v>2</v>
      </c>
      <c r="K118" s="1">
        <v>2</v>
      </c>
      <c r="L118" s="1">
        <v>1</v>
      </c>
      <c r="M118" s="1">
        <v>4</v>
      </c>
      <c r="N118" s="1">
        <v>1</v>
      </c>
      <c r="O118" s="1">
        <v>3</v>
      </c>
      <c r="P118" s="1">
        <v>2</v>
      </c>
      <c r="Q118" s="1">
        <v>2</v>
      </c>
      <c r="R118" s="1">
        <v>2</v>
      </c>
      <c r="S118" s="1">
        <v>2</v>
      </c>
      <c r="T118" s="1">
        <v>2</v>
      </c>
      <c r="U118" s="1">
        <v>2</v>
      </c>
      <c r="V118" s="1">
        <v>1</v>
      </c>
      <c r="W118" s="1">
        <v>2</v>
      </c>
      <c r="X118" s="1">
        <v>2</v>
      </c>
      <c r="Y118" s="1">
        <v>2</v>
      </c>
    </row>
    <row r="119" spans="2:25" x14ac:dyDescent="0.25">
      <c r="B119" s="1">
        <v>1</v>
      </c>
      <c r="C119" s="1">
        <v>1</v>
      </c>
      <c r="D119" s="1">
        <v>5</v>
      </c>
      <c r="E119" s="1">
        <v>5</v>
      </c>
      <c r="F119" s="1">
        <v>5</v>
      </c>
      <c r="G119" s="1">
        <v>5</v>
      </c>
      <c r="H119" s="1">
        <v>5</v>
      </c>
      <c r="I119" s="1">
        <v>4</v>
      </c>
      <c r="J119" s="1">
        <v>5</v>
      </c>
      <c r="K119" s="1">
        <v>5</v>
      </c>
      <c r="L119" s="1">
        <v>5</v>
      </c>
      <c r="M119" s="1">
        <v>5</v>
      </c>
      <c r="N119" s="1">
        <v>4</v>
      </c>
      <c r="O119" s="1">
        <v>3</v>
      </c>
      <c r="P119" s="1">
        <v>5</v>
      </c>
      <c r="Q119" s="1">
        <v>4</v>
      </c>
      <c r="R119" s="1">
        <v>4</v>
      </c>
      <c r="S119" s="1">
        <v>1</v>
      </c>
      <c r="T119" s="1">
        <v>2</v>
      </c>
      <c r="U119" s="1">
        <v>5</v>
      </c>
      <c r="V119" s="1">
        <v>5</v>
      </c>
      <c r="W119" s="1">
        <v>5</v>
      </c>
      <c r="X119" s="1">
        <v>5</v>
      </c>
      <c r="Y119" s="1">
        <v>5</v>
      </c>
    </row>
    <row r="120" spans="2:25" x14ac:dyDescent="0.25">
      <c r="B120" s="1">
        <v>2</v>
      </c>
      <c r="C120" s="1">
        <v>3</v>
      </c>
      <c r="D120" s="1">
        <v>3</v>
      </c>
      <c r="E120" s="1">
        <v>3</v>
      </c>
      <c r="F120" s="1">
        <v>3</v>
      </c>
      <c r="G120" s="1">
        <v>3</v>
      </c>
      <c r="H120" s="1">
        <v>3</v>
      </c>
      <c r="I120" s="1">
        <v>5</v>
      </c>
      <c r="J120" s="1">
        <v>5</v>
      </c>
      <c r="K120" s="1">
        <v>5</v>
      </c>
      <c r="L120" s="1">
        <v>5</v>
      </c>
      <c r="M120" s="1">
        <v>2</v>
      </c>
      <c r="N120" s="1">
        <v>4</v>
      </c>
      <c r="O120" s="1">
        <v>2</v>
      </c>
      <c r="P120" s="1">
        <v>3</v>
      </c>
      <c r="Q120" s="1">
        <v>2</v>
      </c>
      <c r="R120" s="1">
        <v>3</v>
      </c>
      <c r="S120" s="1">
        <v>2</v>
      </c>
      <c r="T120" s="1">
        <v>4</v>
      </c>
      <c r="U120" s="1">
        <v>4</v>
      </c>
      <c r="V120" s="1">
        <v>4</v>
      </c>
      <c r="W120" s="1">
        <v>5</v>
      </c>
      <c r="X120" s="1">
        <v>5</v>
      </c>
      <c r="Y120" s="1">
        <v>5</v>
      </c>
    </row>
    <row r="121" spans="2:25" x14ac:dyDescent="0.25">
      <c r="B121" s="1">
        <v>5</v>
      </c>
      <c r="C121" s="1">
        <v>4</v>
      </c>
      <c r="D121" s="1">
        <v>5</v>
      </c>
      <c r="E121" s="1">
        <v>4</v>
      </c>
      <c r="F121" s="1">
        <v>5</v>
      </c>
      <c r="G121" s="1">
        <v>3</v>
      </c>
      <c r="H121" s="1">
        <v>4</v>
      </c>
      <c r="I121" s="1">
        <v>4</v>
      </c>
      <c r="J121" s="1">
        <v>5</v>
      </c>
      <c r="K121" s="1">
        <v>4</v>
      </c>
      <c r="L121" s="1">
        <v>5</v>
      </c>
      <c r="M121" s="1">
        <v>3</v>
      </c>
      <c r="N121" s="1">
        <v>5</v>
      </c>
      <c r="O121" s="1">
        <v>3</v>
      </c>
      <c r="P121" s="1">
        <v>5</v>
      </c>
      <c r="Q121" s="1">
        <v>3</v>
      </c>
      <c r="R121" s="1">
        <v>5</v>
      </c>
      <c r="S121" s="1">
        <v>5</v>
      </c>
      <c r="T121" s="1">
        <v>5</v>
      </c>
      <c r="U121" s="1">
        <v>5</v>
      </c>
      <c r="V121" s="1">
        <v>1</v>
      </c>
      <c r="W121" s="1">
        <v>5</v>
      </c>
      <c r="X121" s="1">
        <v>5</v>
      </c>
      <c r="Y121" s="1">
        <v>5</v>
      </c>
    </row>
    <row r="122" spans="2:25" x14ac:dyDescent="0.25">
      <c r="B122" s="1">
        <v>2</v>
      </c>
      <c r="C122" s="1">
        <v>4</v>
      </c>
      <c r="D122" s="1">
        <v>2</v>
      </c>
      <c r="E122" s="1">
        <v>2</v>
      </c>
      <c r="F122" s="1">
        <v>3</v>
      </c>
      <c r="G122" s="1">
        <v>2</v>
      </c>
      <c r="H122" s="1">
        <v>2</v>
      </c>
      <c r="I122" s="1">
        <v>3</v>
      </c>
      <c r="J122" s="1">
        <v>2</v>
      </c>
      <c r="K122" s="1">
        <v>4</v>
      </c>
      <c r="L122" s="1">
        <v>3</v>
      </c>
      <c r="M122" s="1">
        <v>4</v>
      </c>
      <c r="N122" s="1">
        <v>4</v>
      </c>
      <c r="O122" s="1">
        <v>2</v>
      </c>
      <c r="P122" s="1">
        <v>2</v>
      </c>
      <c r="Q122" s="1">
        <v>2</v>
      </c>
      <c r="R122" s="1">
        <v>4</v>
      </c>
      <c r="S122" s="1">
        <v>4</v>
      </c>
      <c r="T122" s="1">
        <v>4</v>
      </c>
      <c r="U122" s="1">
        <v>4</v>
      </c>
      <c r="V122" s="1">
        <v>4</v>
      </c>
      <c r="W122" s="1">
        <v>4</v>
      </c>
      <c r="X122" s="1">
        <v>4</v>
      </c>
      <c r="Y122" s="1">
        <v>4</v>
      </c>
    </row>
    <row r="123" spans="2:25" x14ac:dyDescent="0.25">
      <c r="B123" s="1">
        <v>3</v>
      </c>
      <c r="C123" s="1">
        <v>5</v>
      </c>
      <c r="D123" s="1">
        <v>4</v>
      </c>
      <c r="E123" s="1">
        <v>5</v>
      </c>
      <c r="F123" s="1">
        <v>5</v>
      </c>
      <c r="G123" s="1">
        <v>2</v>
      </c>
      <c r="H123" s="1">
        <v>4</v>
      </c>
      <c r="I123" s="1">
        <v>3</v>
      </c>
      <c r="J123" s="1">
        <v>5</v>
      </c>
      <c r="K123" s="1">
        <v>2</v>
      </c>
      <c r="L123" s="1">
        <v>4</v>
      </c>
      <c r="M123" s="1">
        <v>4</v>
      </c>
      <c r="N123" s="1">
        <v>5</v>
      </c>
      <c r="O123" s="1">
        <v>5</v>
      </c>
      <c r="P123" s="1">
        <v>4</v>
      </c>
      <c r="Q123" s="1">
        <v>1</v>
      </c>
      <c r="R123" s="1">
        <v>4</v>
      </c>
      <c r="S123" s="1">
        <v>3</v>
      </c>
      <c r="T123" s="1">
        <v>5</v>
      </c>
      <c r="U123" s="1">
        <v>4</v>
      </c>
      <c r="V123" s="1">
        <v>4</v>
      </c>
      <c r="W123" s="1">
        <v>5</v>
      </c>
      <c r="X123" s="1">
        <v>1</v>
      </c>
      <c r="Y123" s="1">
        <v>1</v>
      </c>
    </row>
    <row r="124" spans="2:25" x14ac:dyDescent="0.25">
      <c r="B124" s="1">
        <v>2</v>
      </c>
      <c r="C124" s="1">
        <v>1</v>
      </c>
      <c r="D124" s="1">
        <v>2</v>
      </c>
      <c r="E124" s="1">
        <v>2</v>
      </c>
      <c r="F124" s="1">
        <v>2</v>
      </c>
      <c r="G124" s="1">
        <v>1</v>
      </c>
      <c r="H124" s="1">
        <v>2</v>
      </c>
      <c r="I124" s="1">
        <v>2</v>
      </c>
      <c r="J124" s="1">
        <v>2</v>
      </c>
      <c r="K124" s="1">
        <v>1</v>
      </c>
      <c r="L124" s="1">
        <v>2</v>
      </c>
      <c r="M124" s="1">
        <v>1</v>
      </c>
      <c r="N124" s="1">
        <v>2</v>
      </c>
      <c r="O124" s="1">
        <v>2</v>
      </c>
      <c r="P124" s="1">
        <v>2</v>
      </c>
      <c r="Q124" s="1">
        <v>1</v>
      </c>
      <c r="R124" s="1">
        <v>2</v>
      </c>
      <c r="S124" s="1">
        <v>2</v>
      </c>
      <c r="T124" s="1">
        <v>2</v>
      </c>
      <c r="U124" s="1">
        <v>2</v>
      </c>
      <c r="V124" s="1">
        <v>2</v>
      </c>
      <c r="W124" s="1">
        <v>2</v>
      </c>
      <c r="X124" s="1">
        <v>1</v>
      </c>
      <c r="Y124" s="1">
        <v>1</v>
      </c>
    </row>
    <row r="125" spans="2:25" x14ac:dyDescent="0.25">
      <c r="B125" s="1">
        <v>4</v>
      </c>
      <c r="C125" s="1">
        <v>5</v>
      </c>
      <c r="D125" s="1">
        <v>4</v>
      </c>
      <c r="E125" s="1">
        <v>5</v>
      </c>
      <c r="F125" s="1">
        <v>5</v>
      </c>
      <c r="G125" s="1">
        <v>4</v>
      </c>
      <c r="H125" s="1">
        <v>5</v>
      </c>
      <c r="I125" s="1">
        <v>4</v>
      </c>
      <c r="J125" s="1">
        <v>5</v>
      </c>
      <c r="K125" s="1">
        <v>4</v>
      </c>
      <c r="L125" s="1">
        <v>4</v>
      </c>
      <c r="M125" s="1">
        <v>5</v>
      </c>
      <c r="N125" s="1">
        <v>4</v>
      </c>
      <c r="O125" s="1">
        <v>5</v>
      </c>
      <c r="P125" s="1">
        <v>4</v>
      </c>
      <c r="Q125" s="1">
        <v>5</v>
      </c>
      <c r="R125" s="1">
        <v>4</v>
      </c>
      <c r="S125" s="1">
        <v>5</v>
      </c>
      <c r="T125" s="1">
        <v>5</v>
      </c>
      <c r="U125" s="1">
        <v>4</v>
      </c>
      <c r="V125" s="1">
        <v>5</v>
      </c>
      <c r="W125" s="1">
        <v>4</v>
      </c>
      <c r="X125" s="1">
        <v>5</v>
      </c>
      <c r="Y125" s="1">
        <v>4</v>
      </c>
    </row>
    <row r="126" spans="2:25" x14ac:dyDescent="0.25">
      <c r="B126" s="1">
        <v>4</v>
      </c>
      <c r="C126" s="1">
        <v>5</v>
      </c>
      <c r="D126" s="1">
        <v>4</v>
      </c>
      <c r="E126" s="1">
        <v>5</v>
      </c>
      <c r="F126" s="1">
        <v>4</v>
      </c>
      <c r="G126" s="1">
        <v>5</v>
      </c>
      <c r="H126" s="1">
        <v>5</v>
      </c>
      <c r="I126" s="1">
        <v>4</v>
      </c>
      <c r="J126" s="1">
        <v>5</v>
      </c>
      <c r="K126" s="1">
        <v>4</v>
      </c>
      <c r="L126" s="1">
        <v>5</v>
      </c>
      <c r="M126" s="1">
        <v>4</v>
      </c>
      <c r="N126" s="1">
        <v>5</v>
      </c>
      <c r="O126" s="1">
        <v>5</v>
      </c>
      <c r="P126" s="1">
        <v>4</v>
      </c>
      <c r="Q126" s="1">
        <v>5</v>
      </c>
      <c r="R126" s="1">
        <v>4</v>
      </c>
      <c r="S126" s="1">
        <v>5</v>
      </c>
      <c r="T126" s="1">
        <v>4</v>
      </c>
      <c r="U126" s="1">
        <v>4</v>
      </c>
      <c r="V126" s="1">
        <v>5</v>
      </c>
      <c r="W126" s="1">
        <v>4</v>
      </c>
      <c r="X126" s="1">
        <v>5</v>
      </c>
      <c r="Y126" s="1">
        <v>4</v>
      </c>
    </row>
    <row r="127" spans="2:25" x14ac:dyDescent="0.25">
      <c r="B127" s="1">
        <v>4</v>
      </c>
      <c r="C127" s="1">
        <v>5</v>
      </c>
      <c r="D127" s="1">
        <v>4</v>
      </c>
      <c r="E127" s="1">
        <v>5</v>
      </c>
      <c r="F127" s="1">
        <v>5</v>
      </c>
      <c r="G127" s="1">
        <v>4</v>
      </c>
      <c r="H127" s="1">
        <v>5</v>
      </c>
      <c r="I127" s="1">
        <v>4</v>
      </c>
      <c r="J127" s="1">
        <v>5</v>
      </c>
      <c r="K127" s="1">
        <v>4</v>
      </c>
      <c r="L127" s="1">
        <v>4</v>
      </c>
      <c r="M127" s="1">
        <v>5</v>
      </c>
      <c r="N127" s="1">
        <v>4</v>
      </c>
      <c r="O127" s="1">
        <v>5</v>
      </c>
      <c r="P127" s="1">
        <v>4</v>
      </c>
      <c r="Q127" s="1">
        <v>5</v>
      </c>
      <c r="R127" s="1">
        <v>5</v>
      </c>
      <c r="S127" s="1">
        <v>4</v>
      </c>
      <c r="T127" s="1">
        <v>5</v>
      </c>
      <c r="U127" s="1">
        <v>4</v>
      </c>
      <c r="V127" s="1">
        <v>5</v>
      </c>
      <c r="W127" s="1">
        <v>4</v>
      </c>
      <c r="X127" s="1">
        <v>5</v>
      </c>
      <c r="Y127" s="1">
        <v>5</v>
      </c>
    </row>
    <row r="128" spans="2:25" x14ac:dyDescent="0.25">
      <c r="B128" s="1">
        <v>4</v>
      </c>
      <c r="C128" s="1">
        <v>5</v>
      </c>
      <c r="D128" s="1">
        <v>4</v>
      </c>
      <c r="E128" s="1">
        <v>5</v>
      </c>
      <c r="F128" s="1">
        <v>4</v>
      </c>
      <c r="G128" s="1">
        <v>5</v>
      </c>
      <c r="H128" s="1">
        <v>5</v>
      </c>
      <c r="I128" s="1">
        <v>4</v>
      </c>
      <c r="J128" s="1">
        <v>5</v>
      </c>
      <c r="K128" s="1">
        <v>4</v>
      </c>
      <c r="L128" s="1">
        <v>5</v>
      </c>
      <c r="M128" s="1">
        <v>4</v>
      </c>
      <c r="N128" s="1">
        <v>4</v>
      </c>
      <c r="O128" s="1">
        <v>5</v>
      </c>
      <c r="P128" s="1">
        <v>4</v>
      </c>
      <c r="Q128" s="1">
        <v>5</v>
      </c>
      <c r="R128" s="1">
        <v>4</v>
      </c>
      <c r="S128" s="1">
        <v>5</v>
      </c>
      <c r="T128" s="1">
        <v>4</v>
      </c>
      <c r="U128" s="1">
        <v>5</v>
      </c>
      <c r="V128" s="1">
        <v>5</v>
      </c>
      <c r="W128" s="1">
        <v>4</v>
      </c>
      <c r="X128" s="1">
        <v>5</v>
      </c>
      <c r="Y128" s="1">
        <v>4</v>
      </c>
    </row>
    <row r="129" spans="2:25" x14ac:dyDescent="0.25">
      <c r="B129" s="1">
        <v>4</v>
      </c>
      <c r="C129" s="1">
        <v>4</v>
      </c>
      <c r="D129" s="1">
        <v>5</v>
      </c>
      <c r="E129" s="1">
        <v>4</v>
      </c>
      <c r="F129" s="1">
        <v>5</v>
      </c>
      <c r="G129" s="1">
        <v>4</v>
      </c>
      <c r="H129" s="1">
        <v>5</v>
      </c>
      <c r="I129" s="1">
        <v>5</v>
      </c>
      <c r="J129" s="1">
        <v>4</v>
      </c>
      <c r="K129" s="1">
        <v>5</v>
      </c>
      <c r="L129" s="1">
        <v>4</v>
      </c>
      <c r="M129" s="1">
        <v>5</v>
      </c>
      <c r="N129" s="1">
        <v>4</v>
      </c>
      <c r="O129" s="1">
        <v>5</v>
      </c>
      <c r="P129" s="1">
        <v>4</v>
      </c>
      <c r="Q129" s="1">
        <v>5</v>
      </c>
      <c r="R129" s="1">
        <v>5</v>
      </c>
      <c r="S129" s="1">
        <v>4</v>
      </c>
      <c r="T129" s="1">
        <v>5</v>
      </c>
      <c r="U129" s="1">
        <v>4</v>
      </c>
      <c r="V129" s="1">
        <v>4</v>
      </c>
      <c r="W129" s="1">
        <v>5</v>
      </c>
      <c r="X129" s="1">
        <v>4</v>
      </c>
      <c r="Y129" s="1">
        <v>5</v>
      </c>
    </row>
    <row r="130" spans="2:25" x14ac:dyDescent="0.25">
      <c r="B130" s="1">
        <v>5</v>
      </c>
      <c r="C130" s="1">
        <v>4</v>
      </c>
      <c r="D130" s="1">
        <v>5</v>
      </c>
      <c r="E130" s="1">
        <v>4</v>
      </c>
      <c r="F130" s="1">
        <v>5</v>
      </c>
      <c r="G130" s="1">
        <v>5</v>
      </c>
      <c r="H130" s="1">
        <v>4</v>
      </c>
      <c r="I130" s="1">
        <v>5</v>
      </c>
      <c r="J130" s="1">
        <v>4</v>
      </c>
      <c r="K130" s="1">
        <v>5</v>
      </c>
      <c r="L130" s="1">
        <v>4</v>
      </c>
      <c r="M130" s="1">
        <v>5</v>
      </c>
      <c r="N130" s="1">
        <v>4</v>
      </c>
      <c r="O130" s="1">
        <v>4</v>
      </c>
      <c r="P130" s="1">
        <v>5</v>
      </c>
      <c r="Q130" s="1">
        <v>4</v>
      </c>
      <c r="R130" s="1">
        <v>5</v>
      </c>
      <c r="S130" s="1">
        <v>4</v>
      </c>
      <c r="T130" s="1">
        <v>5</v>
      </c>
      <c r="U130" s="1">
        <v>5</v>
      </c>
      <c r="V130" s="1">
        <v>4</v>
      </c>
      <c r="W130" s="1">
        <v>5</v>
      </c>
      <c r="X130" s="1">
        <v>4</v>
      </c>
      <c r="Y130" s="1">
        <v>5</v>
      </c>
    </row>
    <row r="131" spans="2:25" x14ac:dyDescent="0.25">
      <c r="B131" s="1">
        <v>4</v>
      </c>
      <c r="C131" s="1">
        <v>5</v>
      </c>
      <c r="D131" s="1">
        <v>4</v>
      </c>
      <c r="E131" s="1">
        <v>5</v>
      </c>
      <c r="F131" s="1">
        <v>4</v>
      </c>
      <c r="G131" s="1">
        <v>5</v>
      </c>
      <c r="H131" s="1">
        <v>5</v>
      </c>
      <c r="I131" s="1">
        <v>4</v>
      </c>
      <c r="J131" s="1">
        <v>5</v>
      </c>
      <c r="K131" s="1">
        <v>4</v>
      </c>
      <c r="L131" s="1">
        <v>5</v>
      </c>
      <c r="M131" s="1">
        <v>4</v>
      </c>
      <c r="N131" s="1">
        <v>4</v>
      </c>
      <c r="O131" s="1">
        <v>5</v>
      </c>
      <c r="P131" s="1">
        <v>4</v>
      </c>
      <c r="Q131" s="1">
        <v>5</v>
      </c>
      <c r="R131" s="1">
        <v>4</v>
      </c>
      <c r="S131" s="1">
        <v>5</v>
      </c>
      <c r="T131" s="1">
        <v>5</v>
      </c>
      <c r="U131" s="1">
        <v>4</v>
      </c>
      <c r="V131" s="1">
        <v>5</v>
      </c>
      <c r="W131" s="1">
        <v>5</v>
      </c>
      <c r="X131" s="1">
        <v>4</v>
      </c>
      <c r="Y131" s="1">
        <v>5</v>
      </c>
    </row>
    <row r="132" spans="2:25" x14ac:dyDescent="0.25">
      <c r="B132" s="1">
        <v>4</v>
      </c>
      <c r="C132" s="1">
        <v>4</v>
      </c>
      <c r="D132" s="1">
        <v>4</v>
      </c>
      <c r="E132" s="1">
        <v>4</v>
      </c>
      <c r="F132" s="1">
        <v>4</v>
      </c>
      <c r="G132" s="1">
        <v>2</v>
      </c>
      <c r="H132" s="1">
        <v>2</v>
      </c>
      <c r="I132" s="1">
        <v>4</v>
      </c>
      <c r="J132" s="1">
        <v>4</v>
      </c>
      <c r="K132" s="1">
        <v>4</v>
      </c>
      <c r="L132" s="1">
        <v>4</v>
      </c>
      <c r="M132" s="1">
        <v>4</v>
      </c>
      <c r="N132" s="1">
        <v>4</v>
      </c>
      <c r="O132" s="1">
        <v>4</v>
      </c>
      <c r="P132" s="1">
        <v>4</v>
      </c>
      <c r="Q132" s="1">
        <v>4</v>
      </c>
      <c r="R132" s="1">
        <v>2</v>
      </c>
      <c r="S132" s="1">
        <v>4</v>
      </c>
      <c r="T132" s="1">
        <v>4</v>
      </c>
      <c r="U132" s="1">
        <v>2</v>
      </c>
      <c r="V132" s="1">
        <v>3</v>
      </c>
      <c r="W132" s="1">
        <v>3</v>
      </c>
      <c r="X132" s="1">
        <v>3</v>
      </c>
      <c r="Y132" s="1">
        <v>3</v>
      </c>
    </row>
    <row r="133" spans="2:25" x14ac:dyDescent="0.25">
      <c r="B133" s="1">
        <v>5</v>
      </c>
      <c r="C133" s="1">
        <v>4</v>
      </c>
      <c r="D133" s="1">
        <v>5</v>
      </c>
      <c r="E133" s="1">
        <v>4</v>
      </c>
      <c r="F133" s="1">
        <v>5</v>
      </c>
      <c r="G133" s="1">
        <v>5</v>
      </c>
      <c r="H133" s="1">
        <v>4</v>
      </c>
      <c r="I133" s="1">
        <v>5</v>
      </c>
      <c r="J133" s="1">
        <v>5</v>
      </c>
      <c r="K133" s="1">
        <v>4</v>
      </c>
      <c r="L133" s="1">
        <v>5</v>
      </c>
      <c r="M133" s="1">
        <v>4</v>
      </c>
      <c r="N133" s="1">
        <v>5</v>
      </c>
      <c r="O133" s="1">
        <v>4</v>
      </c>
      <c r="P133" s="1">
        <v>5</v>
      </c>
      <c r="Q133" s="1">
        <v>4</v>
      </c>
      <c r="R133" s="1">
        <v>4</v>
      </c>
      <c r="S133" s="1">
        <v>5</v>
      </c>
      <c r="T133" s="1">
        <v>4</v>
      </c>
      <c r="U133" s="1">
        <v>5</v>
      </c>
      <c r="V133" s="1">
        <v>4</v>
      </c>
      <c r="W133" s="1">
        <v>5</v>
      </c>
      <c r="X133" s="1">
        <v>5</v>
      </c>
      <c r="Y133" s="1">
        <v>4</v>
      </c>
    </row>
    <row r="134" spans="2:25" x14ac:dyDescent="0.25">
      <c r="B134" s="1">
        <v>4</v>
      </c>
      <c r="C134" s="1">
        <v>5</v>
      </c>
      <c r="D134" s="1">
        <v>4</v>
      </c>
      <c r="E134" s="1">
        <v>5</v>
      </c>
      <c r="F134" s="1">
        <v>4</v>
      </c>
      <c r="G134" s="1">
        <v>5</v>
      </c>
      <c r="H134" s="1">
        <v>5</v>
      </c>
      <c r="I134" s="1">
        <v>4</v>
      </c>
      <c r="J134" s="1">
        <v>5</v>
      </c>
      <c r="K134" s="1">
        <v>4</v>
      </c>
      <c r="L134" s="1">
        <v>5</v>
      </c>
      <c r="M134" s="1">
        <v>4</v>
      </c>
      <c r="N134" s="1">
        <v>4</v>
      </c>
      <c r="O134" s="1">
        <v>5</v>
      </c>
      <c r="P134" s="1">
        <v>4</v>
      </c>
      <c r="Q134" s="1">
        <v>5</v>
      </c>
      <c r="R134" s="1">
        <v>4</v>
      </c>
      <c r="S134" s="1">
        <v>5</v>
      </c>
      <c r="T134" s="1">
        <v>4</v>
      </c>
      <c r="U134" s="1">
        <v>5</v>
      </c>
      <c r="V134" s="1">
        <v>5</v>
      </c>
      <c r="W134" s="1">
        <v>4</v>
      </c>
      <c r="X134" s="1">
        <v>5</v>
      </c>
      <c r="Y134" s="1">
        <v>4</v>
      </c>
    </row>
    <row r="135" spans="2:25" x14ac:dyDescent="0.25">
      <c r="B135" s="1">
        <v>5</v>
      </c>
      <c r="C135" s="1">
        <v>4</v>
      </c>
      <c r="D135" s="1">
        <v>5</v>
      </c>
      <c r="E135" s="1">
        <v>4</v>
      </c>
      <c r="F135" s="1">
        <v>5</v>
      </c>
      <c r="G135" s="1">
        <v>4</v>
      </c>
      <c r="H135" s="1">
        <v>4</v>
      </c>
      <c r="I135" s="1">
        <v>5</v>
      </c>
      <c r="J135" s="1">
        <v>4</v>
      </c>
      <c r="K135" s="1">
        <v>5</v>
      </c>
      <c r="L135" s="1">
        <v>5</v>
      </c>
      <c r="M135" s="1">
        <v>4</v>
      </c>
      <c r="N135" s="1">
        <v>5</v>
      </c>
      <c r="O135" s="1">
        <v>4</v>
      </c>
      <c r="P135" s="1">
        <v>5</v>
      </c>
      <c r="Q135" s="1">
        <v>4</v>
      </c>
      <c r="R135" s="1">
        <v>5</v>
      </c>
      <c r="S135" s="1">
        <v>4</v>
      </c>
      <c r="T135" s="1">
        <v>5</v>
      </c>
      <c r="U135" s="1">
        <v>5</v>
      </c>
      <c r="V135" s="1">
        <v>4</v>
      </c>
      <c r="W135" s="1">
        <v>5</v>
      </c>
      <c r="X135" s="1">
        <v>4</v>
      </c>
      <c r="Y135" s="1">
        <v>5</v>
      </c>
    </row>
    <row r="136" spans="2:25" x14ac:dyDescent="0.25">
      <c r="B136" s="1">
        <v>5</v>
      </c>
      <c r="C136" s="1">
        <v>4</v>
      </c>
      <c r="D136" s="1">
        <v>4</v>
      </c>
      <c r="E136" s="1">
        <v>4</v>
      </c>
      <c r="F136" s="1">
        <v>4</v>
      </c>
      <c r="G136" s="1">
        <v>4</v>
      </c>
      <c r="H136" s="1">
        <v>4</v>
      </c>
      <c r="I136" s="1">
        <v>4</v>
      </c>
      <c r="J136" s="1">
        <v>4</v>
      </c>
      <c r="K136" s="1">
        <v>4</v>
      </c>
      <c r="L136" s="1">
        <v>4</v>
      </c>
      <c r="M136" s="1">
        <v>4</v>
      </c>
      <c r="N136" s="1">
        <v>4</v>
      </c>
      <c r="O136" s="1">
        <v>4</v>
      </c>
      <c r="P136" s="1">
        <v>4</v>
      </c>
      <c r="Q136" s="1">
        <v>4</v>
      </c>
      <c r="R136" s="1">
        <v>4</v>
      </c>
      <c r="S136" s="1">
        <v>4</v>
      </c>
      <c r="T136" s="1">
        <v>4</v>
      </c>
      <c r="U136" s="1">
        <v>4</v>
      </c>
      <c r="V136" s="1">
        <v>4</v>
      </c>
      <c r="W136" s="1">
        <v>4</v>
      </c>
      <c r="X136" s="1">
        <v>5</v>
      </c>
      <c r="Y136" s="1">
        <v>4</v>
      </c>
    </row>
    <row r="137" spans="2:25" x14ac:dyDescent="0.25">
      <c r="B137" s="1">
        <v>4</v>
      </c>
      <c r="C137" s="1">
        <v>5</v>
      </c>
      <c r="D137" s="1">
        <v>5</v>
      </c>
      <c r="E137" s="1">
        <v>4</v>
      </c>
      <c r="F137" s="1">
        <v>5</v>
      </c>
      <c r="G137" s="1">
        <v>4</v>
      </c>
      <c r="H137" s="1">
        <v>5</v>
      </c>
      <c r="I137" s="1">
        <v>4</v>
      </c>
      <c r="J137" s="1">
        <v>4</v>
      </c>
      <c r="K137" s="1">
        <v>4</v>
      </c>
      <c r="L137" s="1">
        <v>4</v>
      </c>
      <c r="M137" s="1">
        <v>4</v>
      </c>
      <c r="N137" s="1">
        <v>4</v>
      </c>
      <c r="O137" s="1">
        <v>4</v>
      </c>
      <c r="P137" s="1">
        <v>4</v>
      </c>
      <c r="Q137" s="1">
        <v>5</v>
      </c>
      <c r="R137" s="1">
        <v>4</v>
      </c>
      <c r="S137" s="1">
        <v>4</v>
      </c>
      <c r="T137" s="1">
        <v>4</v>
      </c>
      <c r="U137" s="1">
        <v>4</v>
      </c>
      <c r="V137" s="1">
        <v>4</v>
      </c>
      <c r="W137" s="1">
        <v>4</v>
      </c>
      <c r="X137" s="1">
        <v>4</v>
      </c>
      <c r="Y137" s="1">
        <v>4</v>
      </c>
    </row>
    <row r="138" spans="2:25" x14ac:dyDescent="0.25">
      <c r="B138" s="1">
        <v>3</v>
      </c>
      <c r="C138" s="1">
        <v>2</v>
      </c>
      <c r="D138" s="1">
        <v>4</v>
      </c>
      <c r="E138" s="1">
        <v>4</v>
      </c>
      <c r="F138" s="1">
        <v>3</v>
      </c>
      <c r="G138" s="1">
        <v>3</v>
      </c>
      <c r="H138" s="1">
        <v>1</v>
      </c>
      <c r="I138" s="1">
        <v>2</v>
      </c>
      <c r="J138" s="1">
        <v>4</v>
      </c>
      <c r="K138" s="1">
        <v>4</v>
      </c>
      <c r="L138" s="1">
        <v>5</v>
      </c>
      <c r="M138" s="1">
        <v>3</v>
      </c>
      <c r="N138" s="1">
        <v>3</v>
      </c>
      <c r="O138" s="1">
        <v>2</v>
      </c>
      <c r="P138" s="1">
        <v>3</v>
      </c>
      <c r="Q138" s="1">
        <v>3</v>
      </c>
      <c r="R138" s="1">
        <v>3</v>
      </c>
      <c r="S138" s="1">
        <v>3</v>
      </c>
      <c r="T138" s="1">
        <v>5</v>
      </c>
      <c r="U138" s="1">
        <v>5</v>
      </c>
      <c r="V138" s="1">
        <v>5</v>
      </c>
      <c r="W138" s="1">
        <v>5</v>
      </c>
      <c r="X138" s="1">
        <v>4</v>
      </c>
      <c r="Y138" s="1">
        <v>5</v>
      </c>
    </row>
    <row r="139" spans="2:25" x14ac:dyDescent="0.25">
      <c r="B139" s="1">
        <v>1</v>
      </c>
      <c r="C139" s="1">
        <v>2</v>
      </c>
      <c r="D139" s="1">
        <v>2</v>
      </c>
      <c r="E139" s="1">
        <v>1</v>
      </c>
      <c r="F139" s="1">
        <v>2</v>
      </c>
      <c r="G139" s="1">
        <v>1</v>
      </c>
      <c r="H139" s="1">
        <v>2</v>
      </c>
      <c r="I139" s="1">
        <v>1</v>
      </c>
      <c r="J139" s="1">
        <v>2</v>
      </c>
      <c r="K139" s="1">
        <v>1</v>
      </c>
      <c r="L139" s="1">
        <v>2</v>
      </c>
      <c r="M139" s="1">
        <v>1</v>
      </c>
      <c r="N139" s="1">
        <v>2</v>
      </c>
      <c r="O139" s="1">
        <v>1</v>
      </c>
      <c r="P139" s="1">
        <v>2</v>
      </c>
      <c r="Q139" s="1">
        <v>1</v>
      </c>
      <c r="R139" s="1">
        <v>2</v>
      </c>
      <c r="S139" s="1">
        <v>1</v>
      </c>
      <c r="T139" s="1">
        <v>2</v>
      </c>
      <c r="U139" s="1">
        <v>1</v>
      </c>
      <c r="V139" s="1">
        <v>2</v>
      </c>
      <c r="W139" s="1">
        <v>1</v>
      </c>
      <c r="X139" s="1">
        <v>2</v>
      </c>
      <c r="Y139" s="1">
        <v>2</v>
      </c>
    </row>
    <row r="140" spans="2:25" x14ac:dyDescent="0.25">
      <c r="B140" s="1">
        <v>4</v>
      </c>
      <c r="C140" s="1">
        <v>5</v>
      </c>
      <c r="D140" s="1">
        <v>5</v>
      </c>
      <c r="E140" s="1">
        <v>4</v>
      </c>
      <c r="F140" s="1">
        <v>5</v>
      </c>
      <c r="G140" s="1">
        <v>4</v>
      </c>
      <c r="H140" s="1">
        <v>4</v>
      </c>
      <c r="I140" s="1">
        <v>3</v>
      </c>
      <c r="J140" s="1">
        <v>3</v>
      </c>
      <c r="K140" s="1">
        <v>5</v>
      </c>
      <c r="L140" s="1">
        <v>5</v>
      </c>
      <c r="M140" s="1">
        <v>1</v>
      </c>
      <c r="N140" s="1">
        <v>5</v>
      </c>
      <c r="O140" s="1">
        <v>4</v>
      </c>
      <c r="P140" s="1">
        <v>5</v>
      </c>
      <c r="Q140" s="1">
        <v>4</v>
      </c>
      <c r="R140" s="1">
        <v>4</v>
      </c>
      <c r="S140" s="1">
        <v>4</v>
      </c>
      <c r="T140" s="1">
        <v>4</v>
      </c>
      <c r="U140" s="1">
        <v>5</v>
      </c>
      <c r="V140" s="1">
        <v>4</v>
      </c>
      <c r="W140" s="1">
        <v>5</v>
      </c>
      <c r="X140" s="1">
        <v>5</v>
      </c>
      <c r="Y140" s="1">
        <v>5</v>
      </c>
    </row>
    <row r="141" spans="2:25" x14ac:dyDescent="0.25">
      <c r="B141" s="1">
        <v>2</v>
      </c>
      <c r="C141" s="1">
        <v>4</v>
      </c>
      <c r="D141" s="1">
        <v>2</v>
      </c>
      <c r="E141" s="1">
        <v>2</v>
      </c>
      <c r="F141" s="1">
        <v>4</v>
      </c>
      <c r="G141" s="1">
        <v>3</v>
      </c>
      <c r="H141" s="1">
        <v>2</v>
      </c>
      <c r="I141" s="1">
        <v>2</v>
      </c>
      <c r="J141" s="1">
        <v>4</v>
      </c>
      <c r="K141" s="1">
        <v>2</v>
      </c>
      <c r="L141" s="1">
        <v>2</v>
      </c>
      <c r="M141" s="1">
        <v>4</v>
      </c>
      <c r="N141" s="1">
        <v>2</v>
      </c>
      <c r="O141" s="1">
        <v>2</v>
      </c>
      <c r="P141" s="1">
        <v>2</v>
      </c>
      <c r="Q141" s="1">
        <v>4</v>
      </c>
      <c r="R141" s="1">
        <v>2</v>
      </c>
      <c r="S141" s="1">
        <v>4</v>
      </c>
      <c r="T141" s="1">
        <v>4</v>
      </c>
      <c r="U141" s="1">
        <v>2</v>
      </c>
      <c r="V141" s="1">
        <v>4</v>
      </c>
      <c r="W141" s="1">
        <v>4</v>
      </c>
      <c r="X141" s="1">
        <v>4</v>
      </c>
      <c r="Y141" s="1">
        <v>4</v>
      </c>
    </row>
    <row r="142" spans="2:25" x14ac:dyDescent="0.25">
      <c r="B142" s="1">
        <v>1</v>
      </c>
      <c r="C142" s="1">
        <v>4</v>
      </c>
      <c r="D142" s="1">
        <v>4</v>
      </c>
      <c r="E142" s="1">
        <v>4</v>
      </c>
      <c r="F142" s="1">
        <v>3</v>
      </c>
      <c r="G142" s="1">
        <v>1</v>
      </c>
      <c r="H142" s="1">
        <v>3</v>
      </c>
      <c r="I142" s="1">
        <v>4</v>
      </c>
      <c r="J142" s="1">
        <v>5</v>
      </c>
      <c r="K142" s="1">
        <v>5</v>
      </c>
      <c r="L142" s="1">
        <v>5</v>
      </c>
      <c r="M142" s="1">
        <v>5</v>
      </c>
      <c r="N142" s="1">
        <v>5</v>
      </c>
      <c r="O142" s="1">
        <v>4</v>
      </c>
      <c r="P142" s="1">
        <v>5</v>
      </c>
      <c r="Q142" s="1">
        <v>4</v>
      </c>
      <c r="R142" s="1">
        <v>4</v>
      </c>
      <c r="S142" s="1">
        <v>4</v>
      </c>
      <c r="T142" s="1">
        <v>4</v>
      </c>
      <c r="U142" s="1">
        <v>4</v>
      </c>
      <c r="V142" s="1">
        <v>5</v>
      </c>
      <c r="W142" s="1">
        <v>4</v>
      </c>
      <c r="X142" s="1">
        <v>4</v>
      </c>
      <c r="Y142" s="1">
        <v>4</v>
      </c>
    </row>
    <row r="143" spans="2:25" x14ac:dyDescent="0.25">
      <c r="B143" s="1">
        <v>4</v>
      </c>
      <c r="C143" s="1">
        <v>4</v>
      </c>
      <c r="D143" s="1">
        <v>4</v>
      </c>
      <c r="E143" s="1">
        <v>4</v>
      </c>
      <c r="F143" s="1">
        <v>4</v>
      </c>
      <c r="G143" s="1">
        <v>4</v>
      </c>
      <c r="H143" s="1">
        <v>4</v>
      </c>
      <c r="I143" s="1">
        <v>4</v>
      </c>
      <c r="J143" s="1">
        <v>5</v>
      </c>
      <c r="K143" s="1">
        <v>5</v>
      </c>
      <c r="L143" s="1">
        <v>5</v>
      </c>
      <c r="M143" s="1">
        <v>5</v>
      </c>
      <c r="N143" s="1">
        <v>4</v>
      </c>
      <c r="O143" s="1">
        <v>4</v>
      </c>
      <c r="P143" s="1">
        <v>4</v>
      </c>
      <c r="Q143" s="1">
        <v>4</v>
      </c>
      <c r="R143" s="1">
        <v>4</v>
      </c>
      <c r="S143" s="1">
        <v>4</v>
      </c>
      <c r="T143" s="1">
        <v>4</v>
      </c>
      <c r="U143" s="1">
        <v>4</v>
      </c>
      <c r="V143" s="1">
        <v>4</v>
      </c>
      <c r="W143" s="1">
        <v>4</v>
      </c>
      <c r="X143" s="1">
        <v>4</v>
      </c>
      <c r="Y143" s="1">
        <v>4</v>
      </c>
    </row>
    <row r="144" spans="2:25" x14ac:dyDescent="0.25">
      <c r="B144" s="1">
        <v>3</v>
      </c>
      <c r="C144" s="1">
        <v>3</v>
      </c>
      <c r="D144" s="1">
        <v>3</v>
      </c>
      <c r="E144" s="1">
        <v>3</v>
      </c>
      <c r="F144" s="1">
        <v>4</v>
      </c>
      <c r="G144" s="1">
        <v>3</v>
      </c>
      <c r="H144" s="1">
        <v>3</v>
      </c>
      <c r="I144" s="1">
        <v>3</v>
      </c>
      <c r="J144" s="1">
        <v>3</v>
      </c>
      <c r="K144" s="1">
        <v>3</v>
      </c>
      <c r="L144" s="1">
        <v>3</v>
      </c>
      <c r="M144" s="1">
        <v>3</v>
      </c>
      <c r="N144" s="1">
        <v>4</v>
      </c>
      <c r="O144" s="1">
        <v>3</v>
      </c>
      <c r="P144" s="1">
        <v>3</v>
      </c>
      <c r="Q144" s="1">
        <v>3</v>
      </c>
      <c r="R144" s="1">
        <v>3</v>
      </c>
      <c r="S144" s="1">
        <v>3</v>
      </c>
      <c r="T144" s="1">
        <v>3</v>
      </c>
      <c r="U144" s="1">
        <v>3</v>
      </c>
      <c r="V144" s="1">
        <v>3</v>
      </c>
      <c r="W144" s="1">
        <v>3</v>
      </c>
      <c r="X144" s="1">
        <v>3</v>
      </c>
      <c r="Y144" s="1">
        <v>3</v>
      </c>
    </row>
    <row r="145" spans="2:25" x14ac:dyDescent="0.25">
      <c r="B145" s="1">
        <v>4</v>
      </c>
      <c r="C145" s="1">
        <v>5</v>
      </c>
      <c r="D145" s="1">
        <v>3</v>
      </c>
      <c r="E145" s="1">
        <v>4</v>
      </c>
      <c r="F145" s="1">
        <v>4</v>
      </c>
      <c r="G145" s="1">
        <v>4</v>
      </c>
      <c r="H145" s="1">
        <v>5</v>
      </c>
      <c r="I145" s="1">
        <v>5</v>
      </c>
      <c r="J145" s="1">
        <v>1</v>
      </c>
      <c r="K145" s="1">
        <v>4</v>
      </c>
      <c r="L145" s="1">
        <v>3</v>
      </c>
      <c r="M145" s="1">
        <v>4</v>
      </c>
      <c r="N145" s="1">
        <v>4</v>
      </c>
      <c r="O145" s="1">
        <v>4</v>
      </c>
      <c r="P145" s="1">
        <v>4</v>
      </c>
      <c r="Q145" s="1">
        <v>4</v>
      </c>
      <c r="R145" s="1">
        <v>4</v>
      </c>
      <c r="S145" s="1">
        <v>4</v>
      </c>
      <c r="T145" s="1">
        <v>4</v>
      </c>
      <c r="U145" s="1">
        <v>4</v>
      </c>
      <c r="V145" s="1">
        <v>5</v>
      </c>
      <c r="W145" s="1">
        <v>5</v>
      </c>
      <c r="X145" s="1">
        <v>3</v>
      </c>
      <c r="Y145" s="1">
        <v>4</v>
      </c>
    </row>
    <row r="146" spans="2:25" x14ac:dyDescent="0.25">
      <c r="B146" s="1">
        <v>4</v>
      </c>
      <c r="C146" s="1">
        <v>5</v>
      </c>
      <c r="D146" s="1">
        <v>1</v>
      </c>
      <c r="E146" s="1">
        <v>3</v>
      </c>
      <c r="F146" s="1">
        <v>3</v>
      </c>
      <c r="G146" s="1">
        <v>4</v>
      </c>
      <c r="H146" s="1">
        <v>4</v>
      </c>
      <c r="I146" s="1">
        <v>4</v>
      </c>
      <c r="J146" s="1">
        <v>4</v>
      </c>
      <c r="K146" s="1">
        <v>4</v>
      </c>
      <c r="L146" s="1">
        <v>3</v>
      </c>
      <c r="M146" s="1">
        <v>4</v>
      </c>
      <c r="N146" s="1">
        <v>4</v>
      </c>
      <c r="O146" s="1">
        <v>4</v>
      </c>
      <c r="P146" s="1">
        <v>4</v>
      </c>
      <c r="Q146" s="1">
        <v>4</v>
      </c>
      <c r="R146" s="1">
        <v>4</v>
      </c>
      <c r="S146" s="1">
        <v>4</v>
      </c>
      <c r="T146" s="1">
        <v>5</v>
      </c>
      <c r="U146" s="1">
        <v>3</v>
      </c>
      <c r="V146" s="1">
        <v>4</v>
      </c>
      <c r="W146" s="1">
        <v>4</v>
      </c>
      <c r="X146" s="1">
        <v>4</v>
      </c>
      <c r="Y146" s="1">
        <v>4</v>
      </c>
    </row>
    <row r="147" spans="2:25" x14ac:dyDescent="0.25">
      <c r="B147" s="1">
        <v>2</v>
      </c>
      <c r="C147" s="1">
        <v>4</v>
      </c>
      <c r="D147" s="1">
        <v>4</v>
      </c>
      <c r="E147" s="1">
        <v>4</v>
      </c>
      <c r="F147" s="1">
        <v>4</v>
      </c>
      <c r="G147" s="1">
        <v>4</v>
      </c>
      <c r="H147" s="1">
        <v>4</v>
      </c>
      <c r="I147" s="1">
        <v>4</v>
      </c>
      <c r="J147" s="1">
        <v>1</v>
      </c>
      <c r="K147" s="1">
        <v>1</v>
      </c>
      <c r="L147" s="1">
        <v>4</v>
      </c>
      <c r="M147" s="1">
        <v>4</v>
      </c>
      <c r="N147" s="1">
        <v>4</v>
      </c>
      <c r="O147" s="1">
        <v>4</v>
      </c>
      <c r="P147" s="1">
        <v>1</v>
      </c>
      <c r="Q147" s="1">
        <v>1</v>
      </c>
      <c r="R147" s="1">
        <v>4</v>
      </c>
      <c r="S147" s="1">
        <v>4</v>
      </c>
      <c r="T147" s="1">
        <v>4</v>
      </c>
      <c r="U147" s="1">
        <v>4</v>
      </c>
      <c r="V147" s="1">
        <v>4</v>
      </c>
      <c r="W147" s="1">
        <v>4</v>
      </c>
      <c r="X147" s="1">
        <v>4</v>
      </c>
      <c r="Y147" s="1">
        <v>4</v>
      </c>
    </row>
    <row r="148" spans="2:25" x14ac:dyDescent="0.25">
      <c r="B148" s="1">
        <v>4</v>
      </c>
      <c r="C148" s="1">
        <v>5</v>
      </c>
      <c r="D148" s="1">
        <v>3</v>
      </c>
      <c r="E148" s="1">
        <v>4</v>
      </c>
      <c r="F148" s="1">
        <v>4</v>
      </c>
      <c r="G148" s="1">
        <v>4</v>
      </c>
      <c r="H148" s="1">
        <v>4</v>
      </c>
      <c r="I148" s="1">
        <v>4</v>
      </c>
      <c r="J148" s="1">
        <v>4</v>
      </c>
      <c r="K148" s="1">
        <v>5</v>
      </c>
      <c r="L148" s="1">
        <v>3</v>
      </c>
      <c r="M148" s="1">
        <v>4</v>
      </c>
      <c r="N148" s="1">
        <v>4</v>
      </c>
      <c r="O148" s="1">
        <v>4</v>
      </c>
      <c r="P148" s="1">
        <v>4</v>
      </c>
      <c r="Q148" s="1">
        <v>4</v>
      </c>
      <c r="R148" s="1">
        <v>4</v>
      </c>
      <c r="S148" s="1">
        <v>3</v>
      </c>
      <c r="T148" s="1">
        <v>5</v>
      </c>
      <c r="U148" s="1">
        <v>4</v>
      </c>
      <c r="V148" s="1">
        <v>4</v>
      </c>
      <c r="W148" s="1">
        <v>4</v>
      </c>
      <c r="X148" s="1">
        <v>1</v>
      </c>
      <c r="Y148" s="1">
        <v>4</v>
      </c>
    </row>
    <row r="149" spans="2:25" x14ac:dyDescent="0.25">
      <c r="B149" s="1">
        <v>4</v>
      </c>
      <c r="C149" s="1">
        <v>5</v>
      </c>
      <c r="D149" s="1">
        <v>3</v>
      </c>
      <c r="E149" s="1">
        <v>4</v>
      </c>
      <c r="F149" s="1">
        <v>4</v>
      </c>
      <c r="G149" s="1">
        <v>4</v>
      </c>
      <c r="H149" s="1">
        <v>4</v>
      </c>
      <c r="I149" s="1">
        <v>3</v>
      </c>
      <c r="J149" s="1">
        <v>5</v>
      </c>
      <c r="K149" s="1">
        <v>4</v>
      </c>
      <c r="L149" s="1">
        <v>4</v>
      </c>
      <c r="M149" s="1">
        <v>4</v>
      </c>
      <c r="N149" s="1">
        <v>4</v>
      </c>
      <c r="O149" s="1">
        <v>4</v>
      </c>
      <c r="P149" s="1">
        <v>4</v>
      </c>
      <c r="Q149" s="1">
        <v>3</v>
      </c>
      <c r="R149" s="1">
        <v>4</v>
      </c>
      <c r="S149" s="1">
        <v>4</v>
      </c>
      <c r="T149" s="1">
        <v>3</v>
      </c>
      <c r="U149" s="1">
        <v>4</v>
      </c>
      <c r="V149" s="1">
        <v>3</v>
      </c>
      <c r="W149" s="1">
        <v>4</v>
      </c>
      <c r="X149" s="1">
        <v>3</v>
      </c>
      <c r="Y149" s="1">
        <v>5</v>
      </c>
    </row>
    <row r="150" spans="2:25" x14ac:dyDescent="0.25">
      <c r="B150" s="1">
        <v>5</v>
      </c>
      <c r="C150" s="1">
        <v>5</v>
      </c>
      <c r="D150" s="1">
        <v>5</v>
      </c>
      <c r="E150" s="1">
        <v>4</v>
      </c>
      <c r="F150" s="1">
        <v>5</v>
      </c>
      <c r="G150" s="1">
        <v>4</v>
      </c>
      <c r="H150" s="1">
        <v>1</v>
      </c>
      <c r="I150" s="1">
        <v>3</v>
      </c>
      <c r="J150" s="1">
        <v>5</v>
      </c>
      <c r="K150" s="1">
        <v>5</v>
      </c>
      <c r="L150" s="1">
        <v>5</v>
      </c>
      <c r="M150" s="1">
        <v>4</v>
      </c>
      <c r="N150" s="1">
        <v>4</v>
      </c>
      <c r="O150" s="1">
        <v>4</v>
      </c>
      <c r="P150" s="1">
        <v>5</v>
      </c>
      <c r="Q150" s="1">
        <v>5</v>
      </c>
      <c r="R150" s="1">
        <v>5</v>
      </c>
      <c r="S150" s="1">
        <v>5</v>
      </c>
      <c r="T150" s="1">
        <v>5</v>
      </c>
      <c r="U150" s="1">
        <v>5</v>
      </c>
      <c r="V150" s="1">
        <v>5</v>
      </c>
      <c r="W150" s="1">
        <v>5</v>
      </c>
      <c r="X150" s="1">
        <v>5</v>
      </c>
      <c r="Y150" s="1">
        <v>5</v>
      </c>
    </row>
    <row r="151" spans="2:25" x14ac:dyDescent="0.25">
      <c r="B151" s="1">
        <v>4</v>
      </c>
      <c r="C151" s="1">
        <v>5</v>
      </c>
      <c r="D151" s="1">
        <v>3</v>
      </c>
      <c r="E151" s="1">
        <v>4</v>
      </c>
      <c r="F151" s="1">
        <v>4</v>
      </c>
      <c r="G151" s="1">
        <v>1</v>
      </c>
      <c r="H151" s="1">
        <v>5</v>
      </c>
      <c r="I151" s="1">
        <v>4</v>
      </c>
      <c r="J151" s="1">
        <v>4</v>
      </c>
      <c r="K151" s="1">
        <v>4</v>
      </c>
      <c r="L151" s="1">
        <v>4</v>
      </c>
      <c r="M151" s="1">
        <v>3</v>
      </c>
      <c r="N151" s="1">
        <v>4</v>
      </c>
      <c r="O151" s="1">
        <v>4</v>
      </c>
      <c r="P151" s="1">
        <v>4</v>
      </c>
      <c r="Q151" s="1">
        <v>4</v>
      </c>
      <c r="R151" s="1">
        <v>4</v>
      </c>
      <c r="S151" s="1">
        <v>4</v>
      </c>
      <c r="T151" s="1">
        <v>4</v>
      </c>
      <c r="U151" s="1">
        <v>4</v>
      </c>
      <c r="V151" s="1">
        <v>4</v>
      </c>
      <c r="W151" s="1">
        <v>4</v>
      </c>
      <c r="X151" s="1">
        <v>4</v>
      </c>
      <c r="Y151" s="1">
        <v>5</v>
      </c>
    </row>
    <row r="152" spans="2:25" x14ac:dyDescent="0.25">
      <c r="B152" s="1">
        <v>4</v>
      </c>
      <c r="C152" s="1">
        <v>5</v>
      </c>
      <c r="D152" s="1">
        <v>3</v>
      </c>
      <c r="E152" s="1">
        <v>4</v>
      </c>
      <c r="F152" s="1">
        <v>4</v>
      </c>
      <c r="G152" s="1">
        <v>4</v>
      </c>
      <c r="H152" s="1">
        <v>4</v>
      </c>
      <c r="I152" s="1">
        <v>4</v>
      </c>
      <c r="J152" s="1">
        <v>4</v>
      </c>
      <c r="K152" s="1">
        <v>4</v>
      </c>
      <c r="L152" s="1">
        <v>5</v>
      </c>
      <c r="M152" s="1">
        <v>3</v>
      </c>
      <c r="N152" s="1">
        <v>4</v>
      </c>
      <c r="O152" s="1">
        <v>4</v>
      </c>
      <c r="P152" s="1">
        <v>4</v>
      </c>
      <c r="Q152" s="1">
        <v>4</v>
      </c>
      <c r="R152" s="1">
        <v>4</v>
      </c>
      <c r="S152" s="1">
        <v>4</v>
      </c>
      <c r="T152" s="1">
        <v>4</v>
      </c>
      <c r="U152" s="1">
        <v>4</v>
      </c>
      <c r="V152" s="1">
        <v>3</v>
      </c>
      <c r="W152" s="1">
        <v>5</v>
      </c>
      <c r="X152" s="1">
        <v>5</v>
      </c>
      <c r="Y152" s="1">
        <v>4</v>
      </c>
    </row>
    <row r="153" spans="2:25" x14ac:dyDescent="0.25">
      <c r="B153" s="1">
        <v>4</v>
      </c>
      <c r="C153" s="1">
        <v>4</v>
      </c>
      <c r="D153" s="1">
        <v>4</v>
      </c>
      <c r="E153" s="1">
        <v>4</v>
      </c>
      <c r="F153" s="1">
        <v>4</v>
      </c>
      <c r="G153" s="1">
        <v>4</v>
      </c>
      <c r="H153" s="1">
        <v>4</v>
      </c>
      <c r="I153" s="1">
        <v>4</v>
      </c>
      <c r="J153" s="1">
        <v>4</v>
      </c>
      <c r="K153" s="1">
        <v>4</v>
      </c>
      <c r="L153" s="1">
        <v>4</v>
      </c>
      <c r="M153" s="1">
        <v>4</v>
      </c>
      <c r="N153" s="1">
        <v>4</v>
      </c>
      <c r="O153" s="1">
        <v>4</v>
      </c>
      <c r="P153" s="1">
        <v>4</v>
      </c>
      <c r="Q153" s="1">
        <v>4</v>
      </c>
      <c r="R153" s="1">
        <v>4</v>
      </c>
      <c r="S153" s="1">
        <v>4</v>
      </c>
      <c r="T153" s="1">
        <v>4</v>
      </c>
      <c r="U153" s="1">
        <v>4</v>
      </c>
      <c r="V153" s="1">
        <v>4</v>
      </c>
      <c r="W153" s="1">
        <v>4</v>
      </c>
      <c r="X153" s="1">
        <v>4</v>
      </c>
      <c r="Y153" s="1">
        <v>4</v>
      </c>
    </row>
    <row r="154" spans="2:25" x14ac:dyDescent="0.25">
      <c r="B154" s="1">
        <v>3</v>
      </c>
      <c r="C154" s="1">
        <v>4</v>
      </c>
      <c r="D154" s="1">
        <v>3</v>
      </c>
      <c r="E154" s="1">
        <v>4</v>
      </c>
      <c r="F154" s="1">
        <v>4</v>
      </c>
      <c r="G154" s="1">
        <v>4</v>
      </c>
      <c r="H154" s="1">
        <v>4</v>
      </c>
      <c r="I154" s="1">
        <v>4</v>
      </c>
      <c r="J154" s="1">
        <v>4</v>
      </c>
      <c r="K154" s="1">
        <v>4</v>
      </c>
      <c r="L154" s="1">
        <v>4</v>
      </c>
      <c r="M154" s="1">
        <v>4</v>
      </c>
      <c r="N154" s="1">
        <v>4</v>
      </c>
      <c r="O154" s="1">
        <v>5</v>
      </c>
      <c r="P154" s="1">
        <v>4</v>
      </c>
      <c r="Q154" s="1">
        <v>4</v>
      </c>
      <c r="R154" s="1">
        <v>4</v>
      </c>
      <c r="S154" s="1">
        <v>4</v>
      </c>
      <c r="T154" s="1">
        <v>4</v>
      </c>
      <c r="U154" s="1">
        <v>4</v>
      </c>
      <c r="V154" s="1">
        <v>4</v>
      </c>
      <c r="W154" s="1">
        <v>4</v>
      </c>
      <c r="X154" s="1">
        <v>4</v>
      </c>
      <c r="Y154" s="1">
        <v>4</v>
      </c>
    </row>
    <row r="155" spans="2:25" x14ac:dyDescent="0.25">
      <c r="B155" s="1">
        <v>4</v>
      </c>
      <c r="C155" s="1">
        <v>4</v>
      </c>
      <c r="D155" s="1">
        <v>4</v>
      </c>
      <c r="E155" s="1">
        <v>3</v>
      </c>
      <c r="F155" s="1">
        <v>3</v>
      </c>
      <c r="G155" s="1">
        <v>3</v>
      </c>
      <c r="H155" s="1">
        <v>4</v>
      </c>
      <c r="I155" s="1">
        <v>4</v>
      </c>
      <c r="J155" s="1">
        <v>4</v>
      </c>
      <c r="K155" s="1">
        <v>3</v>
      </c>
      <c r="L155" s="1">
        <v>4</v>
      </c>
      <c r="M155" s="1">
        <v>4</v>
      </c>
      <c r="N155" s="1">
        <v>4</v>
      </c>
      <c r="O155" s="1">
        <v>3</v>
      </c>
      <c r="P155" s="1">
        <v>5</v>
      </c>
      <c r="Q155" s="1">
        <v>4</v>
      </c>
      <c r="R155" s="1">
        <v>4</v>
      </c>
      <c r="S155" s="1">
        <v>4</v>
      </c>
      <c r="T155" s="1">
        <v>5</v>
      </c>
      <c r="U155" s="1">
        <v>5</v>
      </c>
      <c r="V155" s="1">
        <v>4</v>
      </c>
      <c r="W155" s="1">
        <v>5</v>
      </c>
      <c r="X155" s="1">
        <v>4</v>
      </c>
      <c r="Y155" s="1">
        <v>4</v>
      </c>
    </row>
    <row r="156" spans="2:25" x14ac:dyDescent="0.25">
      <c r="B156" s="1">
        <v>4</v>
      </c>
      <c r="C156" s="1">
        <v>4</v>
      </c>
      <c r="D156" s="1">
        <v>4</v>
      </c>
      <c r="E156" s="1">
        <v>3</v>
      </c>
      <c r="F156" s="1">
        <v>3</v>
      </c>
      <c r="G156" s="1">
        <v>5</v>
      </c>
      <c r="H156" s="1">
        <v>4</v>
      </c>
      <c r="I156" s="1">
        <v>4</v>
      </c>
      <c r="J156" s="1">
        <v>4</v>
      </c>
      <c r="K156" s="1">
        <v>4</v>
      </c>
      <c r="L156" s="1">
        <v>4</v>
      </c>
      <c r="M156" s="1">
        <v>4</v>
      </c>
      <c r="N156" s="1">
        <v>3</v>
      </c>
      <c r="O156" s="1">
        <v>4</v>
      </c>
      <c r="P156" s="1">
        <v>4</v>
      </c>
      <c r="Q156" s="1">
        <v>4</v>
      </c>
      <c r="R156" s="1">
        <v>4</v>
      </c>
      <c r="S156" s="1">
        <v>4</v>
      </c>
      <c r="T156" s="1">
        <v>4</v>
      </c>
      <c r="U156" s="1">
        <v>5</v>
      </c>
      <c r="V156" s="1">
        <v>4</v>
      </c>
      <c r="W156" s="1">
        <v>3</v>
      </c>
      <c r="X156" s="1">
        <v>4</v>
      </c>
      <c r="Y156" s="1">
        <v>4</v>
      </c>
    </row>
    <row r="157" spans="2:25" x14ac:dyDescent="0.25">
      <c r="B157" s="1">
        <v>5</v>
      </c>
      <c r="C157" s="1">
        <v>4</v>
      </c>
      <c r="D157" s="1">
        <v>4</v>
      </c>
      <c r="E157" s="1">
        <v>4</v>
      </c>
      <c r="F157" s="1">
        <v>3</v>
      </c>
      <c r="G157" s="1">
        <v>4</v>
      </c>
      <c r="H157" s="1">
        <v>4</v>
      </c>
      <c r="I157" s="1">
        <v>4</v>
      </c>
      <c r="J157" s="1">
        <v>4</v>
      </c>
      <c r="K157" s="1">
        <v>4</v>
      </c>
      <c r="L157" s="1">
        <v>3</v>
      </c>
      <c r="M157" s="1">
        <v>5</v>
      </c>
      <c r="N157" s="1">
        <v>4</v>
      </c>
      <c r="O157" s="1">
        <v>4</v>
      </c>
      <c r="P157" s="1">
        <v>4</v>
      </c>
      <c r="Q157" s="1">
        <v>4</v>
      </c>
      <c r="R157" s="1">
        <v>4</v>
      </c>
      <c r="S157" s="1">
        <v>4</v>
      </c>
      <c r="T157" s="1">
        <v>4</v>
      </c>
      <c r="U157" s="1">
        <v>4</v>
      </c>
      <c r="V157" s="1">
        <v>4</v>
      </c>
      <c r="W157" s="1">
        <v>4</v>
      </c>
      <c r="X157" s="1">
        <v>4</v>
      </c>
      <c r="Y157" s="1">
        <v>5</v>
      </c>
    </row>
    <row r="158" spans="2:25" x14ac:dyDescent="0.25">
      <c r="B158" s="1">
        <v>5</v>
      </c>
      <c r="C158" s="1">
        <v>4</v>
      </c>
      <c r="D158" s="1">
        <v>4</v>
      </c>
      <c r="E158" s="1">
        <v>4</v>
      </c>
      <c r="F158" s="1">
        <v>4</v>
      </c>
      <c r="G158" s="1">
        <v>4</v>
      </c>
      <c r="H158" s="1">
        <v>3</v>
      </c>
      <c r="I158" s="1">
        <v>4</v>
      </c>
      <c r="J158" s="1">
        <v>4</v>
      </c>
      <c r="K158" s="1">
        <v>4</v>
      </c>
      <c r="L158" s="1">
        <v>4</v>
      </c>
      <c r="M158" s="1">
        <v>4</v>
      </c>
      <c r="N158" s="1">
        <v>4</v>
      </c>
      <c r="O158" s="1">
        <v>4</v>
      </c>
      <c r="P158" s="1">
        <v>5</v>
      </c>
      <c r="Q158" s="1">
        <v>3</v>
      </c>
      <c r="R158" s="1">
        <v>4</v>
      </c>
      <c r="S158" s="1">
        <v>4</v>
      </c>
      <c r="T158" s="1">
        <v>4</v>
      </c>
      <c r="U158" s="1">
        <v>4</v>
      </c>
      <c r="V158" s="1">
        <v>4</v>
      </c>
      <c r="W158" s="1">
        <v>4</v>
      </c>
      <c r="X158" s="1">
        <v>4</v>
      </c>
      <c r="Y158" s="1">
        <v>4</v>
      </c>
    </row>
    <row r="159" spans="2:25" x14ac:dyDescent="0.25">
      <c r="B159" s="1">
        <v>4</v>
      </c>
      <c r="C159" s="1">
        <v>4</v>
      </c>
      <c r="D159" s="1">
        <v>5</v>
      </c>
      <c r="E159" s="1">
        <v>4</v>
      </c>
      <c r="F159" s="1">
        <v>4</v>
      </c>
      <c r="G159" s="1">
        <v>4</v>
      </c>
      <c r="H159" s="1">
        <v>5</v>
      </c>
      <c r="I159" s="1">
        <v>4</v>
      </c>
      <c r="J159" s="1">
        <v>5</v>
      </c>
      <c r="K159" s="1">
        <v>4</v>
      </c>
      <c r="L159" s="1">
        <v>4</v>
      </c>
      <c r="M159" s="1">
        <v>4</v>
      </c>
      <c r="N159" s="1">
        <v>5</v>
      </c>
      <c r="O159" s="1">
        <v>4</v>
      </c>
      <c r="P159" s="1">
        <v>5</v>
      </c>
      <c r="Q159" s="1">
        <v>4</v>
      </c>
      <c r="R159" s="1">
        <v>4</v>
      </c>
      <c r="S159" s="1">
        <v>3</v>
      </c>
      <c r="T159" s="1">
        <v>4</v>
      </c>
      <c r="U159" s="1">
        <v>4</v>
      </c>
      <c r="V159" s="1">
        <v>3</v>
      </c>
      <c r="W159" s="1">
        <v>5</v>
      </c>
      <c r="X159" s="1">
        <v>4</v>
      </c>
      <c r="Y159" s="1">
        <v>4</v>
      </c>
    </row>
    <row r="160" spans="2:25" x14ac:dyDescent="0.25">
      <c r="B160" s="1">
        <v>4</v>
      </c>
      <c r="C160" s="1">
        <v>4</v>
      </c>
      <c r="D160" s="1">
        <v>3</v>
      </c>
      <c r="E160" s="1">
        <v>4</v>
      </c>
      <c r="F160" s="1">
        <v>4</v>
      </c>
      <c r="G160" s="1">
        <v>4</v>
      </c>
      <c r="H160" s="1">
        <v>5</v>
      </c>
      <c r="I160" s="1">
        <v>4</v>
      </c>
      <c r="J160" s="1">
        <v>4</v>
      </c>
      <c r="K160" s="1">
        <v>4</v>
      </c>
      <c r="L160" s="1">
        <v>5</v>
      </c>
      <c r="M160" s="1">
        <v>4</v>
      </c>
      <c r="N160" s="1">
        <v>4</v>
      </c>
      <c r="O160" s="1">
        <v>4</v>
      </c>
      <c r="P160" s="1">
        <v>4</v>
      </c>
      <c r="Q160" s="1">
        <v>4</v>
      </c>
      <c r="R160" s="1">
        <v>5</v>
      </c>
      <c r="S160" s="1">
        <v>4</v>
      </c>
      <c r="T160" s="1">
        <v>3</v>
      </c>
      <c r="U160" s="1">
        <v>4</v>
      </c>
      <c r="V160" s="1">
        <v>4</v>
      </c>
      <c r="W160" s="1">
        <v>5</v>
      </c>
      <c r="X160" s="1">
        <v>4</v>
      </c>
      <c r="Y160" s="1">
        <v>4</v>
      </c>
    </row>
    <row r="161" spans="2:25" x14ac:dyDescent="0.25">
      <c r="B161" s="1">
        <v>5</v>
      </c>
      <c r="C161" s="1">
        <v>4</v>
      </c>
      <c r="D161" s="1">
        <v>4</v>
      </c>
      <c r="E161" s="1">
        <v>4</v>
      </c>
      <c r="F161" s="1">
        <v>5</v>
      </c>
      <c r="G161" s="1">
        <v>4</v>
      </c>
      <c r="H161" s="1">
        <v>4</v>
      </c>
      <c r="I161" s="1">
        <v>4</v>
      </c>
      <c r="J161" s="1">
        <v>3</v>
      </c>
      <c r="K161" s="1">
        <v>4</v>
      </c>
      <c r="L161" s="1">
        <v>5</v>
      </c>
      <c r="M161" s="1">
        <v>4</v>
      </c>
      <c r="N161" s="1">
        <v>4</v>
      </c>
      <c r="O161" s="1">
        <v>3</v>
      </c>
      <c r="P161" s="1">
        <v>4</v>
      </c>
      <c r="Q161" s="1">
        <v>4</v>
      </c>
      <c r="R161" s="1">
        <v>4</v>
      </c>
      <c r="S161" s="1">
        <v>4</v>
      </c>
      <c r="T161" s="1">
        <v>5</v>
      </c>
      <c r="U161" s="1">
        <v>4</v>
      </c>
      <c r="V161" s="1">
        <v>4</v>
      </c>
      <c r="W161" s="1">
        <v>3</v>
      </c>
      <c r="X161" s="1">
        <v>4</v>
      </c>
      <c r="Y161" s="1">
        <v>4</v>
      </c>
    </row>
    <row r="162" spans="2:25" x14ac:dyDescent="0.25">
      <c r="B162" s="1">
        <v>4</v>
      </c>
      <c r="C162" s="1">
        <v>4</v>
      </c>
      <c r="D162" s="1">
        <v>4</v>
      </c>
      <c r="E162" s="1">
        <v>5</v>
      </c>
      <c r="F162" s="1">
        <v>4</v>
      </c>
      <c r="G162" s="1">
        <v>3</v>
      </c>
      <c r="H162" s="1">
        <v>4</v>
      </c>
      <c r="I162" s="1">
        <v>4</v>
      </c>
      <c r="J162" s="1">
        <v>4</v>
      </c>
      <c r="K162" s="1">
        <v>5</v>
      </c>
      <c r="L162" s="1">
        <v>4</v>
      </c>
      <c r="M162" s="1">
        <v>4</v>
      </c>
      <c r="N162" s="1">
        <v>4</v>
      </c>
      <c r="O162" s="1">
        <v>5</v>
      </c>
      <c r="P162" s="1">
        <v>3</v>
      </c>
      <c r="Q162" s="1">
        <v>4</v>
      </c>
      <c r="R162" s="1">
        <v>4</v>
      </c>
      <c r="S162" s="1">
        <v>4</v>
      </c>
      <c r="T162" s="1">
        <v>5</v>
      </c>
      <c r="U162" s="1">
        <v>4</v>
      </c>
      <c r="V162" s="1">
        <v>4</v>
      </c>
      <c r="W162" s="1">
        <v>4</v>
      </c>
      <c r="X162" s="1">
        <v>3</v>
      </c>
      <c r="Y162" s="1">
        <v>5</v>
      </c>
    </row>
    <row r="163" spans="2:25" x14ac:dyDescent="0.25">
      <c r="B163" s="1">
        <v>4</v>
      </c>
      <c r="C163" s="1">
        <v>4</v>
      </c>
      <c r="D163" s="1">
        <v>5</v>
      </c>
      <c r="E163" s="1">
        <v>4</v>
      </c>
      <c r="F163" s="1">
        <v>3</v>
      </c>
      <c r="G163" s="1">
        <v>4</v>
      </c>
      <c r="H163" s="1">
        <v>4</v>
      </c>
      <c r="I163" s="1">
        <v>5</v>
      </c>
      <c r="J163" s="1">
        <v>4</v>
      </c>
      <c r="K163" s="1">
        <v>4</v>
      </c>
      <c r="L163" s="1">
        <v>4</v>
      </c>
      <c r="M163" s="1">
        <v>5</v>
      </c>
      <c r="N163" s="1">
        <v>4</v>
      </c>
      <c r="O163" s="1">
        <v>4</v>
      </c>
      <c r="P163" s="1">
        <v>4</v>
      </c>
      <c r="Q163" s="1">
        <v>4</v>
      </c>
      <c r="R163" s="1">
        <v>5</v>
      </c>
      <c r="S163" s="1">
        <v>5</v>
      </c>
      <c r="T163" s="1">
        <v>5</v>
      </c>
      <c r="U163" s="1">
        <v>4</v>
      </c>
      <c r="V163" s="1">
        <v>4</v>
      </c>
      <c r="W163" s="1">
        <v>5</v>
      </c>
      <c r="X163" s="1">
        <v>5</v>
      </c>
      <c r="Y163" s="1">
        <v>4</v>
      </c>
    </row>
    <row r="164" spans="2:25" x14ac:dyDescent="0.25">
      <c r="B164" s="1">
        <v>3</v>
      </c>
      <c r="C164" s="1">
        <v>3</v>
      </c>
      <c r="D164" s="1">
        <v>4</v>
      </c>
      <c r="E164" s="1">
        <v>4</v>
      </c>
      <c r="F164" s="1">
        <v>4</v>
      </c>
      <c r="G164" s="1">
        <v>3</v>
      </c>
      <c r="H164" s="1">
        <v>4</v>
      </c>
      <c r="I164" s="1">
        <v>3</v>
      </c>
      <c r="J164" s="1">
        <v>4</v>
      </c>
      <c r="K164" s="1">
        <v>4</v>
      </c>
      <c r="L164" s="1">
        <v>4</v>
      </c>
      <c r="M164" s="1">
        <v>4</v>
      </c>
      <c r="N164" s="1">
        <v>4</v>
      </c>
      <c r="O164" s="1">
        <v>4</v>
      </c>
      <c r="P164" s="1">
        <v>4</v>
      </c>
      <c r="Q164" s="1">
        <v>3</v>
      </c>
      <c r="R164" s="1">
        <v>4</v>
      </c>
      <c r="S164" s="1">
        <v>3</v>
      </c>
      <c r="T164" s="1">
        <v>4</v>
      </c>
      <c r="U164" s="1">
        <v>3</v>
      </c>
      <c r="V164" s="1">
        <v>4</v>
      </c>
      <c r="W164" s="1">
        <v>4</v>
      </c>
      <c r="X164" s="1">
        <v>4</v>
      </c>
      <c r="Y164" s="1">
        <v>4</v>
      </c>
    </row>
    <row r="165" spans="2:25" x14ac:dyDescent="0.25">
      <c r="B165" s="1">
        <v>4</v>
      </c>
      <c r="C165" s="1">
        <v>5</v>
      </c>
      <c r="D165" s="1">
        <v>4</v>
      </c>
      <c r="E165" s="1">
        <v>5</v>
      </c>
      <c r="F165" s="1">
        <v>3</v>
      </c>
      <c r="G165" s="1">
        <v>4</v>
      </c>
      <c r="H165" s="1">
        <v>4</v>
      </c>
      <c r="I165" s="1">
        <v>3</v>
      </c>
      <c r="J165" s="1">
        <v>4</v>
      </c>
      <c r="K165" s="1">
        <v>5</v>
      </c>
      <c r="L165" s="1">
        <v>5</v>
      </c>
      <c r="M165" s="1">
        <v>4</v>
      </c>
      <c r="N165" s="1">
        <v>5</v>
      </c>
      <c r="O165" s="1">
        <v>4</v>
      </c>
      <c r="P165" s="1">
        <v>4</v>
      </c>
      <c r="Q165" s="1">
        <v>1</v>
      </c>
      <c r="R165" s="1">
        <v>3</v>
      </c>
      <c r="S165" s="1">
        <v>3</v>
      </c>
      <c r="T165" s="1">
        <v>3</v>
      </c>
      <c r="U165" s="1">
        <v>3</v>
      </c>
      <c r="V165" s="1">
        <v>3</v>
      </c>
      <c r="W165" s="1">
        <v>4</v>
      </c>
      <c r="X165" s="1">
        <v>3</v>
      </c>
      <c r="Y165" s="1">
        <v>4</v>
      </c>
    </row>
    <row r="166" spans="2:25" x14ac:dyDescent="0.25">
      <c r="B166" s="1">
        <v>5</v>
      </c>
      <c r="C166" s="1">
        <v>5</v>
      </c>
      <c r="D166" s="1">
        <v>4</v>
      </c>
      <c r="E166" s="1">
        <v>4</v>
      </c>
      <c r="F166" s="1">
        <v>4</v>
      </c>
      <c r="G166" s="1">
        <v>5</v>
      </c>
      <c r="H166" s="1">
        <v>4</v>
      </c>
      <c r="I166" s="1">
        <v>5</v>
      </c>
      <c r="J166" s="1">
        <v>4</v>
      </c>
      <c r="K166" s="1">
        <v>5</v>
      </c>
      <c r="L166" s="1">
        <v>4</v>
      </c>
      <c r="M166" s="1">
        <v>3</v>
      </c>
      <c r="N166" s="1">
        <v>3</v>
      </c>
      <c r="O166" s="1">
        <v>4</v>
      </c>
      <c r="P166" s="1">
        <v>3</v>
      </c>
      <c r="Q166" s="1">
        <v>4</v>
      </c>
      <c r="R166" s="1">
        <v>4</v>
      </c>
      <c r="S166" s="1">
        <v>4</v>
      </c>
      <c r="T166" s="1">
        <v>3</v>
      </c>
      <c r="U166" s="1">
        <v>3</v>
      </c>
      <c r="V166" s="1">
        <v>4</v>
      </c>
      <c r="W166" s="1">
        <v>4</v>
      </c>
      <c r="X166" s="1">
        <v>3</v>
      </c>
      <c r="Y166" s="1">
        <v>4</v>
      </c>
    </row>
    <row r="167" spans="2:25" x14ac:dyDescent="0.25">
      <c r="B167" s="1">
        <v>5</v>
      </c>
      <c r="C167" s="1">
        <v>4</v>
      </c>
      <c r="D167" s="1">
        <v>4</v>
      </c>
      <c r="E167" s="1">
        <v>5</v>
      </c>
      <c r="F167" s="1">
        <v>4</v>
      </c>
      <c r="G167" s="1">
        <v>5</v>
      </c>
      <c r="H167" s="1">
        <v>4</v>
      </c>
      <c r="I167" s="1">
        <v>4</v>
      </c>
      <c r="J167" s="1">
        <v>4</v>
      </c>
      <c r="K167" s="1">
        <v>4</v>
      </c>
      <c r="L167" s="1">
        <v>4</v>
      </c>
      <c r="M167" s="1">
        <v>3</v>
      </c>
      <c r="N167" s="1">
        <v>3</v>
      </c>
      <c r="O167" s="1">
        <v>4</v>
      </c>
      <c r="P167" s="1">
        <v>3</v>
      </c>
      <c r="Q167" s="1">
        <v>4</v>
      </c>
      <c r="R167" s="1">
        <v>3</v>
      </c>
      <c r="S167" s="1">
        <v>3</v>
      </c>
      <c r="T167" s="1">
        <v>3</v>
      </c>
      <c r="U167" s="1">
        <v>5</v>
      </c>
      <c r="V167" s="1">
        <v>5</v>
      </c>
      <c r="W167" s="1">
        <v>5</v>
      </c>
      <c r="X167" s="1">
        <v>5</v>
      </c>
      <c r="Y167" s="1">
        <v>4</v>
      </c>
    </row>
    <row r="168" spans="2:25" x14ac:dyDescent="0.25">
      <c r="B168" s="1">
        <v>4</v>
      </c>
      <c r="C168" s="1">
        <v>4</v>
      </c>
      <c r="D168" s="1">
        <v>4</v>
      </c>
      <c r="E168" s="1">
        <v>4</v>
      </c>
      <c r="F168" s="1">
        <v>5</v>
      </c>
      <c r="G168" s="1">
        <v>5</v>
      </c>
      <c r="H168" s="1">
        <v>5</v>
      </c>
      <c r="I168" s="1">
        <v>5</v>
      </c>
      <c r="J168" s="1">
        <v>4</v>
      </c>
      <c r="K168" s="1">
        <v>5</v>
      </c>
      <c r="L168" s="1">
        <v>3</v>
      </c>
      <c r="M168" s="1">
        <v>3</v>
      </c>
      <c r="N168" s="1">
        <v>3</v>
      </c>
      <c r="O168" s="1">
        <v>4</v>
      </c>
      <c r="P168" s="1">
        <v>3</v>
      </c>
      <c r="Q168" s="1">
        <v>4</v>
      </c>
      <c r="R168" s="1">
        <v>4</v>
      </c>
      <c r="S168" s="1">
        <v>3</v>
      </c>
      <c r="T168" s="1">
        <v>4</v>
      </c>
      <c r="U168" s="1">
        <v>4</v>
      </c>
      <c r="V168" s="1">
        <v>3</v>
      </c>
      <c r="W168" s="1">
        <v>4</v>
      </c>
      <c r="X168" s="1">
        <v>4</v>
      </c>
      <c r="Y168" s="1">
        <v>5</v>
      </c>
    </row>
    <row r="169" spans="2:25" x14ac:dyDescent="0.25">
      <c r="B169" s="1">
        <v>3</v>
      </c>
      <c r="C169" s="1">
        <v>3</v>
      </c>
      <c r="D169" s="1">
        <v>4</v>
      </c>
      <c r="E169" s="1">
        <v>4</v>
      </c>
      <c r="F169" s="1">
        <v>5</v>
      </c>
      <c r="G169" s="1">
        <v>5</v>
      </c>
      <c r="H169" s="1">
        <v>4</v>
      </c>
      <c r="I169" s="1">
        <v>3</v>
      </c>
      <c r="J169" s="1">
        <v>4</v>
      </c>
      <c r="K169" s="1">
        <v>5</v>
      </c>
      <c r="L169" s="1">
        <v>4</v>
      </c>
      <c r="M169" s="1">
        <v>3</v>
      </c>
      <c r="N169" s="1">
        <v>3</v>
      </c>
      <c r="O169" s="1">
        <v>4</v>
      </c>
      <c r="P169" s="1">
        <v>5</v>
      </c>
      <c r="Q169" s="1">
        <v>4</v>
      </c>
      <c r="R169" s="1">
        <v>4</v>
      </c>
      <c r="S169" s="1">
        <v>5</v>
      </c>
      <c r="T169" s="1">
        <v>5</v>
      </c>
      <c r="U169" s="1">
        <v>4</v>
      </c>
      <c r="V169" s="1">
        <v>4</v>
      </c>
      <c r="W169" s="1">
        <v>4</v>
      </c>
      <c r="X169" s="1">
        <v>4</v>
      </c>
      <c r="Y169" s="1">
        <v>4</v>
      </c>
    </row>
    <row r="170" spans="2:25" x14ac:dyDescent="0.25">
      <c r="B170" s="1">
        <v>4</v>
      </c>
      <c r="C170" s="1">
        <v>5</v>
      </c>
      <c r="D170" s="1">
        <v>4</v>
      </c>
      <c r="E170" s="1">
        <v>4</v>
      </c>
      <c r="F170" s="1">
        <v>5</v>
      </c>
      <c r="G170" s="1">
        <v>4</v>
      </c>
      <c r="H170" s="1">
        <v>5</v>
      </c>
      <c r="I170" s="1">
        <v>4</v>
      </c>
      <c r="J170" s="1">
        <v>4</v>
      </c>
      <c r="K170" s="1">
        <v>4</v>
      </c>
      <c r="L170" s="1">
        <v>4</v>
      </c>
      <c r="M170" s="1">
        <v>4</v>
      </c>
      <c r="N170" s="1">
        <v>4</v>
      </c>
      <c r="O170" s="1">
        <v>5</v>
      </c>
      <c r="P170" s="1">
        <v>5</v>
      </c>
      <c r="Q170" s="1">
        <v>4</v>
      </c>
      <c r="R170" s="1">
        <v>4</v>
      </c>
      <c r="S170" s="1">
        <v>5</v>
      </c>
      <c r="T170" s="1">
        <v>4</v>
      </c>
      <c r="U170" s="1">
        <v>4</v>
      </c>
      <c r="V170" s="1">
        <v>3</v>
      </c>
      <c r="W170" s="1">
        <v>3</v>
      </c>
      <c r="X170" s="1">
        <v>3</v>
      </c>
      <c r="Y170" s="1">
        <v>4</v>
      </c>
    </row>
    <row r="171" spans="2:25" x14ac:dyDescent="0.25">
      <c r="B171" s="1">
        <v>5</v>
      </c>
      <c r="C171" s="1">
        <v>5</v>
      </c>
      <c r="D171" s="1">
        <v>5</v>
      </c>
      <c r="E171" s="1">
        <v>5</v>
      </c>
      <c r="F171" s="1">
        <v>5</v>
      </c>
      <c r="G171" s="1">
        <v>4</v>
      </c>
      <c r="H171" s="1">
        <v>4</v>
      </c>
      <c r="I171" s="1">
        <v>4</v>
      </c>
      <c r="J171" s="1">
        <v>5</v>
      </c>
      <c r="K171" s="1">
        <v>4</v>
      </c>
      <c r="L171" s="1">
        <v>4</v>
      </c>
      <c r="M171" s="1">
        <v>5</v>
      </c>
      <c r="N171" s="1">
        <v>4</v>
      </c>
      <c r="O171" s="1">
        <v>4</v>
      </c>
      <c r="P171" s="1">
        <v>5</v>
      </c>
      <c r="Q171" s="1">
        <v>4</v>
      </c>
      <c r="R171" s="1">
        <v>4</v>
      </c>
      <c r="S171" s="1">
        <v>5</v>
      </c>
      <c r="T171" s="1">
        <v>4</v>
      </c>
      <c r="U171" s="1">
        <v>5</v>
      </c>
      <c r="V171" s="1">
        <v>4</v>
      </c>
      <c r="W171" s="1">
        <v>5</v>
      </c>
      <c r="X171" s="1">
        <v>5</v>
      </c>
      <c r="Y171" s="1">
        <v>4</v>
      </c>
    </row>
    <row r="172" spans="2:25" x14ac:dyDescent="0.25">
      <c r="B172" s="1">
        <v>4</v>
      </c>
      <c r="C172" s="1">
        <v>4</v>
      </c>
      <c r="D172" s="1">
        <v>4</v>
      </c>
      <c r="E172" s="1">
        <v>4</v>
      </c>
      <c r="F172" s="1">
        <v>4</v>
      </c>
      <c r="G172" s="1">
        <v>5</v>
      </c>
      <c r="H172" s="1">
        <v>5</v>
      </c>
      <c r="I172" s="1">
        <v>4</v>
      </c>
      <c r="J172" s="1">
        <v>5</v>
      </c>
      <c r="K172" s="1">
        <v>5</v>
      </c>
      <c r="L172" s="1">
        <v>5</v>
      </c>
      <c r="M172" s="1">
        <v>5</v>
      </c>
      <c r="N172" s="1">
        <v>5</v>
      </c>
      <c r="O172" s="1">
        <v>5</v>
      </c>
      <c r="P172" s="1">
        <v>4</v>
      </c>
      <c r="Q172" s="1">
        <v>4</v>
      </c>
      <c r="R172" s="1">
        <v>4</v>
      </c>
      <c r="S172" s="1">
        <v>4</v>
      </c>
      <c r="T172" s="1">
        <v>5</v>
      </c>
      <c r="U172" s="1">
        <v>4</v>
      </c>
      <c r="V172" s="1">
        <v>4</v>
      </c>
      <c r="W172" s="1">
        <v>4</v>
      </c>
      <c r="X172" s="1">
        <v>4</v>
      </c>
      <c r="Y172" s="1">
        <v>4</v>
      </c>
    </row>
    <row r="173" spans="2:25" x14ac:dyDescent="0.25">
      <c r="B173" s="1">
        <v>5</v>
      </c>
      <c r="C173" s="1">
        <v>5</v>
      </c>
      <c r="D173" s="1">
        <v>5</v>
      </c>
      <c r="E173" s="1">
        <v>5</v>
      </c>
      <c r="F173" s="1">
        <v>5</v>
      </c>
      <c r="G173" s="1">
        <v>5</v>
      </c>
      <c r="H173" s="1">
        <v>5</v>
      </c>
      <c r="I173" s="1">
        <v>4</v>
      </c>
      <c r="J173" s="1">
        <v>4</v>
      </c>
      <c r="K173" s="1">
        <v>4</v>
      </c>
      <c r="L173" s="1">
        <v>4</v>
      </c>
      <c r="M173" s="1">
        <v>5</v>
      </c>
      <c r="N173" s="1">
        <v>4</v>
      </c>
      <c r="O173" s="1">
        <v>5</v>
      </c>
      <c r="P173" s="1">
        <v>5</v>
      </c>
      <c r="Q173" s="1">
        <v>4</v>
      </c>
      <c r="R173" s="1">
        <v>5</v>
      </c>
      <c r="S173" s="1">
        <v>3</v>
      </c>
      <c r="T173" s="1">
        <v>3</v>
      </c>
      <c r="U173" s="1">
        <v>3</v>
      </c>
      <c r="V173" s="1">
        <v>4</v>
      </c>
      <c r="W173" s="1">
        <v>4</v>
      </c>
      <c r="X173" s="1">
        <v>5</v>
      </c>
      <c r="Y173" s="1">
        <v>4</v>
      </c>
    </row>
    <row r="174" spans="2:25" x14ac:dyDescent="0.25">
      <c r="B174" s="1">
        <v>5</v>
      </c>
      <c r="C174" s="1">
        <v>5</v>
      </c>
      <c r="D174" s="1">
        <v>4</v>
      </c>
      <c r="E174" s="1">
        <v>4</v>
      </c>
      <c r="F174" s="1">
        <v>4</v>
      </c>
      <c r="G174" s="1">
        <v>4</v>
      </c>
      <c r="H174" s="1">
        <v>3</v>
      </c>
      <c r="I174" s="1">
        <v>4</v>
      </c>
      <c r="J174" s="1">
        <v>5</v>
      </c>
      <c r="K174" s="1">
        <v>4</v>
      </c>
      <c r="L174" s="1">
        <v>5</v>
      </c>
      <c r="M174" s="1">
        <v>5</v>
      </c>
      <c r="N174" s="1">
        <v>5</v>
      </c>
      <c r="O174" s="1">
        <v>5</v>
      </c>
      <c r="P174" s="1">
        <v>5</v>
      </c>
      <c r="Q174" s="1">
        <v>5</v>
      </c>
      <c r="R174" s="1">
        <v>5</v>
      </c>
      <c r="S174" s="1">
        <v>5</v>
      </c>
      <c r="T174" s="1">
        <v>4</v>
      </c>
      <c r="U174" s="1">
        <v>4</v>
      </c>
      <c r="V174" s="1">
        <v>4</v>
      </c>
      <c r="W174" s="1">
        <v>4</v>
      </c>
      <c r="X174" s="1">
        <v>5</v>
      </c>
      <c r="Y174" s="1">
        <v>5</v>
      </c>
    </row>
    <row r="175" spans="2:25" x14ac:dyDescent="0.25">
      <c r="B175" s="1">
        <v>4</v>
      </c>
      <c r="C175" s="1">
        <v>4</v>
      </c>
      <c r="D175" s="1">
        <v>5</v>
      </c>
      <c r="E175" s="1">
        <v>5</v>
      </c>
      <c r="F175" s="1">
        <v>5</v>
      </c>
      <c r="G175" s="1">
        <v>5</v>
      </c>
      <c r="H175" s="1">
        <v>5</v>
      </c>
      <c r="I175" s="1">
        <v>5</v>
      </c>
      <c r="J175" s="1">
        <v>4</v>
      </c>
      <c r="K175" s="1">
        <v>4</v>
      </c>
      <c r="L175" s="1">
        <v>4</v>
      </c>
      <c r="M175" s="1">
        <v>3</v>
      </c>
      <c r="N175" s="1">
        <v>3</v>
      </c>
      <c r="O175" s="1">
        <v>3</v>
      </c>
      <c r="P175" s="1">
        <v>4</v>
      </c>
      <c r="Q175" s="1">
        <v>4</v>
      </c>
      <c r="R175" s="1">
        <v>4</v>
      </c>
      <c r="S175" s="1">
        <v>5</v>
      </c>
      <c r="T175" s="1">
        <v>3</v>
      </c>
      <c r="U175" s="1">
        <v>4</v>
      </c>
      <c r="V175" s="1">
        <v>4</v>
      </c>
      <c r="W175" s="1">
        <v>3</v>
      </c>
      <c r="X175" s="1">
        <v>5</v>
      </c>
      <c r="Y175" s="1">
        <v>4</v>
      </c>
    </row>
    <row r="176" spans="2:25" x14ac:dyDescent="0.25">
      <c r="B176" s="1">
        <v>5</v>
      </c>
      <c r="C176" s="1">
        <v>5</v>
      </c>
      <c r="D176" s="1">
        <v>5</v>
      </c>
      <c r="E176" s="1">
        <v>5</v>
      </c>
      <c r="F176" s="1">
        <v>5</v>
      </c>
      <c r="G176" s="1">
        <v>5</v>
      </c>
      <c r="H176" s="1">
        <v>4</v>
      </c>
      <c r="I176" s="1">
        <v>4</v>
      </c>
      <c r="J176" s="1">
        <v>4</v>
      </c>
      <c r="K176" s="1">
        <v>5</v>
      </c>
      <c r="L176" s="1">
        <v>4</v>
      </c>
      <c r="M176" s="1">
        <v>5</v>
      </c>
      <c r="N176" s="1">
        <v>5</v>
      </c>
      <c r="O176" s="1">
        <v>4</v>
      </c>
      <c r="P176" s="1">
        <v>4</v>
      </c>
      <c r="Q176" s="1">
        <v>4</v>
      </c>
      <c r="R176" s="1">
        <v>5</v>
      </c>
      <c r="S176" s="1">
        <v>5</v>
      </c>
      <c r="T176" s="1">
        <v>4</v>
      </c>
      <c r="U176" s="1">
        <v>4</v>
      </c>
      <c r="V176" s="1">
        <v>5</v>
      </c>
      <c r="W176" s="1">
        <v>5</v>
      </c>
      <c r="X176" s="1">
        <v>5</v>
      </c>
      <c r="Y176" s="1">
        <v>5</v>
      </c>
    </row>
    <row r="177" spans="2:25" x14ac:dyDescent="0.25">
      <c r="B177" s="1">
        <v>4</v>
      </c>
      <c r="C177" s="1">
        <v>4</v>
      </c>
      <c r="D177" s="1">
        <v>4</v>
      </c>
      <c r="E177" s="1">
        <v>4</v>
      </c>
      <c r="F177" s="1">
        <v>4</v>
      </c>
      <c r="G177" s="1">
        <v>4</v>
      </c>
      <c r="H177" s="1">
        <v>5</v>
      </c>
      <c r="I177" s="1">
        <v>4</v>
      </c>
      <c r="J177" s="1">
        <v>5</v>
      </c>
      <c r="K177" s="1">
        <v>4</v>
      </c>
      <c r="L177" s="1">
        <v>5</v>
      </c>
      <c r="M177" s="1">
        <v>4</v>
      </c>
      <c r="N177" s="1">
        <v>5</v>
      </c>
      <c r="O177" s="1">
        <v>4</v>
      </c>
      <c r="P177" s="1">
        <v>4</v>
      </c>
      <c r="Q177" s="1">
        <v>4</v>
      </c>
      <c r="R177" s="1">
        <v>4</v>
      </c>
      <c r="S177" s="1">
        <v>4</v>
      </c>
      <c r="T177" s="1">
        <v>5</v>
      </c>
      <c r="U177" s="1">
        <v>4</v>
      </c>
      <c r="V177" s="1">
        <v>5</v>
      </c>
      <c r="W177" s="1">
        <v>5</v>
      </c>
      <c r="X177" s="1">
        <v>5</v>
      </c>
      <c r="Y177" s="1">
        <v>5</v>
      </c>
    </row>
    <row r="178" spans="2:25" x14ac:dyDescent="0.25">
      <c r="B178" s="1">
        <v>5</v>
      </c>
      <c r="C178" s="1">
        <v>5</v>
      </c>
      <c r="D178" s="1">
        <v>5</v>
      </c>
      <c r="E178" s="1">
        <v>5</v>
      </c>
      <c r="F178" s="1">
        <v>5</v>
      </c>
      <c r="G178" s="1">
        <v>5</v>
      </c>
      <c r="H178" s="1">
        <v>4</v>
      </c>
      <c r="I178" s="1">
        <v>4</v>
      </c>
      <c r="J178" s="1">
        <v>5</v>
      </c>
      <c r="K178" s="1">
        <v>4</v>
      </c>
      <c r="L178" s="1">
        <v>5</v>
      </c>
      <c r="M178" s="1">
        <v>5</v>
      </c>
      <c r="N178" s="1">
        <v>5</v>
      </c>
      <c r="O178" s="1">
        <v>4</v>
      </c>
      <c r="P178" s="1">
        <v>4</v>
      </c>
      <c r="Q178" s="1">
        <v>4</v>
      </c>
      <c r="R178" s="1">
        <v>5</v>
      </c>
      <c r="S178" s="1">
        <v>4</v>
      </c>
      <c r="T178" s="1">
        <v>4</v>
      </c>
      <c r="U178" s="1">
        <v>4</v>
      </c>
      <c r="V178" s="1">
        <v>5</v>
      </c>
      <c r="W178" s="1">
        <v>5</v>
      </c>
      <c r="X178" s="1">
        <v>4</v>
      </c>
      <c r="Y178" s="1">
        <v>4</v>
      </c>
    </row>
    <row r="179" spans="2:25" x14ac:dyDescent="0.25">
      <c r="B179" s="1">
        <v>5</v>
      </c>
      <c r="C179" s="1">
        <v>5</v>
      </c>
      <c r="D179" s="1">
        <v>5</v>
      </c>
      <c r="E179" s="1">
        <v>4</v>
      </c>
      <c r="F179" s="1">
        <v>4</v>
      </c>
      <c r="G179" s="1">
        <v>5</v>
      </c>
      <c r="H179" s="1">
        <v>4</v>
      </c>
      <c r="I179" s="1">
        <v>4</v>
      </c>
      <c r="J179" s="1">
        <v>5</v>
      </c>
      <c r="K179" s="1">
        <v>5</v>
      </c>
      <c r="L179" s="1">
        <v>5</v>
      </c>
      <c r="M179" s="1">
        <v>4</v>
      </c>
      <c r="N179" s="1">
        <v>5</v>
      </c>
      <c r="O179" s="1">
        <v>4</v>
      </c>
      <c r="P179" s="1">
        <v>5</v>
      </c>
      <c r="Q179" s="1">
        <v>5</v>
      </c>
      <c r="R179" s="1">
        <v>5</v>
      </c>
      <c r="S179" s="1">
        <v>5</v>
      </c>
      <c r="T179" s="1">
        <v>4</v>
      </c>
      <c r="U179" s="1">
        <v>4</v>
      </c>
      <c r="V179" s="1">
        <v>5</v>
      </c>
      <c r="W179" s="1">
        <v>5</v>
      </c>
      <c r="X179" s="1">
        <v>4</v>
      </c>
      <c r="Y179" s="1">
        <v>5</v>
      </c>
    </row>
    <row r="180" spans="2:25" x14ac:dyDescent="0.25">
      <c r="B180" s="1">
        <v>5</v>
      </c>
      <c r="C180" s="1">
        <v>4</v>
      </c>
      <c r="D180" s="1">
        <v>5</v>
      </c>
      <c r="E180" s="1">
        <v>5</v>
      </c>
      <c r="F180" s="1">
        <v>5</v>
      </c>
      <c r="G180" s="1">
        <v>5</v>
      </c>
      <c r="H180" s="1">
        <v>5</v>
      </c>
      <c r="I180" s="1">
        <v>5</v>
      </c>
      <c r="J180" s="1">
        <v>5</v>
      </c>
      <c r="K180" s="1">
        <v>5</v>
      </c>
      <c r="L180" s="1">
        <v>4</v>
      </c>
      <c r="M180" s="1">
        <v>4</v>
      </c>
      <c r="N180" s="1">
        <v>5</v>
      </c>
      <c r="O180" s="1">
        <v>5</v>
      </c>
      <c r="P180" s="1">
        <v>4</v>
      </c>
      <c r="Q180" s="1">
        <v>4</v>
      </c>
      <c r="R180" s="1">
        <v>5</v>
      </c>
      <c r="S180" s="1">
        <v>4</v>
      </c>
      <c r="T180" s="1">
        <v>5</v>
      </c>
      <c r="U180" s="1">
        <v>4</v>
      </c>
      <c r="V180" s="1">
        <v>5</v>
      </c>
      <c r="W180" s="1">
        <v>5</v>
      </c>
      <c r="X180" s="1">
        <v>5</v>
      </c>
      <c r="Y180" s="1">
        <v>4</v>
      </c>
    </row>
    <row r="181" spans="2:25" x14ac:dyDescent="0.25">
      <c r="B181" s="1">
        <v>4</v>
      </c>
      <c r="C181" s="1">
        <v>4</v>
      </c>
      <c r="D181" s="1">
        <v>4</v>
      </c>
      <c r="E181" s="1">
        <v>4</v>
      </c>
      <c r="F181" s="1">
        <v>4</v>
      </c>
      <c r="G181" s="1">
        <v>5</v>
      </c>
      <c r="H181" s="1">
        <v>3</v>
      </c>
      <c r="I181" s="1">
        <v>3</v>
      </c>
      <c r="J181" s="1">
        <v>5</v>
      </c>
      <c r="K181" s="1">
        <v>5</v>
      </c>
      <c r="L181" s="1">
        <v>4</v>
      </c>
      <c r="M181" s="1">
        <v>4</v>
      </c>
      <c r="N181" s="1">
        <v>4</v>
      </c>
      <c r="O181" s="1">
        <v>4</v>
      </c>
      <c r="P181" s="1">
        <v>4</v>
      </c>
      <c r="Q181" s="1">
        <v>4</v>
      </c>
      <c r="R181" s="1">
        <v>4</v>
      </c>
      <c r="S181" s="1">
        <v>4</v>
      </c>
      <c r="T181" s="1">
        <v>4</v>
      </c>
      <c r="U181" s="1">
        <v>4</v>
      </c>
      <c r="V181" s="1">
        <v>5</v>
      </c>
      <c r="W181" s="1">
        <v>4</v>
      </c>
      <c r="X181" s="1">
        <v>4</v>
      </c>
      <c r="Y181" s="1">
        <v>4</v>
      </c>
    </row>
    <row r="182" spans="2:25" x14ac:dyDescent="0.25">
      <c r="B182" s="1">
        <v>4</v>
      </c>
      <c r="C182" s="1">
        <v>5</v>
      </c>
      <c r="D182" s="1">
        <v>4</v>
      </c>
      <c r="E182" s="1">
        <v>3</v>
      </c>
      <c r="F182" s="1">
        <v>3</v>
      </c>
      <c r="G182" s="1">
        <v>4</v>
      </c>
      <c r="H182" s="1">
        <v>5</v>
      </c>
      <c r="I182" s="1">
        <v>3</v>
      </c>
      <c r="J182" s="1">
        <v>5</v>
      </c>
      <c r="K182" s="1">
        <v>4</v>
      </c>
      <c r="L182" s="1">
        <v>4</v>
      </c>
      <c r="M182" s="1">
        <v>4</v>
      </c>
      <c r="N182" s="1">
        <v>5</v>
      </c>
      <c r="O182" s="1">
        <v>4</v>
      </c>
      <c r="P182" s="1">
        <v>5</v>
      </c>
      <c r="Q182" s="1">
        <v>5</v>
      </c>
      <c r="R182" s="1">
        <v>5</v>
      </c>
      <c r="S182" s="1">
        <v>5</v>
      </c>
      <c r="T182" s="1">
        <v>3</v>
      </c>
      <c r="U182" s="1">
        <v>5</v>
      </c>
      <c r="V182" s="1">
        <v>5</v>
      </c>
      <c r="W182" s="1">
        <v>5</v>
      </c>
      <c r="X182" s="1">
        <v>5</v>
      </c>
      <c r="Y182" s="1">
        <v>5</v>
      </c>
    </row>
    <row r="183" spans="2:25" x14ac:dyDescent="0.25">
      <c r="B183" s="1">
        <v>5</v>
      </c>
      <c r="C183" s="1">
        <v>5</v>
      </c>
      <c r="D183" s="1">
        <v>5</v>
      </c>
      <c r="E183" s="1">
        <v>5</v>
      </c>
      <c r="F183" s="1">
        <v>5</v>
      </c>
      <c r="G183" s="1">
        <v>5</v>
      </c>
      <c r="H183" s="1">
        <v>5</v>
      </c>
      <c r="I183" s="1">
        <v>4</v>
      </c>
      <c r="J183" s="1">
        <v>4</v>
      </c>
      <c r="K183" s="1">
        <v>4</v>
      </c>
      <c r="L183" s="1">
        <v>3</v>
      </c>
      <c r="M183" s="1">
        <v>5</v>
      </c>
      <c r="N183" s="1">
        <v>4</v>
      </c>
      <c r="O183" s="1">
        <v>4</v>
      </c>
      <c r="P183" s="1">
        <v>5</v>
      </c>
      <c r="Q183" s="1">
        <v>4</v>
      </c>
      <c r="R183" s="1">
        <v>4</v>
      </c>
      <c r="S183" s="1">
        <v>5</v>
      </c>
      <c r="T183" s="1">
        <v>4</v>
      </c>
      <c r="U183" s="1">
        <v>5</v>
      </c>
      <c r="V183" s="1">
        <v>4</v>
      </c>
      <c r="W183" s="1">
        <v>5</v>
      </c>
      <c r="X183" s="1">
        <v>4</v>
      </c>
      <c r="Y183" s="1">
        <v>4</v>
      </c>
    </row>
    <row r="184" spans="2:25" x14ac:dyDescent="0.25">
      <c r="B184" s="1">
        <v>5</v>
      </c>
      <c r="C184" s="1">
        <v>5</v>
      </c>
      <c r="D184" s="1">
        <v>4</v>
      </c>
      <c r="E184" s="1">
        <v>5</v>
      </c>
      <c r="F184" s="1">
        <v>4</v>
      </c>
      <c r="G184" s="1">
        <v>3</v>
      </c>
      <c r="H184" s="1">
        <v>5</v>
      </c>
      <c r="I184" s="1">
        <v>4</v>
      </c>
      <c r="J184" s="1">
        <v>4</v>
      </c>
      <c r="K184" s="1">
        <v>5</v>
      </c>
      <c r="L184" s="1">
        <v>5</v>
      </c>
      <c r="M184" s="1">
        <v>5</v>
      </c>
      <c r="N184" s="1">
        <v>4</v>
      </c>
      <c r="O184" s="1">
        <v>4</v>
      </c>
      <c r="P184" s="1">
        <v>4</v>
      </c>
      <c r="Q184" s="1">
        <v>5</v>
      </c>
      <c r="R184" s="1">
        <v>4</v>
      </c>
      <c r="S184" s="1">
        <v>5</v>
      </c>
      <c r="T184" s="1">
        <v>5</v>
      </c>
      <c r="U184" s="1">
        <v>5</v>
      </c>
      <c r="V184" s="1">
        <v>4</v>
      </c>
      <c r="W184" s="1">
        <v>4</v>
      </c>
      <c r="X184" s="1">
        <v>4</v>
      </c>
      <c r="Y184" s="1">
        <v>5</v>
      </c>
    </row>
    <row r="185" spans="2:25" x14ac:dyDescent="0.25">
      <c r="B185" s="1">
        <v>4</v>
      </c>
      <c r="C185" s="1">
        <v>3</v>
      </c>
      <c r="D185" s="1">
        <v>3</v>
      </c>
      <c r="E185" s="1">
        <v>4</v>
      </c>
      <c r="F185" s="1">
        <v>4</v>
      </c>
      <c r="G185" s="1">
        <v>4</v>
      </c>
      <c r="H185" s="1">
        <v>4</v>
      </c>
      <c r="I185" s="1">
        <v>4</v>
      </c>
      <c r="J185" s="1">
        <v>3</v>
      </c>
      <c r="K185" s="1">
        <v>4</v>
      </c>
      <c r="L185" s="1">
        <v>4</v>
      </c>
      <c r="M185" s="1">
        <v>4</v>
      </c>
      <c r="N185" s="1">
        <v>4</v>
      </c>
      <c r="O185" s="1">
        <v>4</v>
      </c>
      <c r="P185" s="1">
        <v>4</v>
      </c>
      <c r="Q185" s="1">
        <v>4</v>
      </c>
      <c r="R185" s="1">
        <v>4</v>
      </c>
      <c r="S185" s="1">
        <v>4</v>
      </c>
      <c r="T185" s="1">
        <v>4</v>
      </c>
      <c r="U185" s="1">
        <v>4</v>
      </c>
      <c r="V185" s="1">
        <v>4</v>
      </c>
      <c r="W185" s="1">
        <v>4</v>
      </c>
      <c r="X185" s="1">
        <v>4</v>
      </c>
      <c r="Y185" s="1">
        <v>4</v>
      </c>
    </row>
    <row r="186" spans="2:25" x14ac:dyDescent="0.25">
      <c r="B186" s="1">
        <v>2</v>
      </c>
      <c r="C186" s="1">
        <v>2</v>
      </c>
      <c r="D186" s="1">
        <v>1</v>
      </c>
      <c r="E186" s="1">
        <v>2</v>
      </c>
      <c r="F186" s="1">
        <v>2</v>
      </c>
      <c r="G186" s="1">
        <v>2</v>
      </c>
      <c r="H186" s="1">
        <v>2</v>
      </c>
      <c r="I186" s="1">
        <v>2</v>
      </c>
      <c r="J186" s="1">
        <v>2</v>
      </c>
      <c r="K186" s="1">
        <v>2</v>
      </c>
      <c r="L186" s="1">
        <v>2</v>
      </c>
      <c r="M186" s="1">
        <v>2</v>
      </c>
      <c r="N186" s="1">
        <v>2</v>
      </c>
      <c r="O186" s="1">
        <v>2</v>
      </c>
      <c r="P186" s="1">
        <v>2</v>
      </c>
      <c r="Q186" s="1">
        <v>2</v>
      </c>
      <c r="R186" s="1">
        <v>2</v>
      </c>
      <c r="S186" s="1">
        <v>2</v>
      </c>
      <c r="T186" s="1">
        <v>2</v>
      </c>
      <c r="U186" s="1">
        <v>2</v>
      </c>
      <c r="V186" s="1">
        <v>2</v>
      </c>
      <c r="W186" s="1">
        <v>2</v>
      </c>
      <c r="X186" s="1">
        <v>1</v>
      </c>
      <c r="Y186" s="1">
        <v>2</v>
      </c>
    </row>
    <row r="187" spans="2:25" x14ac:dyDescent="0.25">
      <c r="B187" s="1">
        <v>2</v>
      </c>
      <c r="C187" s="1">
        <v>3</v>
      </c>
      <c r="D187" s="1">
        <v>5</v>
      </c>
      <c r="E187" s="1">
        <v>4</v>
      </c>
      <c r="F187" s="1">
        <v>4</v>
      </c>
      <c r="G187" s="1">
        <v>2</v>
      </c>
      <c r="H187" s="1">
        <v>2</v>
      </c>
      <c r="I187" s="1">
        <v>2</v>
      </c>
      <c r="J187" s="1">
        <v>2</v>
      </c>
      <c r="K187" s="1">
        <v>4</v>
      </c>
      <c r="L187" s="1">
        <v>5</v>
      </c>
      <c r="M187" s="1">
        <v>4</v>
      </c>
      <c r="N187" s="1">
        <v>4</v>
      </c>
      <c r="O187" s="1">
        <v>4</v>
      </c>
      <c r="P187" s="1">
        <v>4</v>
      </c>
      <c r="Q187" s="1">
        <v>4</v>
      </c>
      <c r="R187" s="1">
        <v>4</v>
      </c>
      <c r="S187" s="1">
        <v>4</v>
      </c>
      <c r="T187" s="1">
        <v>4</v>
      </c>
      <c r="U187" s="1">
        <v>5</v>
      </c>
      <c r="V187" s="1">
        <v>5</v>
      </c>
      <c r="W187" s="1">
        <v>4</v>
      </c>
      <c r="X187" s="1">
        <v>5</v>
      </c>
      <c r="Y187" s="1">
        <v>5</v>
      </c>
    </row>
    <row r="188" spans="2:25" x14ac:dyDescent="0.25">
      <c r="B188" s="1">
        <v>5</v>
      </c>
      <c r="C188" s="1">
        <v>4</v>
      </c>
      <c r="D188" s="1">
        <v>4</v>
      </c>
      <c r="E188" s="1">
        <v>5</v>
      </c>
      <c r="F188" s="1">
        <v>4</v>
      </c>
      <c r="G188" s="1">
        <v>4</v>
      </c>
      <c r="H188" s="1">
        <v>4</v>
      </c>
      <c r="I188" s="1">
        <v>5</v>
      </c>
      <c r="J188" s="1">
        <v>4</v>
      </c>
      <c r="K188" s="1">
        <v>4</v>
      </c>
      <c r="L188" s="1">
        <v>4</v>
      </c>
      <c r="M188" s="1">
        <v>4</v>
      </c>
      <c r="N188" s="1">
        <v>5</v>
      </c>
      <c r="O188" s="1">
        <v>5</v>
      </c>
      <c r="P188" s="1">
        <v>4</v>
      </c>
      <c r="Q188" s="1">
        <v>4</v>
      </c>
      <c r="R188" s="1">
        <v>4</v>
      </c>
      <c r="S188" s="1">
        <v>5</v>
      </c>
      <c r="T188" s="1">
        <v>5</v>
      </c>
      <c r="U188" s="1">
        <v>4</v>
      </c>
      <c r="V188" s="1">
        <v>4</v>
      </c>
      <c r="W188" s="1">
        <v>5</v>
      </c>
      <c r="X188" s="1">
        <v>4</v>
      </c>
      <c r="Y188" s="1">
        <v>5</v>
      </c>
    </row>
    <row r="189" spans="2:25" x14ac:dyDescent="0.25">
      <c r="B189" s="1">
        <v>4</v>
      </c>
      <c r="C189" s="1">
        <v>5</v>
      </c>
      <c r="D189" s="1">
        <v>3</v>
      </c>
      <c r="E189" s="1">
        <v>3</v>
      </c>
      <c r="F189" s="1">
        <v>4</v>
      </c>
      <c r="G189" s="1">
        <v>4</v>
      </c>
      <c r="H189" s="1">
        <v>5</v>
      </c>
      <c r="I189" s="1">
        <v>4</v>
      </c>
      <c r="J189" s="1">
        <v>4</v>
      </c>
      <c r="K189" s="1">
        <v>4</v>
      </c>
      <c r="L189" s="1">
        <v>4</v>
      </c>
      <c r="M189" s="1">
        <v>4</v>
      </c>
      <c r="N189" s="1">
        <v>5</v>
      </c>
      <c r="O189" s="1">
        <v>5</v>
      </c>
      <c r="P189" s="1">
        <v>5</v>
      </c>
      <c r="Q189" s="1">
        <v>5</v>
      </c>
      <c r="R189" s="1">
        <v>5</v>
      </c>
      <c r="S189" s="1">
        <v>4</v>
      </c>
      <c r="T189" s="1">
        <v>4</v>
      </c>
      <c r="U189" s="1">
        <v>4</v>
      </c>
      <c r="V189" s="1">
        <v>5</v>
      </c>
      <c r="W189" s="1">
        <v>4</v>
      </c>
      <c r="X189" s="1">
        <v>4</v>
      </c>
      <c r="Y189" s="1">
        <v>5</v>
      </c>
    </row>
    <row r="190" spans="2:25" x14ac:dyDescent="0.25">
      <c r="B190" s="1">
        <v>5</v>
      </c>
      <c r="C190" s="1">
        <v>3</v>
      </c>
      <c r="D190" s="1">
        <v>4</v>
      </c>
      <c r="E190" s="1">
        <v>4</v>
      </c>
      <c r="F190" s="1">
        <v>4</v>
      </c>
      <c r="G190" s="1">
        <v>4</v>
      </c>
      <c r="H190" s="1">
        <v>5</v>
      </c>
      <c r="I190" s="1">
        <v>5</v>
      </c>
      <c r="J190" s="1">
        <v>4</v>
      </c>
      <c r="K190" s="1">
        <v>4</v>
      </c>
      <c r="L190" s="1">
        <v>5</v>
      </c>
      <c r="M190" s="1">
        <v>4</v>
      </c>
      <c r="N190" s="1">
        <v>5</v>
      </c>
      <c r="O190" s="1">
        <v>4</v>
      </c>
      <c r="P190" s="1">
        <v>4</v>
      </c>
      <c r="Q190" s="1">
        <v>4</v>
      </c>
      <c r="R190" s="1">
        <v>4</v>
      </c>
      <c r="S190" s="1">
        <v>3</v>
      </c>
      <c r="T190" s="1">
        <v>4</v>
      </c>
      <c r="U190" s="1">
        <v>5</v>
      </c>
      <c r="V190" s="1">
        <v>5</v>
      </c>
      <c r="W190" s="1">
        <v>4</v>
      </c>
      <c r="X190" s="1">
        <v>4</v>
      </c>
      <c r="Y190" s="1">
        <v>4</v>
      </c>
    </row>
    <row r="191" spans="2:25" x14ac:dyDescent="0.25">
      <c r="B191" s="1">
        <v>4</v>
      </c>
      <c r="C191" s="1">
        <v>1</v>
      </c>
      <c r="D191" s="1">
        <v>4</v>
      </c>
      <c r="E191" s="1">
        <v>4</v>
      </c>
      <c r="F191" s="1">
        <v>4</v>
      </c>
      <c r="G191" s="1">
        <v>2</v>
      </c>
      <c r="H191" s="1">
        <v>5</v>
      </c>
      <c r="I191" s="1">
        <v>4</v>
      </c>
      <c r="J191" s="1">
        <v>4</v>
      </c>
      <c r="K191" s="1">
        <v>4</v>
      </c>
      <c r="L191" s="1">
        <v>4</v>
      </c>
      <c r="M191" s="1">
        <v>4</v>
      </c>
      <c r="N191" s="1">
        <v>4</v>
      </c>
      <c r="O191" s="1">
        <v>4</v>
      </c>
      <c r="P191" s="1">
        <v>4</v>
      </c>
      <c r="Q191" s="1">
        <v>4</v>
      </c>
      <c r="R191" s="1">
        <v>4</v>
      </c>
      <c r="S191" s="1">
        <v>4</v>
      </c>
      <c r="T191" s="1">
        <v>4</v>
      </c>
      <c r="U191" s="1">
        <v>4</v>
      </c>
      <c r="V191" s="1">
        <v>3</v>
      </c>
      <c r="W191" s="1">
        <v>4</v>
      </c>
      <c r="X191" s="1">
        <v>4</v>
      </c>
      <c r="Y191" s="1">
        <v>4</v>
      </c>
    </row>
    <row r="192" spans="2:25" x14ac:dyDescent="0.25">
      <c r="B192" s="1">
        <v>4</v>
      </c>
      <c r="C192" s="1">
        <v>4</v>
      </c>
      <c r="D192" s="1">
        <v>5</v>
      </c>
      <c r="E192" s="1">
        <v>5</v>
      </c>
      <c r="F192" s="1">
        <v>4</v>
      </c>
      <c r="G192" s="1">
        <v>4</v>
      </c>
      <c r="H192" s="1">
        <v>5</v>
      </c>
      <c r="I192" s="1">
        <v>4</v>
      </c>
      <c r="J192" s="1">
        <v>5</v>
      </c>
      <c r="K192" s="1">
        <v>5</v>
      </c>
      <c r="L192" s="1">
        <v>4</v>
      </c>
      <c r="M192" s="1">
        <v>3</v>
      </c>
      <c r="N192" s="1">
        <v>4</v>
      </c>
      <c r="O192" s="1">
        <v>4</v>
      </c>
      <c r="P192" s="1">
        <v>4</v>
      </c>
      <c r="Q192" s="1">
        <v>5</v>
      </c>
      <c r="R192" s="1">
        <v>4</v>
      </c>
      <c r="S192" s="1">
        <v>5</v>
      </c>
      <c r="T192" s="1">
        <v>5</v>
      </c>
      <c r="U192" s="1">
        <v>4</v>
      </c>
      <c r="V192" s="1">
        <v>4</v>
      </c>
      <c r="W192" s="1">
        <v>4</v>
      </c>
      <c r="X192" s="1">
        <v>4</v>
      </c>
      <c r="Y192" s="1">
        <v>5</v>
      </c>
    </row>
    <row r="193" spans="2:25" x14ac:dyDescent="0.25">
      <c r="B193" s="1">
        <v>4</v>
      </c>
      <c r="C193" s="1">
        <v>4</v>
      </c>
      <c r="D193" s="1">
        <v>3</v>
      </c>
      <c r="E193" s="1">
        <v>5</v>
      </c>
      <c r="F193" s="1">
        <v>4</v>
      </c>
      <c r="G193" s="1">
        <v>4</v>
      </c>
      <c r="H193" s="1">
        <v>4</v>
      </c>
      <c r="I193" s="1">
        <v>4</v>
      </c>
      <c r="J193" s="1">
        <v>5</v>
      </c>
      <c r="K193" s="1">
        <v>3</v>
      </c>
      <c r="L193" s="1">
        <v>4</v>
      </c>
      <c r="M193" s="1">
        <v>4</v>
      </c>
      <c r="N193" s="1">
        <v>4</v>
      </c>
      <c r="O193" s="1">
        <v>5</v>
      </c>
      <c r="P193" s="1">
        <v>3</v>
      </c>
      <c r="Q193" s="1">
        <v>3</v>
      </c>
      <c r="R193" s="1">
        <v>4</v>
      </c>
      <c r="S193" s="1">
        <v>4</v>
      </c>
      <c r="T193" s="1">
        <v>4</v>
      </c>
      <c r="U193" s="1">
        <v>3</v>
      </c>
      <c r="V193" s="1">
        <v>3</v>
      </c>
      <c r="W193" s="1">
        <v>4</v>
      </c>
      <c r="X193" s="1">
        <v>4</v>
      </c>
      <c r="Y193" s="1">
        <v>3</v>
      </c>
    </row>
    <row r="194" spans="2:25" x14ac:dyDescent="0.25">
      <c r="B194" s="1">
        <v>4</v>
      </c>
      <c r="C194" s="1">
        <v>4</v>
      </c>
      <c r="D194" s="1">
        <v>5</v>
      </c>
      <c r="E194" s="1">
        <v>4</v>
      </c>
      <c r="F194" s="1">
        <v>4</v>
      </c>
      <c r="G194" s="1">
        <v>5</v>
      </c>
      <c r="H194" s="1">
        <v>4</v>
      </c>
      <c r="I194" s="1">
        <v>5</v>
      </c>
      <c r="J194" s="1">
        <v>4</v>
      </c>
      <c r="K194" s="1">
        <v>4</v>
      </c>
      <c r="L194" s="1">
        <v>5</v>
      </c>
      <c r="M194" s="1">
        <v>4</v>
      </c>
      <c r="N194" s="1">
        <v>4</v>
      </c>
      <c r="O194" s="1">
        <v>4</v>
      </c>
      <c r="P194" s="1">
        <v>5</v>
      </c>
      <c r="Q194" s="1">
        <v>4</v>
      </c>
      <c r="R194" s="1">
        <v>5</v>
      </c>
      <c r="S194" s="1">
        <v>5</v>
      </c>
      <c r="T194" s="1">
        <v>4</v>
      </c>
      <c r="U194" s="1">
        <v>4</v>
      </c>
      <c r="V194" s="1">
        <v>4</v>
      </c>
      <c r="W194" s="1">
        <v>4</v>
      </c>
      <c r="X194" s="1">
        <v>5</v>
      </c>
      <c r="Y194" s="1">
        <v>4</v>
      </c>
    </row>
    <row r="195" spans="2:25" x14ac:dyDescent="0.25">
      <c r="B195" s="1">
        <v>4</v>
      </c>
      <c r="C195" s="1">
        <v>4</v>
      </c>
      <c r="D195" s="1">
        <v>5</v>
      </c>
      <c r="E195" s="1">
        <v>4</v>
      </c>
      <c r="F195" s="1">
        <v>4</v>
      </c>
      <c r="G195" s="1">
        <v>4</v>
      </c>
      <c r="H195" s="1">
        <v>5</v>
      </c>
      <c r="I195" s="1">
        <v>4</v>
      </c>
      <c r="J195" s="1">
        <v>4</v>
      </c>
      <c r="K195" s="1">
        <v>4</v>
      </c>
      <c r="L195" s="1">
        <v>5</v>
      </c>
      <c r="M195" s="1">
        <v>4</v>
      </c>
      <c r="N195" s="1">
        <v>4</v>
      </c>
      <c r="O195" s="1">
        <v>4</v>
      </c>
      <c r="P195" s="1">
        <v>5</v>
      </c>
      <c r="Q195" s="1">
        <v>4</v>
      </c>
      <c r="R195" s="1">
        <v>3</v>
      </c>
      <c r="S195" s="1">
        <v>4</v>
      </c>
      <c r="T195" s="1">
        <v>5</v>
      </c>
      <c r="U195" s="1">
        <v>4</v>
      </c>
      <c r="V195" s="1">
        <v>4</v>
      </c>
      <c r="W195" s="1">
        <v>5</v>
      </c>
      <c r="X195" s="1">
        <v>4</v>
      </c>
      <c r="Y195" s="1">
        <v>5</v>
      </c>
    </row>
    <row r="196" spans="2:25" x14ac:dyDescent="0.25">
      <c r="B196" s="1">
        <v>4</v>
      </c>
      <c r="C196" s="1">
        <v>4</v>
      </c>
      <c r="D196" s="1">
        <v>4</v>
      </c>
      <c r="E196" s="1">
        <v>4</v>
      </c>
      <c r="F196" s="1">
        <v>4</v>
      </c>
      <c r="G196" s="1">
        <v>4</v>
      </c>
      <c r="H196" s="1">
        <v>4</v>
      </c>
      <c r="I196" s="1">
        <v>4</v>
      </c>
      <c r="J196" s="1">
        <v>5</v>
      </c>
      <c r="K196" s="1">
        <v>5</v>
      </c>
      <c r="L196" s="1">
        <v>5</v>
      </c>
      <c r="M196" s="1">
        <v>3</v>
      </c>
      <c r="N196" s="1">
        <v>5</v>
      </c>
      <c r="O196" s="1">
        <v>5</v>
      </c>
      <c r="P196" s="1">
        <v>5</v>
      </c>
      <c r="Q196" s="1">
        <v>5</v>
      </c>
      <c r="R196" s="1">
        <v>5</v>
      </c>
      <c r="S196" s="1">
        <v>5</v>
      </c>
      <c r="T196" s="1">
        <v>4</v>
      </c>
      <c r="U196" s="1">
        <v>4</v>
      </c>
      <c r="V196" s="1">
        <v>1</v>
      </c>
      <c r="W196" s="1">
        <v>1</v>
      </c>
      <c r="X196" s="1">
        <v>1</v>
      </c>
      <c r="Y196" s="1">
        <v>5</v>
      </c>
    </row>
    <row r="197" spans="2:25" x14ac:dyDescent="0.25">
      <c r="B197" s="1">
        <v>4</v>
      </c>
      <c r="C197" s="1">
        <v>4</v>
      </c>
      <c r="D197" s="1">
        <v>5</v>
      </c>
      <c r="E197" s="1">
        <v>5</v>
      </c>
      <c r="F197" s="1">
        <v>4</v>
      </c>
      <c r="G197" s="1">
        <v>4</v>
      </c>
      <c r="H197" s="1">
        <v>3</v>
      </c>
      <c r="I197" s="1">
        <v>4</v>
      </c>
      <c r="J197" s="1">
        <v>5</v>
      </c>
      <c r="K197" s="1">
        <v>4</v>
      </c>
      <c r="L197" s="1">
        <v>4</v>
      </c>
      <c r="M197" s="1">
        <v>4</v>
      </c>
      <c r="N197" s="1">
        <v>5</v>
      </c>
      <c r="O197" s="1">
        <v>5</v>
      </c>
      <c r="P197" s="1">
        <v>3</v>
      </c>
      <c r="Q197" s="1">
        <v>4</v>
      </c>
      <c r="R197" s="1">
        <v>4</v>
      </c>
      <c r="S197" s="1">
        <v>5</v>
      </c>
      <c r="T197" s="1">
        <v>4</v>
      </c>
      <c r="U197" s="1">
        <v>5</v>
      </c>
      <c r="V197" s="1">
        <v>4</v>
      </c>
      <c r="W197" s="1">
        <v>4</v>
      </c>
      <c r="X197" s="1">
        <v>4</v>
      </c>
      <c r="Y197" s="1">
        <v>5</v>
      </c>
    </row>
    <row r="198" spans="2:25" x14ac:dyDescent="0.25">
      <c r="B198" s="1">
        <v>5</v>
      </c>
      <c r="C198" s="1">
        <v>4</v>
      </c>
      <c r="D198" s="1">
        <v>4</v>
      </c>
      <c r="E198" s="1">
        <v>5</v>
      </c>
      <c r="F198" s="1">
        <v>4</v>
      </c>
      <c r="G198" s="1">
        <v>4</v>
      </c>
      <c r="H198" s="1">
        <v>4</v>
      </c>
      <c r="I198" s="1">
        <v>4</v>
      </c>
      <c r="J198" s="1">
        <v>5</v>
      </c>
      <c r="K198" s="1">
        <v>4</v>
      </c>
      <c r="L198" s="1">
        <v>4</v>
      </c>
      <c r="M198" s="1">
        <v>4</v>
      </c>
      <c r="N198" s="1">
        <v>5</v>
      </c>
      <c r="O198" s="1">
        <v>3</v>
      </c>
      <c r="P198" s="1">
        <v>3</v>
      </c>
      <c r="Q198" s="1">
        <v>4</v>
      </c>
      <c r="R198" s="1">
        <v>4</v>
      </c>
      <c r="S198" s="1">
        <v>4</v>
      </c>
      <c r="T198" s="1">
        <v>4</v>
      </c>
      <c r="U198" s="1">
        <v>4</v>
      </c>
      <c r="V198" s="1">
        <v>4</v>
      </c>
      <c r="W198" s="1">
        <v>5</v>
      </c>
      <c r="X198" s="1">
        <v>4</v>
      </c>
      <c r="Y198" s="1">
        <v>3</v>
      </c>
    </row>
    <row r="199" spans="2:25" x14ac:dyDescent="0.25">
      <c r="B199" s="1">
        <v>4</v>
      </c>
      <c r="C199" s="1">
        <v>4</v>
      </c>
      <c r="D199" s="1">
        <v>3</v>
      </c>
      <c r="E199" s="1">
        <v>5</v>
      </c>
      <c r="F199" s="1">
        <v>5</v>
      </c>
      <c r="G199" s="1">
        <v>4</v>
      </c>
      <c r="H199" s="1">
        <v>4</v>
      </c>
      <c r="I199" s="1">
        <v>3</v>
      </c>
      <c r="J199" s="1">
        <v>4</v>
      </c>
      <c r="K199" s="1">
        <v>4</v>
      </c>
      <c r="L199" s="1">
        <v>4</v>
      </c>
      <c r="M199" s="1">
        <v>4</v>
      </c>
      <c r="N199" s="1">
        <v>5</v>
      </c>
      <c r="O199" s="1">
        <v>3</v>
      </c>
      <c r="P199" s="1">
        <v>4</v>
      </c>
      <c r="Q199" s="1">
        <v>4</v>
      </c>
      <c r="R199" s="1">
        <v>4</v>
      </c>
      <c r="S199" s="1">
        <v>4</v>
      </c>
      <c r="T199" s="1">
        <v>4</v>
      </c>
      <c r="U199" s="1">
        <v>4</v>
      </c>
      <c r="V199" s="1">
        <v>5</v>
      </c>
      <c r="W199" s="1">
        <v>4</v>
      </c>
      <c r="X199" s="1">
        <v>4</v>
      </c>
      <c r="Y199" s="1">
        <v>5</v>
      </c>
    </row>
    <row r="200" spans="2:25" x14ac:dyDescent="0.25">
      <c r="B200" s="1">
        <v>5</v>
      </c>
      <c r="C200" s="1">
        <v>3</v>
      </c>
      <c r="D200" s="1">
        <v>5</v>
      </c>
      <c r="E200" s="1">
        <v>3</v>
      </c>
      <c r="F200" s="1">
        <v>3</v>
      </c>
      <c r="G200" s="1">
        <v>4</v>
      </c>
      <c r="H200" s="1">
        <v>4</v>
      </c>
      <c r="I200" s="1">
        <v>2</v>
      </c>
      <c r="J200" s="1">
        <v>5</v>
      </c>
      <c r="K200" s="1">
        <v>5</v>
      </c>
      <c r="L200" s="1">
        <v>5</v>
      </c>
      <c r="M200" s="1">
        <v>1</v>
      </c>
      <c r="N200" s="1">
        <v>5</v>
      </c>
      <c r="O200" s="1">
        <v>5</v>
      </c>
      <c r="P200" s="1">
        <v>5</v>
      </c>
      <c r="Q200" s="1">
        <v>5</v>
      </c>
      <c r="R200" s="1">
        <v>5</v>
      </c>
      <c r="S200" s="1">
        <v>5</v>
      </c>
      <c r="T200" s="1">
        <v>5</v>
      </c>
      <c r="U200" s="1">
        <v>5</v>
      </c>
      <c r="V200" s="1">
        <v>5</v>
      </c>
      <c r="W200" s="1">
        <v>5</v>
      </c>
      <c r="X200" s="1">
        <v>4</v>
      </c>
      <c r="Y200" s="1">
        <v>4</v>
      </c>
    </row>
    <row r="201" spans="2:25" x14ac:dyDescent="0.25">
      <c r="B201" s="1">
        <v>4</v>
      </c>
      <c r="C201" s="1">
        <v>4</v>
      </c>
      <c r="D201" s="1">
        <v>5</v>
      </c>
      <c r="E201" s="1">
        <v>4</v>
      </c>
      <c r="F201" s="1">
        <v>3</v>
      </c>
      <c r="G201" s="1">
        <v>4</v>
      </c>
      <c r="H201" s="1">
        <v>4</v>
      </c>
      <c r="I201" s="1">
        <v>4</v>
      </c>
      <c r="J201" s="1">
        <v>5</v>
      </c>
      <c r="K201" s="1">
        <v>4</v>
      </c>
      <c r="L201" s="1">
        <v>4</v>
      </c>
      <c r="M201" s="1">
        <v>4</v>
      </c>
      <c r="N201" s="1">
        <v>5</v>
      </c>
      <c r="O201" s="1">
        <v>5</v>
      </c>
      <c r="P201" s="1">
        <v>4</v>
      </c>
      <c r="Q201" s="1">
        <v>4</v>
      </c>
      <c r="R201" s="1">
        <v>4</v>
      </c>
      <c r="S201" s="1">
        <v>4</v>
      </c>
      <c r="T201" s="1">
        <v>5</v>
      </c>
      <c r="U201" s="1">
        <v>4</v>
      </c>
      <c r="V201" s="1">
        <v>4</v>
      </c>
      <c r="W201" s="1">
        <v>4</v>
      </c>
      <c r="X201" s="1">
        <v>5</v>
      </c>
      <c r="Y201" s="1">
        <v>4</v>
      </c>
    </row>
    <row r="202" spans="2:25" x14ac:dyDescent="0.25">
      <c r="B202" s="1">
        <v>4</v>
      </c>
      <c r="C202" s="1">
        <v>4</v>
      </c>
      <c r="D202" s="1">
        <v>5</v>
      </c>
      <c r="E202" s="1">
        <v>4</v>
      </c>
      <c r="F202" s="1">
        <v>4</v>
      </c>
      <c r="G202" s="1">
        <v>5</v>
      </c>
      <c r="H202" s="1">
        <v>4</v>
      </c>
      <c r="I202" s="1">
        <v>5</v>
      </c>
      <c r="J202" s="1">
        <v>5</v>
      </c>
      <c r="K202" s="1">
        <v>5</v>
      </c>
      <c r="L202" s="1">
        <v>4</v>
      </c>
      <c r="M202" s="1">
        <v>3</v>
      </c>
      <c r="N202" s="1">
        <v>4</v>
      </c>
      <c r="O202" s="1">
        <v>4</v>
      </c>
      <c r="P202" s="1">
        <v>4</v>
      </c>
      <c r="Q202" s="1">
        <v>4</v>
      </c>
      <c r="R202" s="1">
        <v>5</v>
      </c>
      <c r="S202" s="1">
        <v>5</v>
      </c>
      <c r="T202" s="1">
        <v>4</v>
      </c>
      <c r="U202" s="1">
        <v>5</v>
      </c>
      <c r="V202" s="1">
        <v>4</v>
      </c>
      <c r="W202" s="1">
        <v>4</v>
      </c>
      <c r="X202" s="1">
        <v>4</v>
      </c>
      <c r="Y202" s="1">
        <v>5</v>
      </c>
    </row>
    <row r="203" spans="2:25" x14ac:dyDescent="0.25">
      <c r="B203" s="1">
        <v>4</v>
      </c>
      <c r="C203" s="1">
        <v>5</v>
      </c>
      <c r="D203" s="1">
        <v>3</v>
      </c>
      <c r="E203" s="1">
        <v>4</v>
      </c>
      <c r="F203" s="1">
        <v>4</v>
      </c>
      <c r="G203" s="1">
        <v>4</v>
      </c>
      <c r="H203" s="1">
        <v>5</v>
      </c>
      <c r="I203" s="1">
        <v>4</v>
      </c>
      <c r="J203" s="1">
        <v>4</v>
      </c>
      <c r="K203" s="1">
        <v>5</v>
      </c>
      <c r="L203" s="1">
        <v>4</v>
      </c>
      <c r="M203" s="1">
        <v>4</v>
      </c>
      <c r="N203" s="1">
        <v>4</v>
      </c>
      <c r="O203" s="1">
        <v>5</v>
      </c>
      <c r="P203" s="1">
        <v>4</v>
      </c>
      <c r="Q203" s="1">
        <v>5</v>
      </c>
      <c r="R203" s="1">
        <v>4</v>
      </c>
      <c r="S203" s="1">
        <v>4</v>
      </c>
      <c r="T203" s="1">
        <v>4</v>
      </c>
      <c r="U203" s="1">
        <v>5</v>
      </c>
      <c r="V203" s="1">
        <v>4</v>
      </c>
      <c r="W203" s="1">
        <v>5</v>
      </c>
      <c r="X203" s="1">
        <v>5</v>
      </c>
      <c r="Y203" s="1">
        <v>4</v>
      </c>
    </row>
    <row r="204" spans="2:25" x14ac:dyDescent="0.25">
      <c r="B204" s="1">
        <v>4</v>
      </c>
      <c r="C204" s="1">
        <v>5</v>
      </c>
      <c r="D204" s="1">
        <v>5</v>
      </c>
      <c r="E204" s="1">
        <v>4</v>
      </c>
      <c r="F204" s="1">
        <v>5</v>
      </c>
      <c r="G204" s="1">
        <v>5</v>
      </c>
      <c r="H204" s="1">
        <v>3</v>
      </c>
      <c r="I204" s="1">
        <v>4</v>
      </c>
      <c r="J204" s="1">
        <v>4</v>
      </c>
      <c r="K204" s="1">
        <v>4</v>
      </c>
      <c r="L204" s="1">
        <v>5</v>
      </c>
      <c r="M204" s="1">
        <v>5</v>
      </c>
      <c r="N204" s="1">
        <v>4</v>
      </c>
      <c r="O204" s="1">
        <v>4</v>
      </c>
      <c r="P204" s="1">
        <v>4</v>
      </c>
      <c r="Q204" s="1">
        <v>5</v>
      </c>
      <c r="R204" s="1">
        <v>4</v>
      </c>
      <c r="S204" s="1">
        <v>4</v>
      </c>
      <c r="T204" s="1">
        <v>5</v>
      </c>
      <c r="U204" s="1">
        <v>4</v>
      </c>
      <c r="V204" s="1">
        <v>4</v>
      </c>
      <c r="W204" s="1">
        <v>4</v>
      </c>
      <c r="X204" s="1">
        <v>5</v>
      </c>
      <c r="Y204" s="1">
        <v>4</v>
      </c>
    </row>
    <row r="205" spans="2:25" x14ac:dyDescent="0.25">
      <c r="B205" s="1">
        <v>4</v>
      </c>
      <c r="C205" s="1">
        <v>4</v>
      </c>
      <c r="D205" s="1">
        <v>5</v>
      </c>
      <c r="E205" s="1">
        <v>4</v>
      </c>
      <c r="F205" s="1">
        <v>4</v>
      </c>
      <c r="G205" s="1">
        <v>5</v>
      </c>
      <c r="H205" s="1">
        <v>5</v>
      </c>
      <c r="I205" s="1">
        <v>4</v>
      </c>
      <c r="J205" s="1">
        <v>4</v>
      </c>
      <c r="K205" s="1">
        <v>3</v>
      </c>
      <c r="L205" s="1">
        <v>4</v>
      </c>
      <c r="M205" s="1">
        <v>4</v>
      </c>
      <c r="N205" s="1">
        <v>5</v>
      </c>
      <c r="O205" s="1">
        <v>4</v>
      </c>
      <c r="P205" s="1">
        <v>4</v>
      </c>
      <c r="Q205" s="1">
        <v>4</v>
      </c>
      <c r="R205" s="1">
        <v>5</v>
      </c>
      <c r="S205" s="1">
        <v>4</v>
      </c>
      <c r="T205" s="1">
        <v>4</v>
      </c>
      <c r="U205" s="1">
        <v>4</v>
      </c>
      <c r="V205" s="1">
        <v>5</v>
      </c>
      <c r="W205" s="1">
        <v>5</v>
      </c>
      <c r="X205" s="1">
        <v>4</v>
      </c>
      <c r="Y205" s="1">
        <v>5</v>
      </c>
    </row>
    <row r="206" spans="2:25" x14ac:dyDescent="0.25">
      <c r="B206" s="1">
        <v>4</v>
      </c>
      <c r="C206" s="1">
        <v>5</v>
      </c>
      <c r="D206" s="1">
        <v>5</v>
      </c>
      <c r="E206" s="1">
        <v>4</v>
      </c>
      <c r="F206" s="1">
        <v>4</v>
      </c>
      <c r="G206" s="1">
        <v>5</v>
      </c>
      <c r="H206" s="1">
        <v>4</v>
      </c>
      <c r="I206" s="1">
        <v>5</v>
      </c>
      <c r="J206" s="1">
        <v>3</v>
      </c>
      <c r="K206" s="1">
        <v>5</v>
      </c>
      <c r="L206" s="1">
        <v>4</v>
      </c>
      <c r="M206" s="1">
        <v>5</v>
      </c>
      <c r="N206" s="1">
        <v>5</v>
      </c>
      <c r="O206" s="1">
        <v>4</v>
      </c>
      <c r="P206" s="1">
        <v>4</v>
      </c>
      <c r="Q206" s="1">
        <v>4</v>
      </c>
      <c r="R206" s="1">
        <v>4</v>
      </c>
      <c r="S206" s="1">
        <v>5</v>
      </c>
      <c r="T206" s="1">
        <v>4</v>
      </c>
      <c r="U206" s="1">
        <v>4</v>
      </c>
      <c r="V206" s="1">
        <v>4</v>
      </c>
      <c r="W206" s="1">
        <v>5</v>
      </c>
      <c r="X206" s="1">
        <v>4</v>
      </c>
      <c r="Y206" s="1">
        <v>4</v>
      </c>
    </row>
    <row r="207" spans="2:25" x14ac:dyDescent="0.25">
      <c r="B207" s="1">
        <v>4</v>
      </c>
      <c r="C207" s="1">
        <v>5</v>
      </c>
      <c r="D207" s="1">
        <v>4</v>
      </c>
      <c r="E207" s="1">
        <v>3</v>
      </c>
      <c r="F207" s="1">
        <v>4</v>
      </c>
      <c r="G207" s="1">
        <v>4</v>
      </c>
      <c r="H207" s="1">
        <v>4</v>
      </c>
      <c r="I207" s="1">
        <v>5</v>
      </c>
      <c r="J207" s="1">
        <v>4</v>
      </c>
      <c r="K207" s="1">
        <v>4</v>
      </c>
      <c r="L207" s="1">
        <v>4</v>
      </c>
      <c r="M207" s="1">
        <v>5</v>
      </c>
      <c r="N207" s="1">
        <v>4</v>
      </c>
      <c r="O207" s="1">
        <v>5</v>
      </c>
      <c r="P207" s="1">
        <v>4</v>
      </c>
      <c r="Q207" s="1">
        <v>5</v>
      </c>
      <c r="R207" s="1">
        <v>4</v>
      </c>
      <c r="S207" s="1">
        <v>5</v>
      </c>
      <c r="T207" s="1">
        <v>4</v>
      </c>
      <c r="U207" s="1">
        <v>4</v>
      </c>
      <c r="V207" s="1">
        <v>4</v>
      </c>
      <c r="W207" s="1">
        <v>5</v>
      </c>
      <c r="X207" s="1">
        <v>4</v>
      </c>
      <c r="Y207" s="1">
        <v>4</v>
      </c>
    </row>
    <row r="208" spans="2:25" x14ac:dyDescent="0.25">
      <c r="B208" s="1">
        <v>4</v>
      </c>
      <c r="C208" s="1">
        <v>5</v>
      </c>
      <c r="D208" s="1">
        <v>5</v>
      </c>
      <c r="E208" s="1">
        <v>5</v>
      </c>
      <c r="F208" s="1">
        <v>4</v>
      </c>
      <c r="G208" s="1">
        <v>3</v>
      </c>
      <c r="H208" s="1">
        <v>4</v>
      </c>
      <c r="I208" s="1">
        <v>4</v>
      </c>
      <c r="J208" s="1">
        <v>4</v>
      </c>
      <c r="K208" s="1">
        <v>4</v>
      </c>
      <c r="L208" s="1">
        <v>5</v>
      </c>
      <c r="M208" s="1">
        <v>4</v>
      </c>
      <c r="N208" s="1">
        <v>4</v>
      </c>
      <c r="O208" s="1">
        <v>4</v>
      </c>
      <c r="P208" s="1">
        <v>4</v>
      </c>
      <c r="Q208" s="1">
        <v>5</v>
      </c>
      <c r="R208" s="1">
        <v>5</v>
      </c>
      <c r="S208" s="1">
        <v>5</v>
      </c>
      <c r="T208" s="1">
        <v>4</v>
      </c>
      <c r="U208" s="1">
        <v>4</v>
      </c>
      <c r="V208" s="1">
        <v>4</v>
      </c>
      <c r="W208" s="1">
        <v>5</v>
      </c>
      <c r="X208" s="1">
        <v>3</v>
      </c>
      <c r="Y208" s="1">
        <v>4</v>
      </c>
    </row>
    <row r="209" spans="2:25" x14ac:dyDescent="0.25">
      <c r="B209" s="1">
        <v>5</v>
      </c>
      <c r="C209" s="1">
        <v>4</v>
      </c>
      <c r="D209" s="1">
        <v>5</v>
      </c>
      <c r="E209" s="1">
        <v>4</v>
      </c>
      <c r="F209" s="1">
        <v>5</v>
      </c>
      <c r="G209" s="1">
        <v>5</v>
      </c>
      <c r="H209" s="1">
        <v>5</v>
      </c>
      <c r="I209" s="1">
        <v>4</v>
      </c>
      <c r="J209" s="1">
        <v>5</v>
      </c>
      <c r="K209" s="1">
        <v>4</v>
      </c>
      <c r="L209" s="1">
        <v>5</v>
      </c>
      <c r="M209" s="1">
        <v>4</v>
      </c>
      <c r="N209" s="1">
        <v>4</v>
      </c>
      <c r="O209" s="1">
        <v>4</v>
      </c>
      <c r="P209" s="1">
        <v>3</v>
      </c>
      <c r="Q209" s="1">
        <v>4</v>
      </c>
      <c r="R209" s="1">
        <v>4</v>
      </c>
      <c r="S209" s="1">
        <v>5</v>
      </c>
      <c r="T209" s="1">
        <v>4</v>
      </c>
      <c r="U209" s="1">
        <v>4</v>
      </c>
      <c r="V209" s="1">
        <v>4</v>
      </c>
      <c r="W209" s="1">
        <v>5</v>
      </c>
      <c r="X209" s="1">
        <v>4</v>
      </c>
      <c r="Y209" s="1">
        <v>4</v>
      </c>
    </row>
    <row r="210" spans="2:25" x14ac:dyDescent="0.25">
      <c r="B210" s="1">
        <v>5</v>
      </c>
      <c r="C210" s="1">
        <v>5</v>
      </c>
      <c r="D210" s="1">
        <v>4</v>
      </c>
      <c r="E210" s="1">
        <v>5</v>
      </c>
      <c r="F210" s="1">
        <v>5</v>
      </c>
      <c r="G210" s="1">
        <v>4</v>
      </c>
      <c r="H210" s="1">
        <v>5</v>
      </c>
      <c r="I210" s="1">
        <v>4</v>
      </c>
      <c r="J210" s="1">
        <v>5</v>
      </c>
      <c r="K210" s="1">
        <v>4</v>
      </c>
      <c r="L210" s="1">
        <v>4</v>
      </c>
      <c r="M210" s="1">
        <v>5</v>
      </c>
      <c r="N210" s="1">
        <v>5</v>
      </c>
      <c r="O210" s="1">
        <v>5</v>
      </c>
      <c r="P210" s="1">
        <v>4</v>
      </c>
      <c r="Q210" s="1">
        <v>3</v>
      </c>
      <c r="R210" s="1">
        <v>4</v>
      </c>
      <c r="S210" s="1">
        <v>4</v>
      </c>
      <c r="T210" s="1">
        <v>4</v>
      </c>
      <c r="U210" s="1">
        <v>5</v>
      </c>
      <c r="V210" s="1">
        <v>4</v>
      </c>
      <c r="W210" s="1">
        <v>5</v>
      </c>
      <c r="X210" s="1">
        <v>5</v>
      </c>
      <c r="Y210" s="1">
        <v>4</v>
      </c>
    </row>
    <row r="211" spans="2:25" x14ac:dyDescent="0.25">
      <c r="B211" s="1">
        <v>3</v>
      </c>
      <c r="C211" s="1">
        <v>3</v>
      </c>
      <c r="D211" s="1">
        <v>4</v>
      </c>
      <c r="E211" s="1">
        <v>3</v>
      </c>
      <c r="F211" s="1">
        <v>4</v>
      </c>
      <c r="G211" s="1">
        <v>3</v>
      </c>
      <c r="H211" s="1">
        <v>3</v>
      </c>
      <c r="I211" s="1">
        <v>3</v>
      </c>
      <c r="J211" s="1">
        <v>4</v>
      </c>
      <c r="K211" s="1">
        <v>4</v>
      </c>
      <c r="L211" s="1">
        <v>3</v>
      </c>
      <c r="M211" s="1">
        <v>4</v>
      </c>
      <c r="N211" s="1">
        <v>4</v>
      </c>
      <c r="O211" s="1">
        <v>4</v>
      </c>
      <c r="P211" s="1">
        <v>3</v>
      </c>
      <c r="Q211" s="1">
        <v>3</v>
      </c>
      <c r="R211" s="1">
        <v>3</v>
      </c>
      <c r="S211" s="1">
        <v>3</v>
      </c>
      <c r="T211" s="1">
        <v>3</v>
      </c>
      <c r="U211" s="1">
        <v>4</v>
      </c>
      <c r="V211" s="1">
        <v>3</v>
      </c>
      <c r="W211" s="1">
        <v>3</v>
      </c>
      <c r="X211" s="1">
        <v>4</v>
      </c>
      <c r="Y211" s="1">
        <v>3</v>
      </c>
    </row>
    <row r="212" spans="2:25" x14ac:dyDescent="0.25">
      <c r="B212" s="1">
        <v>5</v>
      </c>
      <c r="C212" s="1">
        <v>4</v>
      </c>
      <c r="D212" s="1">
        <v>5</v>
      </c>
      <c r="E212" s="1">
        <v>4</v>
      </c>
      <c r="F212" s="1">
        <v>5</v>
      </c>
      <c r="G212" s="1">
        <v>4</v>
      </c>
      <c r="H212" s="1">
        <v>3</v>
      </c>
      <c r="I212" s="1">
        <v>5</v>
      </c>
      <c r="J212" s="1">
        <v>4</v>
      </c>
      <c r="K212" s="1">
        <v>4</v>
      </c>
      <c r="L212" s="1">
        <v>4</v>
      </c>
      <c r="M212" s="1">
        <v>5</v>
      </c>
      <c r="N212" s="1">
        <v>4</v>
      </c>
      <c r="O212" s="1">
        <v>4</v>
      </c>
      <c r="P212" s="1">
        <v>4</v>
      </c>
      <c r="Q212" s="1">
        <v>5</v>
      </c>
      <c r="R212" s="1">
        <v>3</v>
      </c>
      <c r="S212" s="1">
        <v>4</v>
      </c>
      <c r="T212" s="1">
        <v>5</v>
      </c>
      <c r="U212" s="1">
        <v>4</v>
      </c>
      <c r="V212" s="1">
        <v>4</v>
      </c>
      <c r="W212" s="1">
        <v>5</v>
      </c>
      <c r="X212" s="1">
        <v>4</v>
      </c>
      <c r="Y212" s="1">
        <v>4</v>
      </c>
    </row>
    <row r="213" spans="2:25" x14ac:dyDescent="0.25">
      <c r="B213" s="1">
        <v>5</v>
      </c>
      <c r="C213" s="1">
        <v>4</v>
      </c>
      <c r="D213" s="1">
        <v>5</v>
      </c>
      <c r="E213" s="1">
        <v>5</v>
      </c>
      <c r="F213" s="1">
        <v>4</v>
      </c>
      <c r="G213" s="1">
        <v>3</v>
      </c>
      <c r="H213" s="1">
        <v>4</v>
      </c>
      <c r="I213" s="1">
        <v>5</v>
      </c>
      <c r="J213" s="1">
        <v>5</v>
      </c>
      <c r="K213" s="1">
        <v>4</v>
      </c>
      <c r="L213" s="1">
        <v>4</v>
      </c>
      <c r="M213" s="1">
        <v>3</v>
      </c>
      <c r="N213" s="1">
        <v>4</v>
      </c>
      <c r="O213" s="1">
        <v>5</v>
      </c>
      <c r="P213" s="1">
        <v>4</v>
      </c>
      <c r="Q213" s="1">
        <v>4</v>
      </c>
      <c r="R213" s="1">
        <v>3</v>
      </c>
      <c r="S213" s="1">
        <v>5</v>
      </c>
      <c r="T213" s="1">
        <v>5</v>
      </c>
      <c r="U213" s="1">
        <v>4</v>
      </c>
      <c r="V213" s="1">
        <v>4</v>
      </c>
      <c r="W213" s="1">
        <v>4</v>
      </c>
      <c r="X213" s="1">
        <v>5</v>
      </c>
      <c r="Y213" s="1">
        <v>4</v>
      </c>
    </row>
    <row r="214" spans="2:25" x14ac:dyDescent="0.25">
      <c r="B214" s="1">
        <v>5</v>
      </c>
      <c r="C214" s="1">
        <v>5</v>
      </c>
      <c r="D214" s="1">
        <v>5</v>
      </c>
      <c r="E214" s="1">
        <v>4</v>
      </c>
      <c r="F214" s="1">
        <v>4</v>
      </c>
      <c r="G214" s="1">
        <v>5</v>
      </c>
      <c r="H214" s="1">
        <v>4</v>
      </c>
      <c r="I214" s="1">
        <v>3</v>
      </c>
      <c r="J214" s="1">
        <v>4</v>
      </c>
      <c r="K214" s="1">
        <v>4</v>
      </c>
      <c r="L214" s="1">
        <v>5</v>
      </c>
      <c r="M214" s="1">
        <v>4</v>
      </c>
      <c r="N214" s="1">
        <v>5</v>
      </c>
      <c r="O214" s="1">
        <v>5</v>
      </c>
      <c r="P214" s="1">
        <v>5</v>
      </c>
      <c r="Q214" s="1">
        <v>3</v>
      </c>
      <c r="R214" s="1">
        <v>4</v>
      </c>
      <c r="S214" s="1">
        <v>4</v>
      </c>
      <c r="T214" s="1">
        <v>4</v>
      </c>
      <c r="U214" s="1">
        <v>5</v>
      </c>
      <c r="V214" s="1">
        <v>4</v>
      </c>
      <c r="W214" s="1">
        <v>3</v>
      </c>
      <c r="X214" s="1">
        <v>4</v>
      </c>
      <c r="Y214" s="1">
        <v>4</v>
      </c>
    </row>
    <row r="215" spans="2:25" x14ac:dyDescent="0.25">
      <c r="B215" s="1">
        <v>4</v>
      </c>
      <c r="C215" s="1">
        <v>4</v>
      </c>
      <c r="D215" s="1">
        <v>3</v>
      </c>
      <c r="E215" s="1">
        <v>5</v>
      </c>
      <c r="F215" s="1">
        <v>4</v>
      </c>
      <c r="G215" s="1">
        <v>4</v>
      </c>
      <c r="H215" s="1">
        <v>4</v>
      </c>
      <c r="I215" s="1">
        <v>5</v>
      </c>
      <c r="J215" s="1">
        <v>4</v>
      </c>
      <c r="K215" s="1">
        <v>5</v>
      </c>
      <c r="L215" s="1">
        <v>5</v>
      </c>
      <c r="M215" s="1">
        <v>5</v>
      </c>
      <c r="N215" s="1">
        <v>4</v>
      </c>
      <c r="O215" s="1">
        <v>3</v>
      </c>
      <c r="P215" s="1">
        <v>4</v>
      </c>
      <c r="Q215" s="1">
        <v>4</v>
      </c>
      <c r="R215" s="1">
        <v>5</v>
      </c>
      <c r="S215" s="1">
        <v>4</v>
      </c>
      <c r="T215" s="1">
        <v>5</v>
      </c>
      <c r="U215" s="1">
        <v>4</v>
      </c>
      <c r="V215" s="1">
        <v>4</v>
      </c>
      <c r="W215" s="1">
        <v>5</v>
      </c>
      <c r="X215" s="1">
        <v>5</v>
      </c>
      <c r="Y215" s="1">
        <v>5</v>
      </c>
    </row>
    <row r="216" spans="2:25" x14ac:dyDescent="0.25">
      <c r="B216" s="1">
        <v>5</v>
      </c>
      <c r="C216" s="1">
        <v>5</v>
      </c>
      <c r="D216" s="1">
        <v>4</v>
      </c>
      <c r="E216" s="1">
        <v>5</v>
      </c>
      <c r="F216" s="1">
        <v>4</v>
      </c>
      <c r="G216" s="1">
        <v>3</v>
      </c>
      <c r="H216" s="1">
        <v>3</v>
      </c>
      <c r="I216" s="1">
        <v>4</v>
      </c>
      <c r="J216" s="1">
        <v>5</v>
      </c>
      <c r="K216" s="1">
        <v>4</v>
      </c>
      <c r="L216" s="1">
        <v>4</v>
      </c>
      <c r="M216" s="1">
        <v>5</v>
      </c>
      <c r="N216" s="1">
        <v>4</v>
      </c>
      <c r="O216" s="1">
        <v>5</v>
      </c>
      <c r="P216" s="1">
        <v>5</v>
      </c>
      <c r="Q216" s="1">
        <v>5</v>
      </c>
      <c r="R216" s="1">
        <v>4</v>
      </c>
      <c r="S216" s="1">
        <v>4</v>
      </c>
      <c r="T216" s="1">
        <v>5</v>
      </c>
      <c r="U216" s="1">
        <v>4</v>
      </c>
      <c r="V216" s="1">
        <v>3</v>
      </c>
      <c r="W216" s="1">
        <v>4</v>
      </c>
      <c r="X216" s="1">
        <v>4</v>
      </c>
      <c r="Y216" s="1">
        <v>5</v>
      </c>
    </row>
    <row r="217" spans="2:25" x14ac:dyDescent="0.25">
      <c r="B217" s="1">
        <v>5</v>
      </c>
      <c r="C217" s="1">
        <v>5</v>
      </c>
      <c r="D217" s="1">
        <v>5</v>
      </c>
      <c r="E217" s="1">
        <v>4</v>
      </c>
      <c r="F217" s="1">
        <v>4</v>
      </c>
      <c r="G217" s="1">
        <v>4</v>
      </c>
      <c r="H217" s="1">
        <v>5</v>
      </c>
      <c r="I217" s="1">
        <v>4</v>
      </c>
      <c r="J217" s="1">
        <v>5</v>
      </c>
      <c r="K217" s="1">
        <v>3</v>
      </c>
      <c r="L217" s="1">
        <v>4</v>
      </c>
      <c r="M217" s="1">
        <v>4</v>
      </c>
      <c r="N217" s="1">
        <v>5</v>
      </c>
      <c r="O217" s="1">
        <v>5</v>
      </c>
      <c r="P217" s="1">
        <v>4</v>
      </c>
      <c r="Q217" s="1">
        <v>5</v>
      </c>
      <c r="R217" s="1">
        <v>5</v>
      </c>
      <c r="S217" s="1">
        <v>5</v>
      </c>
      <c r="T217" s="1">
        <v>4</v>
      </c>
      <c r="U217" s="1">
        <v>3</v>
      </c>
      <c r="V217" s="1">
        <v>4</v>
      </c>
      <c r="W217" s="1">
        <v>4</v>
      </c>
      <c r="X217" s="1">
        <v>4</v>
      </c>
      <c r="Y217" s="1">
        <v>5</v>
      </c>
    </row>
    <row r="218" spans="2:25" x14ac:dyDescent="0.25">
      <c r="B218" s="1">
        <v>4</v>
      </c>
      <c r="C218" s="1">
        <v>5</v>
      </c>
      <c r="D218" s="1">
        <v>4</v>
      </c>
      <c r="E218" s="1">
        <v>3</v>
      </c>
      <c r="F218" s="1">
        <v>5</v>
      </c>
      <c r="G218" s="1">
        <v>5</v>
      </c>
      <c r="H218" s="1">
        <v>5</v>
      </c>
      <c r="I218" s="1">
        <v>4</v>
      </c>
      <c r="J218" s="1">
        <v>3</v>
      </c>
      <c r="K218" s="1">
        <v>4</v>
      </c>
      <c r="L218" s="1">
        <v>5</v>
      </c>
      <c r="M218" s="1">
        <v>4</v>
      </c>
      <c r="N218" s="1">
        <v>4</v>
      </c>
      <c r="O218" s="1">
        <v>5</v>
      </c>
      <c r="P218" s="1">
        <v>5</v>
      </c>
      <c r="Q218" s="1">
        <v>5</v>
      </c>
      <c r="R218" s="1">
        <v>4</v>
      </c>
      <c r="S218" s="1">
        <v>5</v>
      </c>
      <c r="T218" s="1">
        <v>4</v>
      </c>
      <c r="U218" s="1">
        <v>5</v>
      </c>
      <c r="V218" s="1">
        <v>5</v>
      </c>
      <c r="W218" s="1">
        <v>5</v>
      </c>
      <c r="X218" s="1">
        <v>4</v>
      </c>
      <c r="Y218" s="1">
        <v>4</v>
      </c>
    </row>
    <row r="219" spans="2:25" x14ac:dyDescent="0.25">
      <c r="B219" s="1">
        <v>4</v>
      </c>
      <c r="C219" s="1">
        <v>5</v>
      </c>
      <c r="D219" s="1">
        <v>4</v>
      </c>
      <c r="E219" s="1">
        <v>4</v>
      </c>
      <c r="F219" s="1">
        <v>3</v>
      </c>
      <c r="G219" s="1">
        <v>5</v>
      </c>
      <c r="H219" s="1">
        <v>4</v>
      </c>
      <c r="I219" s="1">
        <v>4</v>
      </c>
      <c r="J219" s="1">
        <v>4</v>
      </c>
      <c r="K219" s="1">
        <v>5</v>
      </c>
      <c r="L219" s="1">
        <v>4</v>
      </c>
      <c r="M219" s="1">
        <v>4</v>
      </c>
      <c r="N219" s="1">
        <v>3</v>
      </c>
      <c r="O219" s="1">
        <v>5</v>
      </c>
      <c r="P219" s="1">
        <v>4</v>
      </c>
      <c r="Q219" s="1">
        <v>4</v>
      </c>
      <c r="R219" s="1">
        <v>3</v>
      </c>
      <c r="S219" s="1">
        <v>5</v>
      </c>
      <c r="T219" s="1">
        <v>4</v>
      </c>
      <c r="U219" s="1">
        <v>4</v>
      </c>
      <c r="V219" s="1">
        <v>4</v>
      </c>
      <c r="W219" s="1">
        <v>5</v>
      </c>
      <c r="X219" s="1">
        <v>4</v>
      </c>
      <c r="Y219" s="1">
        <v>4</v>
      </c>
    </row>
    <row r="220" spans="2:25" x14ac:dyDescent="0.25">
      <c r="B220" s="1">
        <v>4</v>
      </c>
      <c r="C220" s="1">
        <v>5</v>
      </c>
      <c r="D220" s="1">
        <v>5</v>
      </c>
      <c r="E220" s="1">
        <v>4</v>
      </c>
      <c r="F220" s="1">
        <v>3</v>
      </c>
      <c r="G220" s="1">
        <v>5</v>
      </c>
      <c r="H220" s="1">
        <v>5</v>
      </c>
      <c r="I220" s="1">
        <v>4</v>
      </c>
      <c r="J220" s="1">
        <v>5</v>
      </c>
      <c r="K220" s="1">
        <v>4</v>
      </c>
      <c r="L220" s="1">
        <v>4</v>
      </c>
      <c r="M220" s="1">
        <v>3</v>
      </c>
      <c r="N220" s="1">
        <v>5</v>
      </c>
      <c r="O220" s="1">
        <v>4</v>
      </c>
      <c r="P220" s="1">
        <v>4</v>
      </c>
      <c r="Q220" s="1">
        <v>5</v>
      </c>
      <c r="R220" s="1">
        <v>5</v>
      </c>
      <c r="S220" s="1">
        <v>5</v>
      </c>
      <c r="T220" s="1">
        <v>4</v>
      </c>
      <c r="U220" s="1">
        <v>4</v>
      </c>
      <c r="V220" s="1">
        <v>3</v>
      </c>
      <c r="W220" s="1">
        <v>5</v>
      </c>
      <c r="X220" s="1">
        <v>5</v>
      </c>
      <c r="Y220" s="1">
        <v>5</v>
      </c>
    </row>
    <row r="221" spans="2:25" x14ac:dyDescent="0.25">
      <c r="B221" s="1">
        <v>4</v>
      </c>
      <c r="C221" s="1">
        <v>5</v>
      </c>
      <c r="D221" s="1">
        <v>4</v>
      </c>
      <c r="E221" s="1">
        <v>4</v>
      </c>
      <c r="F221" s="1">
        <v>3</v>
      </c>
      <c r="G221" s="1">
        <v>5</v>
      </c>
      <c r="H221" s="1">
        <v>4</v>
      </c>
      <c r="I221" s="1">
        <v>4</v>
      </c>
      <c r="J221" s="1">
        <v>5</v>
      </c>
      <c r="K221" s="1">
        <v>5</v>
      </c>
      <c r="L221" s="1">
        <v>5</v>
      </c>
      <c r="M221" s="1">
        <v>4</v>
      </c>
      <c r="N221" s="1">
        <v>3</v>
      </c>
      <c r="O221" s="1">
        <v>5</v>
      </c>
      <c r="P221" s="1">
        <v>4</v>
      </c>
      <c r="Q221" s="1">
        <v>4</v>
      </c>
      <c r="R221" s="1">
        <v>5</v>
      </c>
      <c r="S221" s="1">
        <v>4</v>
      </c>
      <c r="T221" s="1">
        <v>5</v>
      </c>
      <c r="U221" s="1">
        <v>5</v>
      </c>
      <c r="V221" s="1">
        <v>5</v>
      </c>
      <c r="W221" s="1">
        <v>4</v>
      </c>
      <c r="X221" s="1">
        <v>5</v>
      </c>
      <c r="Y221" s="1">
        <v>4</v>
      </c>
    </row>
    <row r="222" spans="2:25" x14ac:dyDescent="0.25">
      <c r="B222" s="1">
        <v>4</v>
      </c>
      <c r="C222" s="1">
        <v>4</v>
      </c>
      <c r="D222" s="1">
        <v>4</v>
      </c>
      <c r="E222" s="1">
        <v>3</v>
      </c>
      <c r="F222" s="1">
        <v>4</v>
      </c>
      <c r="G222" s="1">
        <v>5</v>
      </c>
      <c r="H222" s="1">
        <v>4</v>
      </c>
      <c r="I222" s="1">
        <v>4</v>
      </c>
      <c r="J222" s="1">
        <v>5</v>
      </c>
      <c r="K222" s="1">
        <v>5</v>
      </c>
      <c r="L222" s="1">
        <v>5</v>
      </c>
      <c r="M222" s="1">
        <v>5</v>
      </c>
      <c r="N222" s="1">
        <v>5</v>
      </c>
      <c r="O222" s="1">
        <v>3</v>
      </c>
      <c r="P222" s="1">
        <v>5</v>
      </c>
      <c r="Q222" s="1">
        <v>4</v>
      </c>
      <c r="R222" s="1">
        <v>5</v>
      </c>
      <c r="S222" s="1">
        <v>3</v>
      </c>
      <c r="T222" s="1">
        <v>5</v>
      </c>
      <c r="U222" s="1">
        <v>5</v>
      </c>
      <c r="V222" s="1">
        <v>4</v>
      </c>
      <c r="W222" s="1">
        <v>4</v>
      </c>
      <c r="X222" s="1">
        <v>4</v>
      </c>
      <c r="Y222" s="1">
        <v>5</v>
      </c>
    </row>
    <row r="223" spans="2:25" x14ac:dyDescent="0.25">
      <c r="B223" s="1">
        <v>5</v>
      </c>
      <c r="C223" s="1">
        <v>4</v>
      </c>
      <c r="D223" s="1">
        <v>5</v>
      </c>
      <c r="E223" s="1">
        <v>4</v>
      </c>
      <c r="F223" s="1">
        <v>4</v>
      </c>
      <c r="G223" s="1">
        <v>4</v>
      </c>
      <c r="H223" s="1">
        <v>5</v>
      </c>
      <c r="I223" s="1">
        <v>4</v>
      </c>
      <c r="J223" s="1">
        <v>3</v>
      </c>
      <c r="K223" s="1">
        <v>4</v>
      </c>
      <c r="L223" s="1">
        <v>5</v>
      </c>
      <c r="M223" s="1">
        <v>5</v>
      </c>
      <c r="N223" s="1">
        <v>5</v>
      </c>
      <c r="O223" s="1">
        <v>4</v>
      </c>
      <c r="P223" s="1">
        <v>5</v>
      </c>
      <c r="Q223" s="1">
        <v>4</v>
      </c>
      <c r="R223" s="1">
        <v>4</v>
      </c>
      <c r="S223" s="1">
        <v>4</v>
      </c>
      <c r="T223" s="1">
        <v>3</v>
      </c>
      <c r="U223" s="1">
        <v>5</v>
      </c>
      <c r="V223" s="1">
        <v>4</v>
      </c>
      <c r="W223" s="1">
        <v>4</v>
      </c>
      <c r="X223" s="1">
        <v>5</v>
      </c>
      <c r="Y223" s="1">
        <v>5</v>
      </c>
    </row>
    <row r="224" spans="2:25" x14ac:dyDescent="0.25">
      <c r="B224" s="1">
        <v>4</v>
      </c>
      <c r="C224" s="1">
        <v>5</v>
      </c>
      <c r="D224" s="1">
        <v>4</v>
      </c>
      <c r="E224" s="1">
        <v>5</v>
      </c>
      <c r="F224" s="1">
        <v>3</v>
      </c>
      <c r="G224" s="1">
        <v>4</v>
      </c>
      <c r="H224" s="1">
        <v>4</v>
      </c>
      <c r="I224" s="1">
        <v>4</v>
      </c>
      <c r="J224" s="1">
        <v>5</v>
      </c>
      <c r="K224" s="1">
        <v>5</v>
      </c>
      <c r="L224" s="1">
        <v>3</v>
      </c>
      <c r="M224" s="1">
        <v>4</v>
      </c>
      <c r="N224" s="1">
        <v>5</v>
      </c>
      <c r="O224" s="1">
        <v>5</v>
      </c>
      <c r="P224" s="1">
        <v>5</v>
      </c>
      <c r="Q224" s="1">
        <v>5</v>
      </c>
      <c r="R224" s="1">
        <v>4</v>
      </c>
      <c r="S224" s="1">
        <v>4</v>
      </c>
      <c r="T224" s="1">
        <v>3</v>
      </c>
      <c r="U224" s="1">
        <v>5</v>
      </c>
      <c r="V224" s="1">
        <v>4</v>
      </c>
      <c r="W224" s="1">
        <v>4</v>
      </c>
      <c r="X224" s="1">
        <v>4</v>
      </c>
      <c r="Y224" s="1">
        <v>5</v>
      </c>
    </row>
    <row r="225" spans="2:25" x14ac:dyDescent="0.25">
      <c r="B225" s="1">
        <v>4</v>
      </c>
      <c r="C225" s="1">
        <v>5</v>
      </c>
      <c r="D225" s="1">
        <v>4</v>
      </c>
      <c r="E225" s="1">
        <v>3</v>
      </c>
      <c r="F225" s="1">
        <v>4</v>
      </c>
      <c r="G225" s="1">
        <v>5</v>
      </c>
      <c r="H225" s="1">
        <v>5</v>
      </c>
      <c r="I225" s="1">
        <v>5</v>
      </c>
      <c r="J225" s="1">
        <v>4</v>
      </c>
      <c r="K225" s="1">
        <v>3</v>
      </c>
      <c r="L225" s="1">
        <v>4</v>
      </c>
      <c r="M225" s="1">
        <v>5</v>
      </c>
      <c r="N225" s="1">
        <v>4</v>
      </c>
      <c r="O225" s="1">
        <v>4</v>
      </c>
      <c r="P225" s="1">
        <v>5</v>
      </c>
      <c r="Q225" s="1">
        <v>5</v>
      </c>
      <c r="R225" s="1">
        <v>5</v>
      </c>
      <c r="S225" s="1">
        <v>4</v>
      </c>
      <c r="T225" s="1">
        <v>5</v>
      </c>
      <c r="U225" s="1">
        <v>5</v>
      </c>
      <c r="V225" s="1">
        <v>5</v>
      </c>
      <c r="W225" s="1">
        <v>4</v>
      </c>
      <c r="X225" s="1">
        <v>4</v>
      </c>
      <c r="Y225" s="1">
        <v>5</v>
      </c>
    </row>
    <row r="226" spans="2:25" x14ac:dyDescent="0.25">
      <c r="B226" s="1">
        <v>5</v>
      </c>
      <c r="C226" s="1">
        <v>4</v>
      </c>
      <c r="D226" s="1">
        <v>4</v>
      </c>
      <c r="E226" s="1">
        <v>5</v>
      </c>
      <c r="F226" s="1">
        <v>5</v>
      </c>
      <c r="G226" s="1">
        <v>3</v>
      </c>
      <c r="H226" s="1">
        <v>4</v>
      </c>
      <c r="I226" s="1">
        <v>4</v>
      </c>
      <c r="J226" s="1">
        <v>4</v>
      </c>
      <c r="K226" s="1">
        <v>5</v>
      </c>
      <c r="L226" s="1">
        <v>5</v>
      </c>
      <c r="M226" s="1">
        <v>4</v>
      </c>
      <c r="N226" s="1">
        <v>5</v>
      </c>
      <c r="O226" s="1">
        <v>4</v>
      </c>
      <c r="P226" s="1">
        <v>4</v>
      </c>
      <c r="Q226" s="1">
        <v>4</v>
      </c>
      <c r="R226" s="1">
        <v>5</v>
      </c>
      <c r="S226" s="1">
        <v>4</v>
      </c>
      <c r="T226" s="1">
        <v>4</v>
      </c>
      <c r="U226" s="1">
        <v>3</v>
      </c>
      <c r="V226" s="1">
        <v>4</v>
      </c>
      <c r="W226" s="1">
        <v>5</v>
      </c>
      <c r="X226" s="1">
        <v>5</v>
      </c>
      <c r="Y226" s="1">
        <v>5</v>
      </c>
    </row>
    <row r="227" spans="2:25" x14ac:dyDescent="0.25">
      <c r="B227" s="1">
        <v>5</v>
      </c>
      <c r="C227" s="1">
        <v>4</v>
      </c>
      <c r="D227" s="1">
        <v>4</v>
      </c>
      <c r="E227" s="1">
        <v>5</v>
      </c>
      <c r="F227" s="1">
        <v>5</v>
      </c>
      <c r="G227" s="1">
        <v>5</v>
      </c>
      <c r="H227" s="1">
        <v>5</v>
      </c>
      <c r="I227" s="1">
        <v>5</v>
      </c>
      <c r="J227" s="1">
        <v>3</v>
      </c>
      <c r="K227" s="1">
        <v>4</v>
      </c>
      <c r="L227" s="1">
        <v>4</v>
      </c>
      <c r="M227" s="1">
        <v>4</v>
      </c>
      <c r="N227" s="1">
        <v>5</v>
      </c>
      <c r="O227" s="1">
        <v>3</v>
      </c>
      <c r="P227" s="1">
        <v>4</v>
      </c>
      <c r="Q227" s="1">
        <v>4</v>
      </c>
      <c r="R227" s="1">
        <v>4</v>
      </c>
      <c r="S227" s="1">
        <v>5</v>
      </c>
      <c r="T227" s="1">
        <v>4</v>
      </c>
      <c r="U227" s="1">
        <v>4</v>
      </c>
      <c r="V227" s="1">
        <v>5</v>
      </c>
      <c r="W227" s="1">
        <v>5</v>
      </c>
      <c r="X227" s="1">
        <v>5</v>
      </c>
      <c r="Y227" s="1">
        <v>4</v>
      </c>
    </row>
    <row r="228" spans="2:25" x14ac:dyDescent="0.25">
      <c r="B228" s="1">
        <v>4</v>
      </c>
      <c r="C228" s="1">
        <v>5</v>
      </c>
      <c r="D228" s="1">
        <v>5</v>
      </c>
      <c r="E228" s="1">
        <v>5</v>
      </c>
      <c r="F228" s="1">
        <v>4</v>
      </c>
      <c r="G228" s="1">
        <v>3</v>
      </c>
      <c r="H228" s="1">
        <v>4</v>
      </c>
      <c r="I228" s="1">
        <v>5</v>
      </c>
      <c r="J228" s="1">
        <v>5</v>
      </c>
      <c r="K228" s="1">
        <v>4</v>
      </c>
      <c r="L228" s="1">
        <v>4</v>
      </c>
      <c r="M228" s="1">
        <v>5</v>
      </c>
      <c r="N228" s="1">
        <v>5</v>
      </c>
      <c r="O228" s="1">
        <v>3</v>
      </c>
      <c r="P228" s="1">
        <v>4</v>
      </c>
      <c r="Q228" s="1">
        <v>4</v>
      </c>
      <c r="R228" s="1">
        <v>5</v>
      </c>
      <c r="S228" s="1">
        <v>4</v>
      </c>
      <c r="T228" s="1">
        <v>4</v>
      </c>
      <c r="U228" s="1">
        <v>4</v>
      </c>
      <c r="V228" s="1">
        <v>5</v>
      </c>
      <c r="W228" s="1">
        <v>4</v>
      </c>
      <c r="X228" s="1">
        <v>5</v>
      </c>
      <c r="Y228" s="1">
        <v>5</v>
      </c>
    </row>
    <row r="229" spans="2:25" x14ac:dyDescent="0.25">
      <c r="B229" s="1">
        <v>4</v>
      </c>
      <c r="C229" s="1">
        <v>4</v>
      </c>
      <c r="D229" s="1">
        <v>5</v>
      </c>
      <c r="E229" s="1">
        <v>5</v>
      </c>
      <c r="F229" s="1">
        <v>4</v>
      </c>
      <c r="G229" s="1">
        <v>3</v>
      </c>
      <c r="H229" s="1">
        <v>4</v>
      </c>
      <c r="I229" s="1">
        <v>4</v>
      </c>
      <c r="J229" s="1">
        <v>5</v>
      </c>
      <c r="K229" s="1">
        <v>4</v>
      </c>
      <c r="L229" s="1">
        <v>5</v>
      </c>
      <c r="M229" s="1">
        <v>5</v>
      </c>
      <c r="N229" s="1">
        <v>5</v>
      </c>
      <c r="O229" s="1">
        <v>4</v>
      </c>
      <c r="P229" s="1">
        <v>5</v>
      </c>
      <c r="Q229" s="1">
        <v>4</v>
      </c>
      <c r="R229" s="1">
        <v>4</v>
      </c>
      <c r="S229" s="1">
        <v>3</v>
      </c>
      <c r="T229" s="1">
        <v>4</v>
      </c>
      <c r="U229" s="1">
        <v>5</v>
      </c>
      <c r="V229" s="1">
        <v>4</v>
      </c>
      <c r="W229" s="1">
        <v>4</v>
      </c>
      <c r="X229" s="1">
        <v>4</v>
      </c>
      <c r="Y229" s="1">
        <v>5</v>
      </c>
    </row>
    <row r="230" spans="2:25" x14ac:dyDescent="0.25">
      <c r="B230" s="1">
        <v>4</v>
      </c>
      <c r="C230" s="1">
        <v>5</v>
      </c>
      <c r="D230" s="1">
        <v>4</v>
      </c>
      <c r="E230" s="1">
        <v>4</v>
      </c>
      <c r="F230" s="1">
        <v>5</v>
      </c>
      <c r="G230" s="1">
        <v>5</v>
      </c>
      <c r="H230" s="1">
        <v>4</v>
      </c>
      <c r="I230" s="1">
        <v>4</v>
      </c>
      <c r="J230" s="1">
        <v>5</v>
      </c>
      <c r="K230" s="1">
        <v>5</v>
      </c>
      <c r="L230" s="1">
        <v>3</v>
      </c>
      <c r="M230" s="1">
        <v>5</v>
      </c>
      <c r="N230" s="1">
        <v>5</v>
      </c>
      <c r="O230" s="1">
        <v>5</v>
      </c>
      <c r="P230" s="1">
        <v>4</v>
      </c>
      <c r="Q230" s="1">
        <v>4</v>
      </c>
      <c r="R230" s="1">
        <v>5</v>
      </c>
      <c r="S230" s="1">
        <v>4</v>
      </c>
      <c r="T230" s="1">
        <v>4</v>
      </c>
      <c r="U230" s="1">
        <v>4</v>
      </c>
      <c r="V230" s="1">
        <v>5</v>
      </c>
      <c r="W230" s="1">
        <v>4</v>
      </c>
      <c r="X230" s="1">
        <v>4</v>
      </c>
      <c r="Y230" s="1">
        <v>5</v>
      </c>
    </row>
    <row r="231" spans="2:25" x14ac:dyDescent="0.25">
      <c r="B231" s="1">
        <v>5</v>
      </c>
      <c r="C231" s="1">
        <v>4</v>
      </c>
      <c r="D231" s="1">
        <v>5</v>
      </c>
      <c r="E231" s="1">
        <v>5</v>
      </c>
      <c r="F231" s="1">
        <v>4</v>
      </c>
      <c r="G231" s="1">
        <v>4</v>
      </c>
      <c r="H231" s="1">
        <v>3</v>
      </c>
      <c r="I231" s="1">
        <v>5</v>
      </c>
      <c r="J231" s="1">
        <v>4</v>
      </c>
      <c r="K231" s="1">
        <v>4</v>
      </c>
      <c r="L231" s="1">
        <v>5</v>
      </c>
      <c r="M231" s="1">
        <v>5</v>
      </c>
      <c r="N231" s="1">
        <v>5</v>
      </c>
      <c r="O231" s="1">
        <v>5</v>
      </c>
      <c r="P231" s="1">
        <v>4</v>
      </c>
      <c r="Q231" s="1">
        <v>3</v>
      </c>
      <c r="R231" s="1">
        <v>4</v>
      </c>
      <c r="S231" s="1">
        <v>4</v>
      </c>
      <c r="T231" s="1">
        <v>4</v>
      </c>
      <c r="U231" s="1">
        <v>5</v>
      </c>
      <c r="V231" s="1">
        <v>3</v>
      </c>
      <c r="W231" s="1">
        <v>4</v>
      </c>
      <c r="X231" s="1">
        <v>5</v>
      </c>
      <c r="Y231" s="1">
        <v>5</v>
      </c>
    </row>
    <row r="232" spans="2:25" x14ac:dyDescent="0.25">
      <c r="B232" s="1">
        <v>5</v>
      </c>
      <c r="C232" s="1">
        <v>5</v>
      </c>
      <c r="D232" s="1">
        <v>4</v>
      </c>
      <c r="E232" s="1">
        <v>3</v>
      </c>
      <c r="F232" s="1">
        <v>4</v>
      </c>
      <c r="G232" s="1">
        <v>5</v>
      </c>
      <c r="H232" s="1">
        <v>4</v>
      </c>
      <c r="I232" s="1">
        <v>5</v>
      </c>
      <c r="J232" s="1">
        <v>5</v>
      </c>
      <c r="K232" s="1">
        <v>5</v>
      </c>
      <c r="L232" s="1">
        <v>3</v>
      </c>
      <c r="M232" s="1">
        <v>4</v>
      </c>
      <c r="N232" s="1">
        <v>4</v>
      </c>
      <c r="O232" s="1">
        <v>5</v>
      </c>
      <c r="P232" s="1">
        <v>4</v>
      </c>
      <c r="Q232" s="1">
        <v>5</v>
      </c>
      <c r="R232" s="1">
        <v>4</v>
      </c>
      <c r="S232" s="1">
        <v>4</v>
      </c>
      <c r="T232" s="1">
        <v>3</v>
      </c>
      <c r="U232" s="1">
        <v>5</v>
      </c>
      <c r="V232" s="1">
        <v>5</v>
      </c>
      <c r="W232" s="1">
        <v>4</v>
      </c>
      <c r="X232" s="1">
        <v>5</v>
      </c>
      <c r="Y232" s="1">
        <v>4</v>
      </c>
    </row>
    <row r="233" spans="2:25" x14ac:dyDescent="0.25">
      <c r="B233" s="1">
        <v>4</v>
      </c>
      <c r="C233" s="1">
        <v>5</v>
      </c>
      <c r="D233" s="1">
        <v>4</v>
      </c>
      <c r="E233" s="1">
        <v>1</v>
      </c>
      <c r="F233" s="1">
        <v>4</v>
      </c>
      <c r="G233" s="1">
        <v>4</v>
      </c>
      <c r="H233" s="1">
        <v>4</v>
      </c>
      <c r="I233" s="1">
        <v>4</v>
      </c>
      <c r="J233" s="1">
        <v>5</v>
      </c>
      <c r="K233" s="1">
        <v>5</v>
      </c>
      <c r="L233" s="1">
        <v>5</v>
      </c>
      <c r="M233" s="1">
        <v>5</v>
      </c>
      <c r="N233" s="1">
        <v>5</v>
      </c>
      <c r="O233" s="1">
        <v>5</v>
      </c>
      <c r="P233" s="1">
        <v>5</v>
      </c>
      <c r="Q233" s="1">
        <v>4</v>
      </c>
      <c r="R233" s="1">
        <v>5</v>
      </c>
      <c r="S233" s="1">
        <v>5</v>
      </c>
      <c r="T233" s="1">
        <v>5</v>
      </c>
      <c r="U233" s="1">
        <v>5</v>
      </c>
      <c r="V233" s="1">
        <v>3</v>
      </c>
      <c r="W233" s="1">
        <v>3</v>
      </c>
      <c r="X233" s="1">
        <v>3</v>
      </c>
      <c r="Y233" s="1">
        <v>4</v>
      </c>
    </row>
    <row r="234" spans="2:25" x14ac:dyDescent="0.25">
      <c r="B234" s="1">
        <v>5</v>
      </c>
      <c r="C234" s="1">
        <v>4</v>
      </c>
      <c r="D234" s="1">
        <v>4</v>
      </c>
      <c r="E234" s="1">
        <v>5</v>
      </c>
      <c r="F234" s="1">
        <v>4</v>
      </c>
      <c r="G234" s="1">
        <v>4</v>
      </c>
      <c r="H234" s="1">
        <v>5</v>
      </c>
      <c r="I234" s="1">
        <v>4</v>
      </c>
      <c r="J234" s="1">
        <v>5</v>
      </c>
      <c r="K234" s="1">
        <v>5</v>
      </c>
      <c r="L234" s="1">
        <v>5</v>
      </c>
      <c r="M234" s="1">
        <v>4</v>
      </c>
      <c r="N234" s="1">
        <v>5</v>
      </c>
      <c r="O234" s="1">
        <v>5</v>
      </c>
      <c r="P234" s="1">
        <v>5</v>
      </c>
      <c r="Q234" s="1">
        <v>4</v>
      </c>
      <c r="R234" s="1">
        <v>4</v>
      </c>
      <c r="S234" s="1">
        <v>5</v>
      </c>
      <c r="T234" s="1">
        <v>4</v>
      </c>
      <c r="U234" s="1">
        <v>3</v>
      </c>
      <c r="V234" s="1">
        <v>4</v>
      </c>
      <c r="W234" s="1">
        <v>4</v>
      </c>
      <c r="X234" s="1">
        <v>5</v>
      </c>
      <c r="Y234" s="1">
        <v>4</v>
      </c>
    </row>
    <row r="235" spans="2:25" x14ac:dyDescent="0.25">
      <c r="B235" s="1">
        <v>4</v>
      </c>
      <c r="C235" s="1">
        <v>4</v>
      </c>
      <c r="D235" s="1">
        <v>5</v>
      </c>
      <c r="E235" s="1">
        <v>4</v>
      </c>
      <c r="F235" s="1">
        <v>5</v>
      </c>
      <c r="G235" s="1">
        <v>3</v>
      </c>
      <c r="H235" s="1">
        <v>4</v>
      </c>
      <c r="I235" s="1">
        <v>4</v>
      </c>
      <c r="J235" s="1">
        <v>4</v>
      </c>
      <c r="K235" s="1">
        <v>5</v>
      </c>
      <c r="L235" s="1">
        <v>5</v>
      </c>
      <c r="M235" s="1">
        <v>4</v>
      </c>
      <c r="N235" s="1">
        <v>3</v>
      </c>
      <c r="O235" s="1">
        <v>4</v>
      </c>
      <c r="P235" s="1">
        <v>5</v>
      </c>
      <c r="Q235" s="1">
        <v>5</v>
      </c>
      <c r="R235" s="1">
        <v>4</v>
      </c>
      <c r="S235" s="1">
        <v>5</v>
      </c>
      <c r="T235" s="1">
        <v>5</v>
      </c>
      <c r="U235" s="1">
        <v>5</v>
      </c>
      <c r="V235" s="1">
        <v>3</v>
      </c>
      <c r="W235" s="1">
        <v>4</v>
      </c>
      <c r="X235" s="1">
        <v>4</v>
      </c>
      <c r="Y235" s="1">
        <v>5</v>
      </c>
    </row>
    <row r="236" spans="2:25" x14ac:dyDescent="0.25">
      <c r="B236" s="1">
        <v>4</v>
      </c>
      <c r="C236" s="1">
        <v>4</v>
      </c>
      <c r="D236" s="1">
        <v>4</v>
      </c>
      <c r="E236" s="1">
        <v>5</v>
      </c>
      <c r="F236" s="1">
        <v>3</v>
      </c>
      <c r="G236" s="1">
        <v>4</v>
      </c>
      <c r="H236" s="1">
        <v>5</v>
      </c>
      <c r="I236" s="1">
        <v>5</v>
      </c>
      <c r="J236" s="1">
        <v>5</v>
      </c>
      <c r="K236" s="1">
        <v>4</v>
      </c>
      <c r="L236" s="1">
        <v>4</v>
      </c>
      <c r="M236" s="1">
        <v>5</v>
      </c>
      <c r="N236" s="1">
        <v>4</v>
      </c>
      <c r="O236" s="1">
        <v>3</v>
      </c>
      <c r="P236" s="1">
        <v>4</v>
      </c>
      <c r="Q236" s="1">
        <v>4</v>
      </c>
      <c r="R236" s="1">
        <v>5</v>
      </c>
      <c r="S236" s="1">
        <v>4</v>
      </c>
      <c r="T236" s="1">
        <v>4</v>
      </c>
      <c r="U236" s="1">
        <v>3</v>
      </c>
      <c r="V236" s="1">
        <v>4</v>
      </c>
      <c r="W236" s="1">
        <v>4</v>
      </c>
      <c r="X236" s="1">
        <v>5</v>
      </c>
      <c r="Y236" s="1">
        <v>4</v>
      </c>
    </row>
    <row r="237" spans="2:25" x14ac:dyDescent="0.25">
      <c r="B237" s="1">
        <v>5</v>
      </c>
      <c r="C237" s="1">
        <v>4</v>
      </c>
      <c r="D237" s="1">
        <v>5</v>
      </c>
      <c r="E237" s="1">
        <v>5</v>
      </c>
      <c r="F237" s="1">
        <v>5</v>
      </c>
      <c r="G237" s="1">
        <v>4</v>
      </c>
      <c r="H237" s="1">
        <v>3</v>
      </c>
      <c r="I237" s="1">
        <v>4</v>
      </c>
      <c r="J237" s="1">
        <v>5</v>
      </c>
      <c r="K237" s="1">
        <v>5</v>
      </c>
      <c r="L237" s="1">
        <v>5</v>
      </c>
      <c r="M237" s="1">
        <v>4</v>
      </c>
      <c r="N237" s="1">
        <v>4</v>
      </c>
      <c r="O237" s="1">
        <v>5</v>
      </c>
      <c r="P237" s="1">
        <v>5</v>
      </c>
      <c r="Q237" s="1">
        <v>4</v>
      </c>
      <c r="R237" s="1">
        <v>3</v>
      </c>
      <c r="S237" s="1">
        <v>4</v>
      </c>
      <c r="T237" s="1">
        <v>4</v>
      </c>
      <c r="U237" s="1">
        <v>4</v>
      </c>
      <c r="V237" s="1">
        <v>5</v>
      </c>
      <c r="W237" s="1">
        <v>5</v>
      </c>
      <c r="X237" s="1">
        <v>4</v>
      </c>
      <c r="Y237" s="1">
        <v>5</v>
      </c>
    </row>
    <row r="238" spans="2:25" x14ac:dyDescent="0.25">
      <c r="B238" s="1">
        <v>5</v>
      </c>
      <c r="C238" s="1">
        <v>4</v>
      </c>
      <c r="D238" s="1">
        <v>4</v>
      </c>
      <c r="E238" s="1">
        <v>4</v>
      </c>
      <c r="F238" s="1">
        <v>5</v>
      </c>
      <c r="G238" s="1">
        <v>3</v>
      </c>
      <c r="H238" s="1">
        <v>4</v>
      </c>
      <c r="I238" s="1">
        <v>4</v>
      </c>
      <c r="J238" s="1">
        <v>5</v>
      </c>
      <c r="K238" s="1">
        <v>4</v>
      </c>
      <c r="L238" s="1">
        <v>4</v>
      </c>
      <c r="M238" s="1">
        <v>5</v>
      </c>
      <c r="N238" s="1">
        <v>3</v>
      </c>
      <c r="O238" s="1">
        <v>4</v>
      </c>
      <c r="P238" s="1">
        <v>4</v>
      </c>
      <c r="Q238" s="1">
        <v>5</v>
      </c>
      <c r="R238" s="1">
        <v>5</v>
      </c>
      <c r="S238" s="1">
        <v>5</v>
      </c>
      <c r="T238" s="1">
        <v>4</v>
      </c>
      <c r="U238" s="1">
        <v>3</v>
      </c>
      <c r="V238" s="1">
        <v>4</v>
      </c>
      <c r="W238" s="1">
        <v>4</v>
      </c>
      <c r="X238" s="1">
        <v>5</v>
      </c>
      <c r="Y238" s="1">
        <v>5</v>
      </c>
    </row>
    <row r="239" spans="2:25" x14ac:dyDescent="0.25">
      <c r="B239" s="1">
        <v>4</v>
      </c>
      <c r="C239" s="1">
        <v>4</v>
      </c>
      <c r="D239" s="1">
        <v>4</v>
      </c>
      <c r="E239" s="1">
        <v>4</v>
      </c>
      <c r="F239" s="1">
        <v>5</v>
      </c>
      <c r="G239" s="1">
        <v>5</v>
      </c>
      <c r="H239" s="1">
        <v>5</v>
      </c>
      <c r="I239" s="1">
        <v>5</v>
      </c>
      <c r="J239" s="1">
        <v>5</v>
      </c>
      <c r="K239" s="1">
        <v>5</v>
      </c>
      <c r="L239" s="1">
        <v>5</v>
      </c>
      <c r="M239" s="1">
        <v>4</v>
      </c>
      <c r="N239" s="1">
        <v>5</v>
      </c>
      <c r="O239" s="1">
        <v>5</v>
      </c>
      <c r="P239" s="1">
        <v>5</v>
      </c>
      <c r="Q239" s="1">
        <v>5</v>
      </c>
      <c r="R239" s="1">
        <v>5</v>
      </c>
      <c r="S239" s="1">
        <v>5</v>
      </c>
      <c r="T239" s="1">
        <v>5</v>
      </c>
      <c r="U239" s="1">
        <v>5</v>
      </c>
      <c r="V239" s="1">
        <v>3</v>
      </c>
      <c r="W239" s="1">
        <v>3</v>
      </c>
      <c r="X239" s="1">
        <v>1</v>
      </c>
      <c r="Y239" s="1">
        <v>1</v>
      </c>
    </row>
    <row r="240" spans="2:25" x14ac:dyDescent="0.25">
      <c r="B240" s="1">
        <v>4</v>
      </c>
      <c r="C240" s="1">
        <v>4</v>
      </c>
      <c r="D240" s="1">
        <v>4</v>
      </c>
      <c r="E240" s="1">
        <v>5</v>
      </c>
      <c r="F240" s="1">
        <v>4</v>
      </c>
      <c r="G240" s="1">
        <v>3</v>
      </c>
      <c r="H240" s="1">
        <v>4</v>
      </c>
      <c r="I240" s="1">
        <v>5</v>
      </c>
      <c r="J240" s="1">
        <v>5</v>
      </c>
      <c r="K240" s="1">
        <v>4</v>
      </c>
      <c r="L240" s="1">
        <v>4</v>
      </c>
      <c r="M240" s="1">
        <v>4</v>
      </c>
      <c r="N240" s="1">
        <v>5</v>
      </c>
      <c r="O240" s="1">
        <v>3</v>
      </c>
      <c r="P240" s="1">
        <v>4</v>
      </c>
      <c r="Q240" s="1">
        <v>5</v>
      </c>
      <c r="R240" s="1">
        <v>5</v>
      </c>
      <c r="S240" s="1">
        <v>5</v>
      </c>
      <c r="T240" s="1">
        <v>4</v>
      </c>
      <c r="U240" s="1">
        <v>5</v>
      </c>
      <c r="V240" s="1">
        <v>4</v>
      </c>
      <c r="W240" s="1">
        <v>5</v>
      </c>
      <c r="X240" s="1">
        <v>3</v>
      </c>
      <c r="Y240" s="1">
        <v>4</v>
      </c>
    </row>
    <row r="241" spans="2:25" x14ac:dyDescent="0.25">
      <c r="B241" s="1">
        <v>4</v>
      </c>
      <c r="C241" s="1">
        <v>4</v>
      </c>
      <c r="D241" s="1">
        <v>5</v>
      </c>
      <c r="E241" s="1">
        <v>4</v>
      </c>
      <c r="F241" s="1">
        <v>3</v>
      </c>
      <c r="G241" s="1">
        <v>4</v>
      </c>
      <c r="H241" s="1">
        <v>4</v>
      </c>
      <c r="I241" s="1">
        <v>5</v>
      </c>
      <c r="J241" s="1">
        <v>4</v>
      </c>
      <c r="K241" s="1">
        <v>4</v>
      </c>
      <c r="L241" s="1">
        <v>4</v>
      </c>
      <c r="M241" s="1">
        <v>5</v>
      </c>
      <c r="N241" s="1">
        <v>4</v>
      </c>
      <c r="O241" s="1">
        <v>4</v>
      </c>
      <c r="P241" s="1">
        <v>4</v>
      </c>
      <c r="Q241" s="1">
        <v>5</v>
      </c>
      <c r="R241" s="1">
        <v>4</v>
      </c>
      <c r="S241" s="1">
        <v>4</v>
      </c>
      <c r="T241" s="1">
        <v>3</v>
      </c>
      <c r="U241" s="1">
        <v>5</v>
      </c>
      <c r="V241" s="1">
        <v>5</v>
      </c>
      <c r="W241" s="1">
        <v>5</v>
      </c>
      <c r="X241" s="1">
        <v>4</v>
      </c>
      <c r="Y241" s="1">
        <v>4</v>
      </c>
    </row>
    <row r="242" spans="2:25" x14ac:dyDescent="0.25">
      <c r="B242" s="1">
        <v>5</v>
      </c>
      <c r="C242" s="1">
        <v>5</v>
      </c>
      <c r="D242" s="1">
        <v>5</v>
      </c>
      <c r="E242" s="1">
        <v>4</v>
      </c>
      <c r="F242" s="1">
        <v>3</v>
      </c>
      <c r="G242" s="1">
        <v>4</v>
      </c>
      <c r="H242" s="1">
        <v>5</v>
      </c>
      <c r="I242" s="1">
        <v>5</v>
      </c>
      <c r="J242" s="1">
        <v>4</v>
      </c>
      <c r="K242" s="1">
        <v>5</v>
      </c>
      <c r="L242" s="1">
        <v>5</v>
      </c>
      <c r="M242" s="1">
        <v>5</v>
      </c>
      <c r="N242" s="1">
        <v>4</v>
      </c>
      <c r="O242" s="1">
        <v>3</v>
      </c>
      <c r="P242" s="1">
        <v>4</v>
      </c>
      <c r="Q242" s="1">
        <v>5</v>
      </c>
      <c r="R242" s="1">
        <v>4</v>
      </c>
      <c r="S242" s="1">
        <v>4</v>
      </c>
      <c r="T242" s="1">
        <v>5</v>
      </c>
      <c r="U242" s="1">
        <v>5</v>
      </c>
      <c r="V242" s="1">
        <v>5</v>
      </c>
      <c r="W242" s="1">
        <v>4</v>
      </c>
      <c r="X242" s="1">
        <v>3</v>
      </c>
      <c r="Y242" s="1">
        <v>5</v>
      </c>
    </row>
    <row r="243" spans="2:25" x14ac:dyDescent="0.25">
      <c r="B243" s="1">
        <v>4</v>
      </c>
      <c r="C243" s="1">
        <v>4</v>
      </c>
      <c r="D243" s="1">
        <v>5</v>
      </c>
      <c r="E243" s="1">
        <v>3</v>
      </c>
      <c r="F243" s="1">
        <v>4</v>
      </c>
      <c r="G243" s="1">
        <v>4</v>
      </c>
      <c r="H243" s="1">
        <v>5</v>
      </c>
      <c r="I243" s="1">
        <v>4</v>
      </c>
      <c r="J243" s="1">
        <v>4</v>
      </c>
      <c r="K243" s="1">
        <v>4</v>
      </c>
      <c r="L243" s="1">
        <v>3</v>
      </c>
      <c r="M243" s="1">
        <v>4</v>
      </c>
      <c r="N243" s="1">
        <v>5</v>
      </c>
      <c r="O243" s="1">
        <v>5</v>
      </c>
      <c r="P243" s="1">
        <v>4</v>
      </c>
      <c r="Q243" s="1">
        <v>4</v>
      </c>
      <c r="R243" s="1">
        <v>4</v>
      </c>
      <c r="S243" s="1">
        <v>5</v>
      </c>
      <c r="T243" s="1">
        <v>4</v>
      </c>
      <c r="U243" s="1">
        <v>5</v>
      </c>
      <c r="V243" s="1">
        <v>4</v>
      </c>
      <c r="W243" s="1">
        <v>4</v>
      </c>
      <c r="X243" s="1">
        <v>4</v>
      </c>
      <c r="Y243" s="1">
        <v>5</v>
      </c>
    </row>
    <row r="244" spans="2:25" x14ac:dyDescent="0.25">
      <c r="B244" s="1">
        <v>5</v>
      </c>
      <c r="C244" s="1">
        <v>4</v>
      </c>
      <c r="D244" s="1">
        <v>4</v>
      </c>
      <c r="E244" s="1">
        <v>5</v>
      </c>
      <c r="F244" s="1">
        <v>4</v>
      </c>
      <c r="G244" s="1">
        <v>4</v>
      </c>
      <c r="H244" s="1">
        <v>3</v>
      </c>
      <c r="I244" s="1">
        <v>4</v>
      </c>
      <c r="J244" s="1">
        <v>4</v>
      </c>
      <c r="K244" s="1">
        <v>5</v>
      </c>
      <c r="L244" s="1">
        <v>5</v>
      </c>
      <c r="M244" s="1">
        <v>5</v>
      </c>
      <c r="N244" s="1">
        <v>5</v>
      </c>
      <c r="O244" s="1">
        <v>4</v>
      </c>
      <c r="P244" s="1">
        <v>3</v>
      </c>
      <c r="Q244" s="1">
        <v>4</v>
      </c>
      <c r="R244" s="1">
        <v>4</v>
      </c>
      <c r="S244" s="1">
        <v>4</v>
      </c>
      <c r="T244" s="1">
        <v>5</v>
      </c>
      <c r="U244" s="1">
        <v>4</v>
      </c>
      <c r="V244" s="1">
        <v>4</v>
      </c>
      <c r="W244" s="1">
        <v>5</v>
      </c>
      <c r="X244" s="1">
        <v>5</v>
      </c>
      <c r="Y244" s="1">
        <v>5</v>
      </c>
    </row>
    <row r="245" spans="2:25" x14ac:dyDescent="0.25">
      <c r="B245" s="1">
        <v>5</v>
      </c>
      <c r="C245" s="1">
        <v>4</v>
      </c>
      <c r="D245" s="1">
        <v>4</v>
      </c>
      <c r="E245" s="1">
        <v>5</v>
      </c>
      <c r="F245" s="1">
        <v>5</v>
      </c>
      <c r="G245" s="1">
        <v>5</v>
      </c>
      <c r="H245" s="1">
        <v>5</v>
      </c>
      <c r="I245" s="1">
        <v>4</v>
      </c>
      <c r="J245" s="1">
        <v>3</v>
      </c>
      <c r="K245" s="1">
        <v>4</v>
      </c>
      <c r="L245" s="1">
        <v>4</v>
      </c>
      <c r="M245" s="1">
        <v>5</v>
      </c>
      <c r="N245" s="1">
        <v>4</v>
      </c>
      <c r="O245" s="1">
        <v>5</v>
      </c>
      <c r="P245" s="1">
        <v>5</v>
      </c>
      <c r="Q245" s="1">
        <v>5</v>
      </c>
      <c r="R245" s="1">
        <v>4</v>
      </c>
      <c r="S245" s="1">
        <v>4</v>
      </c>
      <c r="T245" s="1">
        <v>4</v>
      </c>
      <c r="U245" s="1">
        <v>4</v>
      </c>
      <c r="V245" s="1">
        <v>5</v>
      </c>
      <c r="W245" s="1">
        <v>4</v>
      </c>
      <c r="X245" s="1">
        <v>3</v>
      </c>
      <c r="Y245" s="1">
        <v>4</v>
      </c>
    </row>
    <row r="246" spans="2:25" x14ac:dyDescent="0.25">
      <c r="B246" s="1">
        <v>4</v>
      </c>
      <c r="C246" s="1">
        <v>4</v>
      </c>
      <c r="D246" s="1">
        <v>4</v>
      </c>
      <c r="E246" s="1">
        <v>5</v>
      </c>
      <c r="F246" s="1">
        <v>4</v>
      </c>
      <c r="G246" s="1">
        <v>5</v>
      </c>
      <c r="H246" s="1">
        <v>5</v>
      </c>
      <c r="I246" s="1">
        <v>3</v>
      </c>
      <c r="J246" s="1">
        <v>4</v>
      </c>
      <c r="K246" s="1">
        <v>4</v>
      </c>
      <c r="L246" s="1">
        <v>5</v>
      </c>
      <c r="M246" s="1">
        <v>5</v>
      </c>
      <c r="N246" s="1">
        <v>4</v>
      </c>
      <c r="O246" s="1">
        <v>5</v>
      </c>
      <c r="P246" s="1">
        <v>4</v>
      </c>
      <c r="Q246" s="1">
        <v>4</v>
      </c>
      <c r="R246" s="1">
        <v>5</v>
      </c>
      <c r="S246" s="1">
        <v>5</v>
      </c>
      <c r="T246" s="1">
        <v>4</v>
      </c>
      <c r="U246" s="1">
        <v>5</v>
      </c>
      <c r="V246" s="1">
        <v>5</v>
      </c>
      <c r="W246" s="1">
        <v>5</v>
      </c>
      <c r="X246" s="1">
        <v>4</v>
      </c>
      <c r="Y246" s="1">
        <v>4</v>
      </c>
    </row>
    <row r="247" spans="2:25" x14ac:dyDescent="0.25">
      <c r="B247" s="1">
        <v>4</v>
      </c>
      <c r="C247" s="1">
        <v>4</v>
      </c>
      <c r="D247" s="1">
        <v>5</v>
      </c>
      <c r="E247" s="1">
        <v>5</v>
      </c>
      <c r="F247" s="1">
        <v>4</v>
      </c>
      <c r="G247" s="1">
        <v>5</v>
      </c>
      <c r="H247" s="1">
        <v>5</v>
      </c>
      <c r="I247" s="1">
        <v>5</v>
      </c>
      <c r="J247" s="1">
        <v>3</v>
      </c>
      <c r="K247" s="1">
        <v>4</v>
      </c>
      <c r="L247" s="1">
        <v>4</v>
      </c>
      <c r="M247" s="1">
        <v>4</v>
      </c>
      <c r="N247" s="1">
        <v>5</v>
      </c>
      <c r="O247" s="1">
        <v>4</v>
      </c>
      <c r="P247" s="1">
        <v>5</v>
      </c>
      <c r="Q247" s="1">
        <v>5</v>
      </c>
      <c r="R247" s="1">
        <v>4</v>
      </c>
      <c r="S247" s="1">
        <v>5</v>
      </c>
      <c r="T247" s="1">
        <v>5</v>
      </c>
      <c r="U247" s="1">
        <v>4</v>
      </c>
      <c r="V247" s="1">
        <v>4</v>
      </c>
      <c r="W247" s="1">
        <v>5</v>
      </c>
      <c r="X247" s="1">
        <v>5</v>
      </c>
      <c r="Y247" s="1">
        <v>5</v>
      </c>
    </row>
    <row r="248" spans="2:25" x14ac:dyDescent="0.25">
      <c r="B248" s="1">
        <v>4</v>
      </c>
      <c r="C248" s="1">
        <v>5</v>
      </c>
      <c r="D248" s="1">
        <v>5</v>
      </c>
      <c r="E248" s="1">
        <v>4</v>
      </c>
      <c r="F248" s="1">
        <v>3</v>
      </c>
      <c r="G248" s="1">
        <v>4</v>
      </c>
      <c r="H248" s="1">
        <v>4</v>
      </c>
      <c r="I248" s="1">
        <v>5</v>
      </c>
      <c r="J248" s="1">
        <v>4</v>
      </c>
      <c r="K248" s="1">
        <v>5</v>
      </c>
      <c r="L248" s="1">
        <v>5</v>
      </c>
      <c r="M248" s="1">
        <v>5</v>
      </c>
      <c r="N248" s="1">
        <v>3</v>
      </c>
      <c r="O248" s="1">
        <v>4</v>
      </c>
      <c r="P248" s="1">
        <v>4</v>
      </c>
      <c r="Q248" s="1">
        <v>5</v>
      </c>
      <c r="R248" s="1">
        <v>4</v>
      </c>
      <c r="S248" s="1">
        <v>4</v>
      </c>
      <c r="T248" s="1">
        <v>5</v>
      </c>
      <c r="U248" s="1">
        <v>5</v>
      </c>
      <c r="V248" s="1">
        <v>4</v>
      </c>
      <c r="W248" s="1">
        <v>5</v>
      </c>
      <c r="X248" s="1">
        <v>5</v>
      </c>
      <c r="Y248" s="1">
        <v>4</v>
      </c>
    </row>
    <row r="249" spans="2:25" x14ac:dyDescent="0.25">
      <c r="B249" s="1">
        <v>3</v>
      </c>
      <c r="C249" s="1">
        <v>4</v>
      </c>
      <c r="D249" s="1">
        <v>5</v>
      </c>
      <c r="E249" s="1">
        <v>4</v>
      </c>
      <c r="F249" s="1">
        <v>5</v>
      </c>
      <c r="G249" s="1">
        <v>5</v>
      </c>
      <c r="H249" s="1">
        <v>5</v>
      </c>
      <c r="I249" s="1">
        <v>4</v>
      </c>
      <c r="J249" s="1">
        <v>4</v>
      </c>
      <c r="K249" s="1">
        <v>4</v>
      </c>
      <c r="L249" s="1">
        <v>3</v>
      </c>
      <c r="M249" s="1">
        <v>4</v>
      </c>
      <c r="N249" s="1">
        <v>4</v>
      </c>
      <c r="O249" s="1">
        <v>5</v>
      </c>
      <c r="P249" s="1">
        <v>4</v>
      </c>
      <c r="Q249" s="1">
        <v>4</v>
      </c>
      <c r="R249" s="1">
        <v>5</v>
      </c>
      <c r="S249" s="1">
        <v>4</v>
      </c>
      <c r="T249" s="1">
        <v>5</v>
      </c>
      <c r="U249" s="1">
        <v>4</v>
      </c>
      <c r="V249" s="1">
        <v>4</v>
      </c>
      <c r="W249" s="1">
        <v>4</v>
      </c>
      <c r="X249" s="1">
        <v>5</v>
      </c>
      <c r="Y249" s="1">
        <v>5</v>
      </c>
    </row>
    <row r="250" spans="2:25" x14ac:dyDescent="0.25">
      <c r="B250" s="1">
        <v>5</v>
      </c>
      <c r="C250" s="1">
        <v>4</v>
      </c>
      <c r="D250" s="1">
        <v>5</v>
      </c>
      <c r="E250" s="1">
        <v>5</v>
      </c>
      <c r="F250" s="1">
        <v>4</v>
      </c>
      <c r="G250" s="1">
        <v>3</v>
      </c>
      <c r="H250" s="1">
        <v>4</v>
      </c>
      <c r="I250" s="1">
        <v>4</v>
      </c>
      <c r="J250" s="1">
        <v>5</v>
      </c>
      <c r="K250" s="1">
        <v>4</v>
      </c>
      <c r="L250" s="1">
        <v>4</v>
      </c>
      <c r="M250" s="1">
        <v>5</v>
      </c>
      <c r="N250" s="1">
        <v>4</v>
      </c>
      <c r="O250" s="1">
        <v>5</v>
      </c>
      <c r="P250" s="1">
        <v>5</v>
      </c>
      <c r="Q250" s="1">
        <v>5</v>
      </c>
      <c r="R250" s="1">
        <v>3</v>
      </c>
      <c r="S250" s="1">
        <v>4</v>
      </c>
      <c r="T250" s="1">
        <v>4</v>
      </c>
      <c r="U250" s="1">
        <v>5</v>
      </c>
      <c r="V250" s="1">
        <v>4</v>
      </c>
      <c r="W250" s="1">
        <v>4</v>
      </c>
      <c r="X250" s="1">
        <v>5</v>
      </c>
      <c r="Y250" s="1">
        <v>5</v>
      </c>
    </row>
    <row r="251" spans="2:25" x14ac:dyDescent="0.25">
      <c r="B251" s="1">
        <v>4</v>
      </c>
      <c r="C251" s="1">
        <v>4</v>
      </c>
      <c r="D251" s="1">
        <v>4</v>
      </c>
      <c r="E251" s="1">
        <v>5</v>
      </c>
      <c r="F251" s="1">
        <v>3</v>
      </c>
      <c r="G251" s="1">
        <v>4</v>
      </c>
      <c r="H251" s="1">
        <v>4</v>
      </c>
      <c r="I251" s="1">
        <v>4</v>
      </c>
      <c r="J251" s="1">
        <v>5</v>
      </c>
      <c r="K251" s="1">
        <v>4</v>
      </c>
      <c r="L251" s="1">
        <v>5</v>
      </c>
      <c r="M251" s="1">
        <v>4</v>
      </c>
      <c r="N251" s="1">
        <v>4</v>
      </c>
      <c r="O251" s="1">
        <v>5</v>
      </c>
      <c r="P251" s="1">
        <v>4</v>
      </c>
      <c r="Q251" s="1">
        <v>5</v>
      </c>
      <c r="R251" s="1">
        <v>4</v>
      </c>
      <c r="S251" s="1">
        <v>5</v>
      </c>
      <c r="T251" s="1">
        <v>5</v>
      </c>
      <c r="U251" s="1">
        <v>5</v>
      </c>
      <c r="V251" s="1">
        <v>4</v>
      </c>
      <c r="W251" s="1">
        <v>5</v>
      </c>
      <c r="X251" s="1">
        <v>4</v>
      </c>
      <c r="Y251" s="1">
        <v>4</v>
      </c>
    </row>
    <row r="252" spans="2:25" x14ac:dyDescent="0.25">
      <c r="B252" s="1">
        <v>5</v>
      </c>
      <c r="C252" s="1">
        <v>4</v>
      </c>
      <c r="D252" s="1">
        <v>5</v>
      </c>
      <c r="E252" s="1">
        <v>5</v>
      </c>
      <c r="F252" s="1">
        <v>4</v>
      </c>
      <c r="G252" s="1">
        <v>3</v>
      </c>
      <c r="H252" s="1">
        <v>4</v>
      </c>
      <c r="I252" s="1">
        <v>4</v>
      </c>
      <c r="J252" s="1">
        <v>5</v>
      </c>
      <c r="K252" s="1">
        <v>4</v>
      </c>
      <c r="L252" s="1">
        <v>4</v>
      </c>
      <c r="M252" s="1">
        <v>4</v>
      </c>
      <c r="N252" s="1">
        <v>5</v>
      </c>
      <c r="O252" s="1">
        <v>4</v>
      </c>
      <c r="P252" s="1">
        <v>5</v>
      </c>
      <c r="Q252" s="1">
        <v>4</v>
      </c>
      <c r="R252" s="1">
        <v>5</v>
      </c>
      <c r="S252" s="1">
        <v>4</v>
      </c>
      <c r="T252" s="1">
        <v>4</v>
      </c>
      <c r="U252" s="1">
        <v>4</v>
      </c>
      <c r="V252" s="1">
        <v>5</v>
      </c>
      <c r="W252" s="1">
        <v>4</v>
      </c>
      <c r="X252" s="1">
        <v>3</v>
      </c>
      <c r="Y252" s="1">
        <v>4</v>
      </c>
    </row>
    <row r="253" spans="2:25" x14ac:dyDescent="0.25">
      <c r="B253" s="1">
        <v>5</v>
      </c>
      <c r="C253" s="1">
        <v>4</v>
      </c>
      <c r="D253" s="1">
        <v>5</v>
      </c>
      <c r="E253" s="1">
        <v>5</v>
      </c>
      <c r="F253" s="1">
        <v>4</v>
      </c>
      <c r="G253" s="1">
        <v>3</v>
      </c>
      <c r="H253" s="1">
        <v>4</v>
      </c>
      <c r="I253" s="1">
        <v>4</v>
      </c>
      <c r="J253" s="1">
        <v>4</v>
      </c>
      <c r="K253" s="1">
        <v>3</v>
      </c>
      <c r="L253" s="1">
        <v>5</v>
      </c>
      <c r="M253" s="1">
        <v>4</v>
      </c>
      <c r="N253" s="1">
        <v>4</v>
      </c>
      <c r="O253" s="1">
        <v>5</v>
      </c>
      <c r="P253" s="1">
        <v>4</v>
      </c>
      <c r="Q253" s="1">
        <v>4</v>
      </c>
      <c r="R253" s="1">
        <v>4</v>
      </c>
      <c r="S253" s="1">
        <v>5</v>
      </c>
      <c r="T253" s="1">
        <v>5</v>
      </c>
      <c r="U253" s="1">
        <v>5</v>
      </c>
      <c r="V253" s="1">
        <v>4</v>
      </c>
      <c r="W253" s="1">
        <v>3</v>
      </c>
      <c r="X253" s="1">
        <v>4</v>
      </c>
      <c r="Y253" s="1">
        <v>4</v>
      </c>
    </row>
    <row r="254" spans="2:25" x14ac:dyDescent="0.25">
      <c r="B254" s="1">
        <v>5</v>
      </c>
      <c r="C254" s="1">
        <v>5</v>
      </c>
      <c r="D254" s="1">
        <v>3</v>
      </c>
      <c r="E254" s="1">
        <v>4</v>
      </c>
      <c r="F254" s="1">
        <v>4</v>
      </c>
      <c r="G254" s="1">
        <v>5</v>
      </c>
      <c r="H254" s="1">
        <v>4</v>
      </c>
      <c r="I254" s="1">
        <v>5</v>
      </c>
      <c r="J254" s="1">
        <v>5</v>
      </c>
      <c r="K254" s="1">
        <v>5</v>
      </c>
      <c r="L254" s="1">
        <v>4</v>
      </c>
      <c r="M254" s="1">
        <v>5</v>
      </c>
      <c r="N254" s="1">
        <v>4</v>
      </c>
      <c r="O254" s="1">
        <v>4</v>
      </c>
      <c r="P254" s="1">
        <v>4</v>
      </c>
      <c r="Q254" s="1">
        <v>5</v>
      </c>
      <c r="R254" s="1">
        <v>4</v>
      </c>
      <c r="S254" s="1">
        <v>5</v>
      </c>
      <c r="T254" s="1">
        <v>5</v>
      </c>
      <c r="U254" s="1">
        <v>5</v>
      </c>
      <c r="V254" s="1">
        <v>4</v>
      </c>
      <c r="W254" s="1">
        <v>5</v>
      </c>
      <c r="X254" s="1">
        <v>4</v>
      </c>
      <c r="Y254" s="1">
        <v>4</v>
      </c>
    </row>
    <row r="255" spans="2:25" x14ac:dyDescent="0.25">
      <c r="B255" s="1">
        <v>3</v>
      </c>
      <c r="C255" s="1">
        <v>4</v>
      </c>
      <c r="D255" s="1">
        <v>3</v>
      </c>
      <c r="E255" s="1">
        <v>3</v>
      </c>
      <c r="F255" s="1">
        <v>3</v>
      </c>
      <c r="G255" s="1">
        <v>3</v>
      </c>
      <c r="H255" s="1">
        <v>3</v>
      </c>
      <c r="I255" s="1">
        <v>4</v>
      </c>
      <c r="J255" s="1">
        <v>4</v>
      </c>
      <c r="K255" s="1">
        <v>3</v>
      </c>
      <c r="L255" s="1">
        <v>3</v>
      </c>
      <c r="M255" s="1">
        <v>3</v>
      </c>
      <c r="N255" s="1">
        <v>4</v>
      </c>
      <c r="O255" s="1">
        <v>4</v>
      </c>
      <c r="P255" s="1">
        <v>4</v>
      </c>
      <c r="Q255" s="1">
        <v>1</v>
      </c>
      <c r="R255" s="1">
        <v>1</v>
      </c>
      <c r="S255" s="1">
        <v>3</v>
      </c>
      <c r="T255" s="1">
        <v>3</v>
      </c>
      <c r="U255" s="1">
        <v>4</v>
      </c>
      <c r="V255" s="1">
        <v>4</v>
      </c>
      <c r="W255" s="1">
        <v>4</v>
      </c>
      <c r="X255" s="1">
        <v>4</v>
      </c>
      <c r="Y255" s="1">
        <v>3</v>
      </c>
    </row>
    <row r="256" spans="2:25" x14ac:dyDescent="0.25">
      <c r="B256" s="1">
        <v>3</v>
      </c>
      <c r="C256" s="1">
        <v>4</v>
      </c>
      <c r="D256" s="1">
        <v>5</v>
      </c>
      <c r="E256" s="1">
        <v>5</v>
      </c>
      <c r="F256" s="1">
        <v>4</v>
      </c>
      <c r="G256" s="1">
        <v>5</v>
      </c>
      <c r="H256" s="1">
        <v>4</v>
      </c>
      <c r="I256" s="1">
        <v>5</v>
      </c>
      <c r="J256" s="1">
        <v>4</v>
      </c>
      <c r="K256" s="1">
        <v>3</v>
      </c>
      <c r="L256" s="1">
        <v>4</v>
      </c>
      <c r="M256" s="1">
        <v>3</v>
      </c>
      <c r="N256" s="1">
        <v>4</v>
      </c>
      <c r="O256" s="1">
        <v>3</v>
      </c>
      <c r="P256" s="1">
        <v>4</v>
      </c>
      <c r="Q256" s="1">
        <v>4</v>
      </c>
      <c r="R256" s="1">
        <v>3</v>
      </c>
      <c r="S256" s="1">
        <v>4</v>
      </c>
      <c r="T256" s="1">
        <v>4</v>
      </c>
      <c r="U256" s="1">
        <v>4</v>
      </c>
      <c r="V256" s="1">
        <v>4</v>
      </c>
      <c r="W256" s="1">
        <v>3</v>
      </c>
      <c r="X256" s="1">
        <v>4</v>
      </c>
      <c r="Y256" s="1">
        <v>4</v>
      </c>
    </row>
    <row r="257" spans="2:25" x14ac:dyDescent="0.25">
      <c r="B257" s="1">
        <v>5</v>
      </c>
      <c r="C257" s="1">
        <v>4</v>
      </c>
      <c r="D257" s="1">
        <v>4</v>
      </c>
      <c r="E257" s="1">
        <v>4</v>
      </c>
      <c r="F257" s="1">
        <v>5</v>
      </c>
      <c r="G257" s="1">
        <v>4</v>
      </c>
      <c r="H257" s="1">
        <v>4</v>
      </c>
      <c r="I257" s="1">
        <v>4</v>
      </c>
      <c r="J257" s="1">
        <v>1</v>
      </c>
      <c r="K257" s="1">
        <v>5</v>
      </c>
      <c r="L257" s="1">
        <v>4</v>
      </c>
      <c r="M257" s="1">
        <v>1</v>
      </c>
      <c r="N257" s="1">
        <v>5</v>
      </c>
      <c r="O257" s="1">
        <v>4</v>
      </c>
      <c r="P257" s="1">
        <v>4</v>
      </c>
      <c r="Q257" s="1">
        <v>4</v>
      </c>
      <c r="R257" s="1">
        <v>4</v>
      </c>
      <c r="S257" s="1">
        <v>4</v>
      </c>
      <c r="T257" s="1">
        <v>4</v>
      </c>
      <c r="U257" s="1">
        <v>4</v>
      </c>
      <c r="V257" s="1">
        <v>4</v>
      </c>
      <c r="W257" s="1">
        <v>4</v>
      </c>
      <c r="X257" s="1">
        <v>4</v>
      </c>
      <c r="Y257" s="1">
        <v>4</v>
      </c>
    </row>
    <row r="258" spans="2:25" x14ac:dyDescent="0.25">
      <c r="B258" s="1">
        <v>1</v>
      </c>
      <c r="C258" s="1">
        <v>4</v>
      </c>
      <c r="D258" s="1">
        <v>1</v>
      </c>
      <c r="E258" s="1">
        <v>3</v>
      </c>
      <c r="F258" s="1">
        <v>3</v>
      </c>
      <c r="G258" s="1">
        <v>4</v>
      </c>
      <c r="H258" s="1">
        <v>4</v>
      </c>
      <c r="I258" s="1">
        <v>4</v>
      </c>
      <c r="J258" s="1">
        <v>4</v>
      </c>
      <c r="K258" s="1">
        <v>4</v>
      </c>
      <c r="L258" s="1">
        <v>4</v>
      </c>
      <c r="M258" s="1">
        <v>3</v>
      </c>
      <c r="N258" s="1">
        <v>4</v>
      </c>
      <c r="O258" s="1">
        <v>4</v>
      </c>
      <c r="P258" s="1">
        <v>3</v>
      </c>
      <c r="Q258" s="1">
        <v>4</v>
      </c>
      <c r="R258" s="1">
        <v>3</v>
      </c>
      <c r="S258" s="1">
        <v>4</v>
      </c>
      <c r="T258" s="1">
        <v>3</v>
      </c>
      <c r="U258" s="1">
        <v>4</v>
      </c>
      <c r="V258" s="1">
        <v>3</v>
      </c>
      <c r="W258" s="1">
        <v>4</v>
      </c>
      <c r="X258" s="1">
        <v>1</v>
      </c>
      <c r="Y258" s="1">
        <v>3</v>
      </c>
    </row>
    <row r="259" spans="2:25" x14ac:dyDescent="0.25">
      <c r="B259" s="1">
        <v>5</v>
      </c>
      <c r="C259" s="1">
        <v>5</v>
      </c>
      <c r="D259" s="1">
        <v>5</v>
      </c>
      <c r="E259" s="1">
        <v>5</v>
      </c>
      <c r="F259" s="1">
        <v>5</v>
      </c>
      <c r="G259" s="1">
        <v>5</v>
      </c>
      <c r="H259" s="1">
        <v>5</v>
      </c>
      <c r="I259" s="1">
        <v>5</v>
      </c>
      <c r="J259" s="1">
        <v>5</v>
      </c>
      <c r="K259" s="1">
        <v>5</v>
      </c>
      <c r="L259" s="1">
        <v>5</v>
      </c>
      <c r="M259" s="1">
        <v>5</v>
      </c>
      <c r="N259" s="1">
        <v>5</v>
      </c>
      <c r="O259" s="1">
        <v>5</v>
      </c>
      <c r="P259" s="1">
        <v>5</v>
      </c>
      <c r="Q259" s="1">
        <v>5</v>
      </c>
      <c r="R259" s="1">
        <v>5</v>
      </c>
      <c r="S259" s="1">
        <v>5</v>
      </c>
      <c r="T259" s="1">
        <v>5</v>
      </c>
      <c r="U259" s="1">
        <v>4</v>
      </c>
      <c r="V259" s="1">
        <v>5</v>
      </c>
      <c r="W259" s="1">
        <v>5</v>
      </c>
      <c r="X259" s="1">
        <v>2</v>
      </c>
      <c r="Y259" s="1">
        <v>2</v>
      </c>
    </row>
    <row r="260" spans="2:25" x14ac:dyDescent="0.25">
      <c r="B260" s="1">
        <v>4</v>
      </c>
      <c r="C260" s="1">
        <v>4</v>
      </c>
      <c r="D260" s="1">
        <v>4</v>
      </c>
      <c r="E260" s="1">
        <v>3</v>
      </c>
      <c r="F260" s="1">
        <v>4</v>
      </c>
      <c r="G260" s="1">
        <v>3</v>
      </c>
      <c r="H260" s="1">
        <v>4</v>
      </c>
      <c r="I260" s="1">
        <v>4</v>
      </c>
      <c r="J260" s="1">
        <v>4</v>
      </c>
      <c r="K260" s="1">
        <v>4</v>
      </c>
      <c r="L260" s="1">
        <v>4</v>
      </c>
      <c r="M260" s="1">
        <v>3</v>
      </c>
      <c r="N260" s="1">
        <v>3</v>
      </c>
      <c r="O260" s="1">
        <v>3</v>
      </c>
      <c r="P260" s="1">
        <v>4</v>
      </c>
      <c r="Q260" s="1">
        <v>4</v>
      </c>
      <c r="R260" s="1">
        <v>4</v>
      </c>
      <c r="S260" s="1">
        <v>4</v>
      </c>
      <c r="T260" s="1">
        <v>4</v>
      </c>
      <c r="U260" s="1">
        <v>3</v>
      </c>
      <c r="V260" s="1">
        <v>3</v>
      </c>
      <c r="W260" s="1">
        <v>3</v>
      </c>
      <c r="X260" s="1">
        <v>3</v>
      </c>
      <c r="Y260" s="1">
        <v>3</v>
      </c>
    </row>
    <row r="261" spans="2:25" x14ac:dyDescent="0.25">
      <c r="B261" s="1">
        <v>2</v>
      </c>
      <c r="C261" s="1">
        <v>3</v>
      </c>
      <c r="D261" s="1">
        <v>3</v>
      </c>
      <c r="E261" s="1">
        <v>2</v>
      </c>
      <c r="F261" s="1">
        <v>4</v>
      </c>
      <c r="G261" s="1">
        <v>3</v>
      </c>
      <c r="H261" s="1">
        <v>4</v>
      </c>
      <c r="I261" s="1">
        <v>2</v>
      </c>
      <c r="J261" s="1">
        <v>5</v>
      </c>
      <c r="K261" s="1">
        <v>4</v>
      </c>
      <c r="L261" s="1">
        <v>4</v>
      </c>
      <c r="M261" s="1">
        <v>1</v>
      </c>
      <c r="N261" s="1">
        <v>2</v>
      </c>
      <c r="O261" s="1">
        <v>3</v>
      </c>
      <c r="P261" s="1">
        <v>3</v>
      </c>
      <c r="Q261" s="1">
        <v>3</v>
      </c>
      <c r="R261" s="1">
        <v>2</v>
      </c>
      <c r="S261" s="1">
        <v>2</v>
      </c>
      <c r="T261" s="1">
        <v>2</v>
      </c>
      <c r="U261" s="1">
        <v>3</v>
      </c>
      <c r="V261" s="1">
        <v>3</v>
      </c>
      <c r="W261" s="1">
        <v>4</v>
      </c>
      <c r="X261" s="1">
        <v>5</v>
      </c>
      <c r="Y261" s="1">
        <v>5</v>
      </c>
    </row>
    <row r="262" spans="2:25" x14ac:dyDescent="0.25">
      <c r="B262" s="1">
        <v>4</v>
      </c>
      <c r="C262" s="1">
        <v>5</v>
      </c>
      <c r="D262" s="1">
        <v>5</v>
      </c>
      <c r="E262" s="1">
        <v>5</v>
      </c>
      <c r="F262" s="1">
        <v>4</v>
      </c>
      <c r="G262" s="1">
        <v>4</v>
      </c>
      <c r="H262" s="1">
        <v>3</v>
      </c>
      <c r="I262" s="1">
        <v>4</v>
      </c>
      <c r="J262" s="1">
        <v>5</v>
      </c>
      <c r="K262" s="1">
        <v>5</v>
      </c>
      <c r="L262" s="1">
        <v>4</v>
      </c>
      <c r="M262" s="1">
        <v>4</v>
      </c>
      <c r="N262" s="1">
        <v>5</v>
      </c>
      <c r="O262" s="1">
        <v>5</v>
      </c>
      <c r="P262" s="1">
        <v>3</v>
      </c>
      <c r="Q262" s="1">
        <v>4</v>
      </c>
      <c r="R262" s="1">
        <v>4</v>
      </c>
      <c r="S262" s="1">
        <v>5</v>
      </c>
      <c r="T262" s="1">
        <v>5</v>
      </c>
      <c r="U262" s="1">
        <v>4</v>
      </c>
      <c r="V262" s="1">
        <v>4</v>
      </c>
      <c r="W262" s="1">
        <v>5</v>
      </c>
      <c r="X262" s="1">
        <v>5</v>
      </c>
      <c r="Y262" s="1">
        <v>5</v>
      </c>
    </row>
    <row r="263" spans="2:25" x14ac:dyDescent="0.25">
      <c r="B263" s="1">
        <v>4</v>
      </c>
      <c r="C263" s="1">
        <v>4</v>
      </c>
      <c r="D263" s="1">
        <v>4</v>
      </c>
      <c r="E263" s="1">
        <v>3</v>
      </c>
      <c r="F263" s="1">
        <v>1</v>
      </c>
      <c r="G263" s="1">
        <v>1</v>
      </c>
      <c r="H263" s="1">
        <v>1</v>
      </c>
      <c r="I263" s="1">
        <v>4</v>
      </c>
      <c r="J263" s="1">
        <v>4</v>
      </c>
      <c r="K263" s="1">
        <v>4</v>
      </c>
      <c r="L263" s="1">
        <v>3</v>
      </c>
      <c r="M263" s="1">
        <v>4</v>
      </c>
      <c r="N263" s="1">
        <v>4</v>
      </c>
      <c r="O263" s="1">
        <v>4</v>
      </c>
      <c r="P263" s="1">
        <v>4</v>
      </c>
      <c r="Q263" s="1">
        <v>3</v>
      </c>
      <c r="R263" s="1">
        <v>4</v>
      </c>
      <c r="S263" s="1">
        <v>3</v>
      </c>
      <c r="T263" s="1">
        <v>4</v>
      </c>
      <c r="U263" s="1">
        <v>3</v>
      </c>
      <c r="V263" s="1">
        <v>4</v>
      </c>
      <c r="W263" s="1">
        <v>4</v>
      </c>
      <c r="X263" s="1">
        <v>3</v>
      </c>
      <c r="Y263" s="1">
        <v>1</v>
      </c>
    </row>
    <row r="264" spans="2:25" x14ac:dyDescent="0.25">
      <c r="B264" s="1">
        <v>3</v>
      </c>
      <c r="C264" s="1">
        <v>4</v>
      </c>
      <c r="D264" s="1">
        <v>3</v>
      </c>
      <c r="E264" s="1">
        <v>2</v>
      </c>
      <c r="F264" s="1">
        <v>2</v>
      </c>
      <c r="G264" s="1">
        <v>2</v>
      </c>
      <c r="H264" s="1">
        <v>2</v>
      </c>
      <c r="I264" s="1">
        <v>2</v>
      </c>
      <c r="J264" s="1">
        <v>5</v>
      </c>
      <c r="K264" s="1">
        <v>4</v>
      </c>
      <c r="L264" s="1">
        <v>5</v>
      </c>
      <c r="M264" s="1">
        <v>2</v>
      </c>
      <c r="N264" s="1">
        <v>4</v>
      </c>
      <c r="O264" s="1">
        <v>2</v>
      </c>
      <c r="P264" s="1">
        <v>3</v>
      </c>
      <c r="Q264" s="1">
        <v>4</v>
      </c>
      <c r="R264" s="1">
        <v>2</v>
      </c>
      <c r="S264" s="1">
        <v>3</v>
      </c>
      <c r="T264" s="1">
        <v>3</v>
      </c>
      <c r="U264" s="1">
        <v>4</v>
      </c>
      <c r="V264" s="1">
        <v>4</v>
      </c>
      <c r="W264" s="1">
        <v>4</v>
      </c>
      <c r="X264" s="1">
        <v>4</v>
      </c>
      <c r="Y264" s="1">
        <v>4</v>
      </c>
    </row>
    <row r="265" spans="2:25" x14ac:dyDescent="0.25">
      <c r="B265" s="1">
        <v>1</v>
      </c>
      <c r="C265" s="1">
        <v>1</v>
      </c>
      <c r="D265" s="1">
        <v>1</v>
      </c>
      <c r="E265" s="1">
        <v>3</v>
      </c>
      <c r="F265" s="1">
        <v>5</v>
      </c>
      <c r="G265" s="1">
        <v>4</v>
      </c>
      <c r="H265" s="1">
        <v>4</v>
      </c>
      <c r="I265" s="1">
        <v>1</v>
      </c>
      <c r="J265" s="1">
        <v>4</v>
      </c>
      <c r="K265" s="1">
        <v>4</v>
      </c>
      <c r="L265" s="1">
        <v>4</v>
      </c>
      <c r="M265" s="1">
        <v>4</v>
      </c>
      <c r="N265" s="1">
        <v>4</v>
      </c>
      <c r="O265" s="1">
        <v>4</v>
      </c>
      <c r="P265" s="1">
        <v>4</v>
      </c>
      <c r="Q265" s="1">
        <v>4</v>
      </c>
      <c r="R265" s="1">
        <v>4</v>
      </c>
      <c r="S265" s="1">
        <v>4</v>
      </c>
      <c r="T265" s="1">
        <v>4</v>
      </c>
      <c r="U265" s="1">
        <v>4</v>
      </c>
      <c r="V265" s="1">
        <v>4</v>
      </c>
      <c r="W265" s="1">
        <v>4</v>
      </c>
      <c r="X265" s="1">
        <v>4</v>
      </c>
      <c r="Y265" s="1">
        <v>4</v>
      </c>
    </row>
    <row r="266" spans="2:25" x14ac:dyDescent="0.25">
      <c r="B266" s="1">
        <v>3</v>
      </c>
      <c r="C266" s="1">
        <v>3</v>
      </c>
      <c r="D266" s="1">
        <v>1</v>
      </c>
      <c r="E266" s="1">
        <v>1</v>
      </c>
      <c r="F266" s="1">
        <v>1</v>
      </c>
      <c r="G266" s="1">
        <v>3</v>
      </c>
      <c r="H266" s="1">
        <v>3</v>
      </c>
      <c r="I266" s="1">
        <v>3</v>
      </c>
      <c r="J266" s="1">
        <v>4</v>
      </c>
      <c r="K266" s="1">
        <v>3</v>
      </c>
      <c r="L266" s="1">
        <v>4</v>
      </c>
      <c r="M266" s="1">
        <v>1</v>
      </c>
      <c r="N266" s="1">
        <v>4</v>
      </c>
      <c r="O266" s="1">
        <v>4</v>
      </c>
      <c r="P266" s="1">
        <v>4</v>
      </c>
      <c r="Q266" s="1">
        <v>3</v>
      </c>
      <c r="R266" s="1">
        <v>3</v>
      </c>
      <c r="S266" s="1">
        <v>4</v>
      </c>
      <c r="T266" s="1">
        <v>4</v>
      </c>
      <c r="U266" s="1">
        <v>3</v>
      </c>
      <c r="V266" s="1">
        <v>4</v>
      </c>
      <c r="W266" s="1">
        <v>4</v>
      </c>
      <c r="X266" s="1">
        <v>4</v>
      </c>
      <c r="Y266" s="1">
        <v>4</v>
      </c>
    </row>
    <row r="267" spans="2:25" x14ac:dyDescent="0.25">
      <c r="B267" s="1">
        <v>3</v>
      </c>
      <c r="C267" s="1">
        <v>3</v>
      </c>
      <c r="D267" s="1">
        <v>4</v>
      </c>
      <c r="E267" s="1">
        <v>4</v>
      </c>
      <c r="F267" s="1">
        <v>4</v>
      </c>
      <c r="G267" s="1">
        <v>4</v>
      </c>
      <c r="H267" s="1">
        <v>1</v>
      </c>
      <c r="I267" s="1">
        <v>5</v>
      </c>
      <c r="J267" s="1">
        <v>5</v>
      </c>
      <c r="K267" s="1">
        <v>5</v>
      </c>
      <c r="L267" s="1">
        <v>5</v>
      </c>
      <c r="M267" s="1">
        <v>5</v>
      </c>
      <c r="N267" s="1">
        <v>5</v>
      </c>
      <c r="O267" s="1">
        <v>5</v>
      </c>
      <c r="P267" s="1">
        <v>5</v>
      </c>
      <c r="Q267" s="1">
        <v>5</v>
      </c>
      <c r="R267" s="1">
        <v>5</v>
      </c>
      <c r="S267" s="1">
        <v>5</v>
      </c>
      <c r="T267" s="1">
        <v>5</v>
      </c>
      <c r="U267" s="1">
        <v>5</v>
      </c>
      <c r="V267" s="1">
        <v>5</v>
      </c>
      <c r="W267" s="1">
        <v>5</v>
      </c>
      <c r="X267" s="1">
        <v>5</v>
      </c>
      <c r="Y267" s="1">
        <v>5</v>
      </c>
    </row>
    <row r="268" spans="2:25" x14ac:dyDescent="0.25">
      <c r="B268" s="1">
        <v>5</v>
      </c>
      <c r="C268" s="1">
        <v>5</v>
      </c>
      <c r="D268" s="1">
        <v>4</v>
      </c>
      <c r="E268" s="1">
        <v>4</v>
      </c>
      <c r="F268" s="1">
        <v>1</v>
      </c>
      <c r="G268" s="1">
        <v>3</v>
      </c>
      <c r="H268" s="1">
        <v>5</v>
      </c>
      <c r="I268" s="1">
        <v>5</v>
      </c>
      <c r="J268" s="1">
        <v>4</v>
      </c>
      <c r="K268" s="1">
        <v>4</v>
      </c>
      <c r="L268" s="1">
        <v>4</v>
      </c>
      <c r="M268" s="1">
        <v>3</v>
      </c>
      <c r="N268" s="1">
        <v>5</v>
      </c>
      <c r="O268" s="1">
        <v>5</v>
      </c>
      <c r="P268" s="1">
        <v>5</v>
      </c>
      <c r="Q268" s="1">
        <v>4</v>
      </c>
      <c r="R268" s="1">
        <v>3</v>
      </c>
      <c r="S268" s="1">
        <v>3</v>
      </c>
      <c r="T268" s="1">
        <v>3</v>
      </c>
      <c r="U268" s="1">
        <v>4</v>
      </c>
      <c r="V268" s="1">
        <v>3</v>
      </c>
      <c r="W268" s="1">
        <v>4</v>
      </c>
      <c r="X268" s="1">
        <v>5</v>
      </c>
      <c r="Y268" s="1">
        <v>3</v>
      </c>
    </row>
    <row r="269" spans="2:25" x14ac:dyDescent="0.25">
      <c r="B269" s="1">
        <v>5</v>
      </c>
      <c r="C269" s="1">
        <v>2</v>
      </c>
      <c r="D269" s="1">
        <v>4</v>
      </c>
      <c r="E269" s="1">
        <v>3</v>
      </c>
      <c r="F269" s="1">
        <v>1</v>
      </c>
      <c r="G269" s="1">
        <v>4</v>
      </c>
      <c r="H269" s="1">
        <v>3</v>
      </c>
      <c r="I269" s="1">
        <v>1</v>
      </c>
      <c r="J269" s="1">
        <v>4</v>
      </c>
      <c r="K269" s="1">
        <v>3</v>
      </c>
      <c r="L269" s="1">
        <v>5</v>
      </c>
      <c r="M269" s="1">
        <v>1</v>
      </c>
      <c r="N269" s="1">
        <v>4</v>
      </c>
      <c r="O269" s="1">
        <v>3</v>
      </c>
      <c r="P269" s="1">
        <v>3</v>
      </c>
      <c r="Q269" s="1">
        <v>3</v>
      </c>
      <c r="R269" s="1">
        <v>3</v>
      </c>
      <c r="S269" s="1">
        <v>3</v>
      </c>
      <c r="T269" s="1">
        <v>3</v>
      </c>
      <c r="U269" s="1">
        <v>3</v>
      </c>
      <c r="V269" s="1">
        <v>5</v>
      </c>
      <c r="W269" s="1">
        <v>3</v>
      </c>
      <c r="X269" s="1">
        <v>4</v>
      </c>
      <c r="Y269" s="1">
        <v>5</v>
      </c>
    </row>
    <row r="270" spans="2:25" x14ac:dyDescent="0.25">
      <c r="B270" s="1">
        <v>5</v>
      </c>
      <c r="C270" s="1">
        <v>4</v>
      </c>
      <c r="D270" s="1">
        <v>5</v>
      </c>
      <c r="E270" s="1">
        <v>5</v>
      </c>
      <c r="F270" s="1">
        <v>5</v>
      </c>
      <c r="G270" s="1">
        <v>4</v>
      </c>
      <c r="H270" s="1">
        <v>5</v>
      </c>
      <c r="I270" s="1">
        <v>4</v>
      </c>
      <c r="J270" s="1">
        <v>5</v>
      </c>
      <c r="K270" s="1">
        <v>4</v>
      </c>
      <c r="L270" s="1">
        <v>5</v>
      </c>
      <c r="M270" s="1">
        <v>4</v>
      </c>
      <c r="N270" s="1">
        <v>5</v>
      </c>
      <c r="O270" s="1">
        <v>5</v>
      </c>
      <c r="P270" s="1">
        <v>5</v>
      </c>
      <c r="Q270" s="1">
        <v>5</v>
      </c>
      <c r="R270" s="1">
        <v>5</v>
      </c>
      <c r="S270" s="1">
        <v>5</v>
      </c>
      <c r="T270" s="1">
        <v>5</v>
      </c>
      <c r="U270" s="1">
        <v>5</v>
      </c>
      <c r="V270" s="1">
        <v>5</v>
      </c>
      <c r="W270" s="1">
        <v>5</v>
      </c>
      <c r="X270" s="1">
        <v>5</v>
      </c>
      <c r="Y270" s="1">
        <v>5</v>
      </c>
    </row>
    <row r="271" spans="2:25" x14ac:dyDescent="0.25">
      <c r="B271" s="1">
        <v>5</v>
      </c>
      <c r="C271" s="1">
        <v>5</v>
      </c>
      <c r="D271" s="1">
        <v>4</v>
      </c>
      <c r="E271" s="1">
        <v>5</v>
      </c>
      <c r="F271" s="1">
        <v>4</v>
      </c>
      <c r="G271" s="1">
        <v>5</v>
      </c>
      <c r="H271" s="1">
        <v>5</v>
      </c>
      <c r="I271" s="1">
        <v>4</v>
      </c>
      <c r="J271" s="1">
        <v>4</v>
      </c>
      <c r="K271" s="1">
        <v>5</v>
      </c>
      <c r="L271" s="1">
        <v>5</v>
      </c>
      <c r="M271" s="1">
        <v>5</v>
      </c>
      <c r="N271" s="1">
        <v>5</v>
      </c>
      <c r="O271" s="1">
        <v>5</v>
      </c>
      <c r="P271" s="1">
        <v>5</v>
      </c>
      <c r="Q271" s="1">
        <v>5</v>
      </c>
      <c r="R271" s="1">
        <v>5</v>
      </c>
      <c r="S271" s="1">
        <v>5</v>
      </c>
      <c r="T271" s="1">
        <v>5</v>
      </c>
      <c r="U271" s="1">
        <v>5</v>
      </c>
      <c r="V271" s="1">
        <v>4</v>
      </c>
      <c r="W271" s="1">
        <v>5</v>
      </c>
      <c r="X271" s="1">
        <v>4</v>
      </c>
      <c r="Y271" s="1">
        <v>5</v>
      </c>
    </row>
    <row r="272" spans="2:25" x14ac:dyDescent="0.25">
      <c r="B272" s="1">
        <v>4</v>
      </c>
      <c r="C272" s="1">
        <v>4</v>
      </c>
      <c r="D272" s="1">
        <v>4</v>
      </c>
      <c r="E272" s="1">
        <v>4</v>
      </c>
      <c r="F272" s="1">
        <v>4</v>
      </c>
      <c r="G272" s="1">
        <v>5</v>
      </c>
      <c r="H272" s="1">
        <v>5</v>
      </c>
      <c r="I272" s="1">
        <v>4</v>
      </c>
      <c r="J272" s="1">
        <v>4</v>
      </c>
      <c r="K272" s="1">
        <v>5</v>
      </c>
      <c r="L272" s="1">
        <v>4</v>
      </c>
      <c r="M272" s="1">
        <v>5</v>
      </c>
      <c r="N272" s="1">
        <v>4</v>
      </c>
      <c r="O272" s="1">
        <v>5</v>
      </c>
      <c r="P272" s="1">
        <v>4</v>
      </c>
      <c r="Q272" s="1">
        <v>5</v>
      </c>
      <c r="R272" s="1">
        <v>4</v>
      </c>
      <c r="S272" s="1">
        <v>5</v>
      </c>
      <c r="T272" s="1">
        <v>4</v>
      </c>
      <c r="U272" s="1">
        <v>5</v>
      </c>
      <c r="V272" s="1">
        <v>4</v>
      </c>
      <c r="W272" s="1">
        <v>5</v>
      </c>
      <c r="X272" s="1">
        <v>4</v>
      </c>
      <c r="Y272" s="1">
        <v>5</v>
      </c>
    </row>
    <row r="273" spans="2:25" x14ac:dyDescent="0.25">
      <c r="B273" s="1">
        <v>5</v>
      </c>
      <c r="C273" s="1">
        <v>5</v>
      </c>
      <c r="D273" s="1">
        <v>5</v>
      </c>
      <c r="E273" s="1">
        <v>5</v>
      </c>
      <c r="F273" s="1">
        <v>5</v>
      </c>
      <c r="G273" s="1">
        <v>5</v>
      </c>
      <c r="H273" s="1">
        <v>4</v>
      </c>
      <c r="I273" s="1">
        <v>5</v>
      </c>
      <c r="J273" s="1">
        <v>4</v>
      </c>
      <c r="K273" s="1">
        <v>5</v>
      </c>
      <c r="L273" s="1">
        <v>4</v>
      </c>
      <c r="M273" s="1">
        <v>5</v>
      </c>
      <c r="N273" s="1">
        <v>4</v>
      </c>
      <c r="O273" s="1">
        <v>5</v>
      </c>
      <c r="P273" s="1">
        <v>4</v>
      </c>
      <c r="Q273" s="1">
        <v>5</v>
      </c>
      <c r="R273" s="1">
        <v>4</v>
      </c>
      <c r="S273" s="1">
        <v>5</v>
      </c>
      <c r="T273" s="1">
        <v>4</v>
      </c>
      <c r="U273" s="1">
        <v>5</v>
      </c>
      <c r="V273" s="1">
        <v>4</v>
      </c>
      <c r="W273" s="1">
        <v>5</v>
      </c>
      <c r="X273" s="1">
        <v>4</v>
      </c>
      <c r="Y273" s="1">
        <v>5</v>
      </c>
    </row>
    <row r="274" spans="2:25" x14ac:dyDescent="0.25">
      <c r="B274" s="1">
        <v>3</v>
      </c>
      <c r="C274" s="1">
        <v>4</v>
      </c>
      <c r="D274" s="1">
        <v>4</v>
      </c>
      <c r="E274" s="1">
        <v>4</v>
      </c>
      <c r="F274" s="1">
        <v>4</v>
      </c>
      <c r="G274" s="1">
        <v>4</v>
      </c>
      <c r="H274" s="1">
        <v>4</v>
      </c>
      <c r="I274" s="1">
        <v>4</v>
      </c>
      <c r="J274" s="1">
        <v>4</v>
      </c>
      <c r="K274" s="1">
        <v>4</v>
      </c>
      <c r="L274" s="1">
        <v>4</v>
      </c>
      <c r="M274" s="1">
        <v>4</v>
      </c>
      <c r="N274" s="1">
        <v>4</v>
      </c>
      <c r="O274" s="1">
        <v>4</v>
      </c>
      <c r="P274" s="1">
        <v>4</v>
      </c>
      <c r="Q274" s="1">
        <v>5</v>
      </c>
      <c r="R274" s="1">
        <v>5</v>
      </c>
      <c r="S274" s="1">
        <v>4</v>
      </c>
      <c r="T274" s="1">
        <v>4</v>
      </c>
      <c r="U274" s="1">
        <v>4</v>
      </c>
      <c r="V274" s="1">
        <v>4</v>
      </c>
      <c r="W274" s="1">
        <v>4</v>
      </c>
      <c r="X274" s="1">
        <v>4</v>
      </c>
      <c r="Y274" s="1">
        <v>4</v>
      </c>
    </row>
    <row r="275" spans="2:25" x14ac:dyDescent="0.25">
      <c r="B275" s="1">
        <v>3</v>
      </c>
      <c r="C275" s="1">
        <v>3</v>
      </c>
      <c r="D275" s="1">
        <v>3</v>
      </c>
      <c r="E275" s="1">
        <v>3</v>
      </c>
      <c r="F275" s="1">
        <v>4</v>
      </c>
      <c r="G275" s="1">
        <v>4</v>
      </c>
      <c r="H275" s="1">
        <v>3</v>
      </c>
      <c r="I275" s="1">
        <v>4</v>
      </c>
      <c r="J275" s="1">
        <v>5</v>
      </c>
      <c r="K275" s="1">
        <v>4</v>
      </c>
      <c r="L275" s="1">
        <v>5</v>
      </c>
      <c r="M275" s="1">
        <v>4</v>
      </c>
      <c r="N275" s="1">
        <v>4</v>
      </c>
      <c r="O275" s="1">
        <v>4</v>
      </c>
      <c r="P275" s="1">
        <v>5</v>
      </c>
      <c r="Q275" s="1">
        <v>4</v>
      </c>
      <c r="R275" s="1">
        <v>4</v>
      </c>
      <c r="S275" s="1">
        <v>4</v>
      </c>
      <c r="T275" s="1">
        <v>5</v>
      </c>
      <c r="U275" s="1">
        <v>5</v>
      </c>
      <c r="V275" s="1">
        <v>4</v>
      </c>
      <c r="W275" s="1">
        <v>5</v>
      </c>
      <c r="X275" s="1">
        <v>5</v>
      </c>
      <c r="Y275" s="1">
        <v>5</v>
      </c>
    </row>
    <row r="276" spans="2:25" x14ac:dyDescent="0.25">
      <c r="B276" s="1">
        <v>5</v>
      </c>
      <c r="C276" s="1">
        <v>4</v>
      </c>
      <c r="D276" s="1">
        <v>5</v>
      </c>
      <c r="E276" s="1">
        <v>4</v>
      </c>
      <c r="F276" s="1">
        <v>3</v>
      </c>
      <c r="G276" s="1">
        <v>5</v>
      </c>
      <c r="H276" s="1">
        <v>3</v>
      </c>
      <c r="I276" s="1">
        <v>4</v>
      </c>
      <c r="J276" s="1">
        <v>4</v>
      </c>
      <c r="K276" s="1">
        <v>3</v>
      </c>
      <c r="L276" s="1">
        <v>5</v>
      </c>
      <c r="M276" s="1">
        <v>5</v>
      </c>
      <c r="N276" s="1">
        <v>4</v>
      </c>
      <c r="O276" s="1">
        <v>3</v>
      </c>
      <c r="P276" s="1">
        <v>5</v>
      </c>
      <c r="Q276" s="1">
        <v>4</v>
      </c>
      <c r="R276" s="1">
        <v>4</v>
      </c>
      <c r="S276" s="1">
        <v>5</v>
      </c>
      <c r="T276" s="1">
        <v>3</v>
      </c>
      <c r="U276" s="1">
        <v>4</v>
      </c>
      <c r="V276" s="1">
        <v>3</v>
      </c>
      <c r="W276" s="1">
        <v>3</v>
      </c>
      <c r="X276" s="1">
        <v>4</v>
      </c>
      <c r="Y276" s="1">
        <v>4</v>
      </c>
    </row>
    <row r="277" spans="2:25" x14ac:dyDescent="0.25">
      <c r="B277" s="1">
        <v>3</v>
      </c>
      <c r="C277" s="1">
        <v>4</v>
      </c>
      <c r="D277" s="1">
        <v>1</v>
      </c>
      <c r="E277" s="1">
        <v>4</v>
      </c>
      <c r="F277" s="1">
        <v>3</v>
      </c>
      <c r="G277" s="1">
        <v>3</v>
      </c>
      <c r="H277" s="1">
        <v>2</v>
      </c>
      <c r="I277" s="1">
        <v>4</v>
      </c>
      <c r="J277" s="1">
        <v>3</v>
      </c>
      <c r="K277" s="1">
        <v>3</v>
      </c>
      <c r="L277" s="1">
        <v>1</v>
      </c>
      <c r="M277" s="1">
        <v>5</v>
      </c>
      <c r="N277" s="1">
        <v>4</v>
      </c>
      <c r="O277" s="1">
        <v>3</v>
      </c>
      <c r="P277" s="1">
        <v>5</v>
      </c>
      <c r="Q277" s="1">
        <v>4</v>
      </c>
      <c r="R277" s="1">
        <v>4</v>
      </c>
      <c r="S277" s="1">
        <v>3</v>
      </c>
      <c r="T277" s="1">
        <v>3</v>
      </c>
      <c r="U277" s="1">
        <v>1</v>
      </c>
      <c r="V277" s="1">
        <v>1</v>
      </c>
      <c r="W277" s="1">
        <v>1</v>
      </c>
      <c r="X277" s="1">
        <v>1</v>
      </c>
      <c r="Y277" s="1">
        <v>1</v>
      </c>
    </row>
    <row r="278" spans="2:25" x14ac:dyDescent="0.25">
      <c r="B278" s="1">
        <v>4</v>
      </c>
      <c r="C278" s="1">
        <v>4</v>
      </c>
      <c r="D278" s="1">
        <v>1</v>
      </c>
      <c r="E278" s="1">
        <v>4</v>
      </c>
      <c r="F278" s="1">
        <v>5</v>
      </c>
      <c r="G278" s="1">
        <v>5</v>
      </c>
      <c r="H278" s="1">
        <v>5</v>
      </c>
      <c r="I278" s="1">
        <v>5</v>
      </c>
      <c r="J278" s="1">
        <v>5</v>
      </c>
      <c r="K278" s="1">
        <v>5</v>
      </c>
      <c r="L278" s="1">
        <v>5</v>
      </c>
      <c r="M278" s="1">
        <v>5</v>
      </c>
      <c r="N278" s="1">
        <v>5</v>
      </c>
      <c r="O278" s="1">
        <v>5</v>
      </c>
      <c r="P278" s="1">
        <v>5</v>
      </c>
      <c r="Q278" s="1">
        <v>5</v>
      </c>
      <c r="R278" s="1">
        <v>5</v>
      </c>
      <c r="S278" s="1">
        <v>5</v>
      </c>
      <c r="T278" s="1">
        <v>5</v>
      </c>
      <c r="U278" s="1">
        <v>5</v>
      </c>
      <c r="V278" s="1">
        <v>5</v>
      </c>
      <c r="W278" s="1">
        <v>5</v>
      </c>
      <c r="X278" s="1">
        <v>4</v>
      </c>
      <c r="Y278" s="1">
        <v>4</v>
      </c>
    </row>
    <row r="279" spans="2:25" x14ac:dyDescent="0.25">
      <c r="B279" s="1">
        <v>4</v>
      </c>
      <c r="C279" s="1">
        <v>4</v>
      </c>
      <c r="D279" s="1">
        <v>4</v>
      </c>
      <c r="E279" s="1">
        <v>4</v>
      </c>
      <c r="F279" s="1">
        <v>4</v>
      </c>
      <c r="G279" s="1">
        <v>4</v>
      </c>
      <c r="H279" s="1">
        <v>3</v>
      </c>
      <c r="I279" s="1">
        <v>4</v>
      </c>
      <c r="J279" s="1">
        <v>5</v>
      </c>
      <c r="K279" s="1">
        <v>4</v>
      </c>
      <c r="L279" s="1">
        <v>4</v>
      </c>
      <c r="M279" s="1">
        <v>4</v>
      </c>
      <c r="N279" s="1">
        <v>4</v>
      </c>
      <c r="O279" s="1">
        <v>4</v>
      </c>
      <c r="P279" s="1">
        <v>4</v>
      </c>
      <c r="Q279" s="1">
        <v>5</v>
      </c>
      <c r="R279" s="1">
        <v>4</v>
      </c>
      <c r="S279" s="1">
        <v>4</v>
      </c>
      <c r="T279" s="1">
        <v>4</v>
      </c>
      <c r="U279" s="1">
        <v>4</v>
      </c>
      <c r="V279" s="1">
        <v>4</v>
      </c>
      <c r="W279" s="1">
        <v>3</v>
      </c>
      <c r="X279" s="1">
        <v>2</v>
      </c>
      <c r="Y279" s="1">
        <v>3</v>
      </c>
    </row>
    <row r="280" spans="2:25" x14ac:dyDescent="0.25">
      <c r="B280" s="1">
        <v>4</v>
      </c>
      <c r="C280" s="1">
        <v>4</v>
      </c>
      <c r="D280" s="1">
        <v>3</v>
      </c>
      <c r="E280" s="1">
        <v>3</v>
      </c>
      <c r="F280" s="1">
        <v>3</v>
      </c>
      <c r="G280" s="1">
        <v>4</v>
      </c>
      <c r="H280" s="1">
        <v>3</v>
      </c>
      <c r="I280" s="1">
        <v>4</v>
      </c>
      <c r="J280" s="1">
        <v>4</v>
      </c>
      <c r="K280" s="1">
        <v>4</v>
      </c>
      <c r="L280" s="1">
        <v>3</v>
      </c>
      <c r="M280" s="1">
        <v>4</v>
      </c>
      <c r="N280" s="1">
        <v>4</v>
      </c>
      <c r="O280" s="1">
        <v>4</v>
      </c>
      <c r="P280" s="1">
        <v>4</v>
      </c>
      <c r="Q280" s="1">
        <v>4</v>
      </c>
      <c r="R280" s="1">
        <v>5</v>
      </c>
      <c r="S280" s="1">
        <v>4</v>
      </c>
      <c r="T280" s="1">
        <v>4</v>
      </c>
      <c r="U280" s="1">
        <v>4</v>
      </c>
      <c r="V280" s="1">
        <v>5</v>
      </c>
      <c r="W280" s="1">
        <v>5</v>
      </c>
      <c r="X280" s="1">
        <v>5</v>
      </c>
      <c r="Y280" s="1">
        <v>5</v>
      </c>
    </row>
    <row r="281" spans="2:25" x14ac:dyDescent="0.25">
      <c r="B281" s="1">
        <v>4</v>
      </c>
      <c r="C281" s="1">
        <v>3</v>
      </c>
      <c r="D281" s="1">
        <v>5</v>
      </c>
      <c r="E281" s="1">
        <v>4</v>
      </c>
      <c r="F281" s="1">
        <v>4</v>
      </c>
      <c r="G281" s="1">
        <v>3</v>
      </c>
      <c r="H281" s="1">
        <v>4</v>
      </c>
      <c r="I281" s="1">
        <v>2</v>
      </c>
      <c r="J281" s="1">
        <v>3</v>
      </c>
      <c r="K281" s="1">
        <v>1</v>
      </c>
      <c r="L281" s="1">
        <v>4</v>
      </c>
      <c r="M281" s="1">
        <v>3</v>
      </c>
      <c r="N281" s="1">
        <v>1</v>
      </c>
      <c r="O281" s="1">
        <v>4</v>
      </c>
      <c r="P281" s="1">
        <v>4</v>
      </c>
      <c r="Q281" s="1">
        <v>3</v>
      </c>
      <c r="R281" s="1">
        <v>1</v>
      </c>
      <c r="S281" s="1">
        <v>3</v>
      </c>
      <c r="T281" s="1">
        <v>5</v>
      </c>
      <c r="U281" s="1">
        <v>4</v>
      </c>
      <c r="V281" s="1">
        <v>4</v>
      </c>
      <c r="W281" s="1">
        <v>3</v>
      </c>
      <c r="X281" s="1">
        <v>3</v>
      </c>
      <c r="Y281" s="1">
        <v>3</v>
      </c>
    </row>
    <row r="282" spans="2:25" x14ac:dyDescent="0.25">
      <c r="B282" s="1">
        <v>4</v>
      </c>
      <c r="C282" s="1">
        <v>4</v>
      </c>
      <c r="D282" s="1">
        <v>4</v>
      </c>
      <c r="E282" s="1">
        <v>4</v>
      </c>
      <c r="F282" s="1">
        <v>3</v>
      </c>
      <c r="G282" s="1">
        <v>3</v>
      </c>
      <c r="H282" s="1">
        <v>2</v>
      </c>
      <c r="I282" s="1">
        <v>3</v>
      </c>
      <c r="J282" s="1">
        <v>3</v>
      </c>
      <c r="K282" s="1">
        <v>3</v>
      </c>
      <c r="L282" s="1">
        <v>1</v>
      </c>
      <c r="M282" s="1">
        <v>3</v>
      </c>
      <c r="N282" s="1">
        <v>3</v>
      </c>
      <c r="O282" s="1">
        <v>3</v>
      </c>
      <c r="P282" s="1">
        <v>3</v>
      </c>
      <c r="Q282" s="1">
        <v>3</v>
      </c>
      <c r="R282" s="1">
        <v>3</v>
      </c>
      <c r="S282" s="1">
        <v>4</v>
      </c>
      <c r="T282" s="1">
        <v>3</v>
      </c>
      <c r="U282" s="1">
        <v>4</v>
      </c>
      <c r="V282" s="1">
        <v>3</v>
      </c>
      <c r="W282" s="1">
        <v>3</v>
      </c>
      <c r="X282" s="1">
        <v>3</v>
      </c>
      <c r="Y282" s="1">
        <v>3</v>
      </c>
    </row>
    <row r="283" spans="2:25" x14ac:dyDescent="0.25">
      <c r="B283" s="1">
        <v>3</v>
      </c>
      <c r="C283" s="1">
        <v>3</v>
      </c>
      <c r="D283" s="1">
        <v>3</v>
      </c>
      <c r="E283" s="1">
        <v>4</v>
      </c>
      <c r="F283" s="1">
        <v>4</v>
      </c>
      <c r="G283" s="1">
        <v>4</v>
      </c>
      <c r="H283" s="1">
        <v>4</v>
      </c>
      <c r="I283" s="1">
        <v>3</v>
      </c>
      <c r="J283" s="1">
        <v>4</v>
      </c>
      <c r="K283" s="1">
        <v>4</v>
      </c>
      <c r="L283" s="1">
        <v>3</v>
      </c>
      <c r="M283" s="1">
        <v>3</v>
      </c>
      <c r="N283" s="1">
        <v>4</v>
      </c>
      <c r="O283" s="1">
        <v>3</v>
      </c>
      <c r="P283" s="1">
        <v>4</v>
      </c>
      <c r="Q283" s="1">
        <v>4</v>
      </c>
      <c r="R283" s="1">
        <v>4</v>
      </c>
      <c r="S283" s="1">
        <v>4</v>
      </c>
      <c r="T283" s="1">
        <v>4</v>
      </c>
      <c r="U283" s="1">
        <v>4</v>
      </c>
      <c r="V283" s="1">
        <v>4</v>
      </c>
      <c r="W283" s="1">
        <v>4</v>
      </c>
      <c r="X283" s="1">
        <v>4</v>
      </c>
      <c r="Y283" s="1">
        <v>4</v>
      </c>
    </row>
    <row r="284" spans="2:25" x14ac:dyDescent="0.25">
      <c r="B284" s="1">
        <v>1</v>
      </c>
      <c r="C284" s="1">
        <v>1</v>
      </c>
      <c r="D284" s="1">
        <v>2</v>
      </c>
      <c r="E284" s="1">
        <v>1</v>
      </c>
      <c r="F284" s="1">
        <v>1</v>
      </c>
      <c r="G284" s="1">
        <v>3</v>
      </c>
      <c r="H284" s="1">
        <v>1</v>
      </c>
      <c r="I284" s="1">
        <v>3</v>
      </c>
      <c r="J284" s="1">
        <v>2</v>
      </c>
      <c r="K284" s="1">
        <v>2</v>
      </c>
      <c r="L284" s="1">
        <v>1</v>
      </c>
      <c r="M284" s="1">
        <v>1</v>
      </c>
      <c r="N284" s="1">
        <v>1</v>
      </c>
      <c r="O284" s="1">
        <v>3</v>
      </c>
      <c r="P284" s="1">
        <v>3</v>
      </c>
      <c r="Q284" s="1">
        <v>1</v>
      </c>
      <c r="R284" s="1">
        <v>3</v>
      </c>
      <c r="S284" s="1">
        <v>3</v>
      </c>
      <c r="T284" s="1">
        <v>4</v>
      </c>
      <c r="U284" s="1">
        <v>1</v>
      </c>
      <c r="V284" s="1">
        <v>5</v>
      </c>
      <c r="W284" s="1">
        <v>5</v>
      </c>
      <c r="X284" s="1">
        <v>3</v>
      </c>
      <c r="Y284" s="1">
        <v>5</v>
      </c>
    </row>
    <row r="285" spans="2:25" x14ac:dyDescent="0.25">
      <c r="B285" s="1">
        <v>5</v>
      </c>
      <c r="C285" s="1">
        <v>4</v>
      </c>
      <c r="D285" s="1">
        <v>5</v>
      </c>
      <c r="E285" s="1">
        <v>5</v>
      </c>
      <c r="F285" s="1">
        <v>1</v>
      </c>
      <c r="G285" s="1">
        <v>5</v>
      </c>
      <c r="H285" s="1">
        <v>4</v>
      </c>
      <c r="I285" s="1">
        <v>4</v>
      </c>
      <c r="J285" s="1">
        <v>5</v>
      </c>
      <c r="K285" s="1">
        <v>4</v>
      </c>
      <c r="L285" s="1">
        <v>4</v>
      </c>
      <c r="M285" s="1">
        <v>4</v>
      </c>
      <c r="N285" s="1">
        <v>5</v>
      </c>
      <c r="O285" s="1">
        <v>5</v>
      </c>
      <c r="P285" s="1">
        <v>5</v>
      </c>
      <c r="Q285" s="1">
        <v>4</v>
      </c>
      <c r="R285" s="1">
        <v>5</v>
      </c>
      <c r="S285" s="1">
        <v>5</v>
      </c>
      <c r="T285" s="1">
        <v>4</v>
      </c>
      <c r="U285" s="1">
        <v>4</v>
      </c>
      <c r="V285" s="1">
        <v>4</v>
      </c>
      <c r="W285" s="1">
        <v>4</v>
      </c>
      <c r="X285" s="1">
        <v>3</v>
      </c>
      <c r="Y285" s="1">
        <v>4</v>
      </c>
    </row>
    <row r="286" spans="2:25" x14ac:dyDescent="0.25">
      <c r="B286" s="1">
        <v>1</v>
      </c>
      <c r="C286" s="1">
        <v>2</v>
      </c>
      <c r="D286" s="1">
        <v>3</v>
      </c>
      <c r="E286" s="1">
        <v>3</v>
      </c>
      <c r="F286" s="1">
        <v>1</v>
      </c>
      <c r="G286" s="1">
        <v>1</v>
      </c>
      <c r="H286" s="1">
        <v>1</v>
      </c>
      <c r="I286" s="1">
        <v>3</v>
      </c>
      <c r="J286" s="1">
        <v>1</v>
      </c>
      <c r="K286" s="1">
        <v>1</v>
      </c>
      <c r="L286" s="1">
        <v>2</v>
      </c>
      <c r="M286" s="1">
        <v>1</v>
      </c>
      <c r="N286" s="1">
        <v>2</v>
      </c>
      <c r="O286" s="1">
        <v>2</v>
      </c>
      <c r="P286" s="1">
        <v>2</v>
      </c>
      <c r="Q286" s="1">
        <v>1</v>
      </c>
      <c r="R286" s="1">
        <v>3</v>
      </c>
      <c r="S286" s="1">
        <v>3</v>
      </c>
      <c r="T286" s="1">
        <v>3</v>
      </c>
      <c r="U286" s="1">
        <v>1</v>
      </c>
      <c r="V286" s="1">
        <v>1</v>
      </c>
      <c r="W286" s="1">
        <v>3</v>
      </c>
      <c r="X286" s="1">
        <v>2</v>
      </c>
      <c r="Y286" s="1">
        <v>2</v>
      </c>
    </row>
    <row r="287" spans="2:25" x14ac:dyDescent="0.25">
      <c r="B287" s="1">
        <v>4</v>
      </c>
      <c r="C287" s="1">
        <v>4</v>
      </c>
      <c r="D287" s="1">
        <v>3</v>
      </c>
      <c r="E287" s="1">
        <v>3</v>
      </c>
      <c r="F287" s="1">
        <v>3</v>
      </c>
      <c r="G287" s="1">
        <v>3</v>
      </c>
      <c r="H287" s="1">
        <v>3</v>
      </c>
      <c r="I287" s="1">
        <v>4</v>
      </c>
      <c r="J287" s="1">
        <v>2</v>
      </c>
      <c r="K287" s="1">
        <v>3</v>
      </c>
      <c r="L287" s="1">
        <v>4</v>
      </c>
      <c r="M287" s="1">
        <v>3</v>
      </c>
      <c r="N287" s="1">
        <v>1</v>
      </c>
      <c r="O287" s="1">
        <v>1</v>
      </c>
      <c r="P287" s="1">
        <v>3</v>
      </c>
      <c r="Q287" s="1">
        <v>1</v>
      </c>
      <c r="R287" s="1">
        <v>3</v>
      </c>
      <c r="S287" s="1">
        <v>3</v>
      </c>
      <c r="T287" s="1">
        <v>3</v>
      </c>
      <c r="U287" s="1">
        <v>4</v>
      </c>
      <c r="V287" s="1">
        <v>3</v>
      </c>
      <c r="W287" s="1">
        <v>3</v>
      </c>
      <c r="X287" s="1">
        <v>3</v>
      </c>
      <c r="Y287" s="1">
        <v>4</v>
      </c>
    </row>
    <row r="288" spans="2:25" x14ac:dyDescent="0.25">
      <c r="B288" s="1">
        <v>5</v>
      </c>
      <c r="C288" s="1">
        <v>3</v>
      </c>
      <c r="D288" s="1">
        <v>4</v>
      </c>
      <c r="E288" s="1">
        <v>5</v>
      </c>
      <c r="F288" s="1">
        <v>4</v>
      </c>
      <c r="G288" s="1">
        <v>4</v>
      </c>
      <c r="H288" s="1">
        <v>4</v>
      </c>
      <c r="I288" s="1">
        <v>5</v>
      </c>
      <c r="J288" s="1">
        <v>5</v>
      </c>
      <c r="K288" s="1">
        <v>5</v>
      </c>
      <c r="L288" s="1">
        <v>5</v>
      </c>
      <c r="M288" s="1">
        <v>5</v>
      </c>
      <c r="N288" s="1">
        <v>5</v>
      </c>
      <c r="O288" s="1">
        <v>5</v>
      </c>
      <c r="P288" s="1">
        <v>5</v>
      </c>
      <c r="Q288" s="1">
        <v>5</v>
      </c>
      <c r="R288" s="1">
        <v>5</v>
      </c>
      <c r="S288" s="1">
        <v>5</v>
      </c>
      <c r="T288" s="1">
        <v>5</v>
      </c>
      <c r="U288" s="1">
        <v>5</v>
      </c>
      <c r="V288" s="1">
        <v>5</v>
      </c>
      <c r="W288" s="1">
        <v>5</v>
      </c>
      <c r="X288" s="1">
        <v>5</v>
      </c>
      <c r="Y288" s="1">
        <v>5</v>
      </c>
    </row>
    <row r="289" spans="2:25" x14ac:dyDescent="0.25">
      <c r="B289" s="1">
        <v>2</v>
      </c>
      <c r="C289" s="1">
        <v>3</v>
      </c>
      <c r="D289" s="1">
        <v>3</v>
      </c>
      <c r="E289" s="1">
        <v>3</v>
      </c>
      <c r="F289" s="1">
        <v>3</v>
      </c>
      <c r="G289" s="1">
        <v>1</v>
      </c>
      <c r="H289" s="1">
        <v>1</v>
      </c>
      <c r="I289" s="1">
        <v>2</v>
      </c>
      <c r="J289" s="1">
        <v>2</v>
      </c>
      <c r="K289" s="1">
        <v>3</v>
      </c>
      <c r="L289" s="1">
        <v>2</v>
      </c>
      <c r="M289" s="1">
        <v>3</v>
      </c>
      <c r="N289" s="1">
        <v>1</v>
      </c>
      <c r="O289" s="1">
        <v>1</v>
      </c>
      <c r="P289" s="1">
        <v>1</v>
      </c>
      <c r="Q289" s="1">
        <v>1</v>
      </c>
      <c r="R289" s="1">
        <v>1</v>
      </c>
      <c r="S289" s="1">
        <v>1</v>
      </c>
      <c r="T289" s="1">
        <v>3</v>
      </c>
      <c r="U289" s="1">
        <v>1</v>
      </c>
      <c r="V289" s="1">
        <v>3</v>
      </c>
      <c r="W289" s="1">
        <v>3</v>
      </c>
      <c r="X289" s="1">
        <v>3</v>
      </c>
      <c r="Y289" s="1">
        <v>3</v>
      </c>
    </row>
    <row r="290" spans="2:25" x14ac:dyDescent="0.25">
      <c r="B290" s="1">
        <v>5</v>
      </c>
      <c r="C290" s="1">
        <v>5</v>
      </c>
      <c r="D290" s="1">
        <v>5</v>
      </c>
      <c r="E290" s="1">
        <v>5</v>
      </c>
      <c r="F290" s="1">
        <v>5</v>
      </c>
      <c r="G290" s="1">
        <v>5</v>
      </c>
      <c r="H290" s="1">
        <v>5</v>
      </c>
      <c r="I290" s="1">
        <v>4</v>
      </c>
      <c r="J290" s="1">
        <v>5</v>
      </c>
      <c r="K290" s="1">
        <v>5</v>
      </c>
      <c r="L290" s="1">
        <v>5</v>
      </c>
      <c r="M290" s="1">
        <v>3</v>
      </c>
      <c r="N290" s="1">
        <v>5</v>
      </c>
      <c r="O290" s="1">
        <v>3</v>
      </c>
      <c r="P290" s="1">
        <v>4</v>
      </c>
      <c r="Q290" s="1">
        <v>4</v>
      </c>
      <c r="R290" s="1">
        <v>5</v>
      </c>
      <c r="S290" s="1">
        <v>5</v>
      </c>
      <c r="T290" s="1">
        <v>5</v>
      </c>
      <c r="U290" s="1">
        <v>5</v>
      </c>
      <c r="V290" s="1">
        <v>3</v>
      </c>
      <c r="W290" s="1">
        <v>5</v>
      </c>
      <c r="X290" s="1">
        <v>4</v>
      </c>
      <c r="Y290" s="1">
        <v>4</v>
      </c>
    </row>
    <row r="291" spans="2:25" x14ac:dyDescent="0.25">
      <c r="B291" s="1">
        <v>3</v>
      </c>
      <c r="C291" s="1">
        <v>1</v>
      </c>
      <c r="D291" s="1">
        <v>3</v>
      </c>
      <c r="E291" s="1">
        <v>1</v>
      </c>
      <c r="F291" s="1">
        <v>3</v>
      </c>
      <c r="G291" s="1">
        <v>3</v>
      </c>
      <c r="H291" s="1">
        <v>3</v>
      </c>
      <c r="I291" s="1">
        <v>3</v>
      </c>
      <c r="J291" s="1">
        <v>4</v>
      </c>
      <c r="K291" s="1">
        <v>3</v>
      </c>
      <c r="L291" s="1">
        <v>3</v>
      </c>
      <c r="M291" s="1">
        <v>3</v>
      </c>
      <c r="N291" s="1">
        <v>4</v>
      </c>
      <c r="O291" s="1">
        <v>3</v>
      </c>
      <c r="P291" s="1">
        <v>3</v>
      </c>
      <c r="Q291" s="1">
        <v>1</v>
      </c>
      <c r="R291" s="1">
        <v>1</v>
      </c>
      <c r="S291" s="1">
        <v>1</v>
      </c>
      <c r="T291" s="1">
        <v>3</v>
      </c>
      <c r="U291" s="1">
        <v>4</v>
      </c>
      <c r="V291" s="1">
        <v>4</v>
      </c>
      <c r="W291" s="1">
        <v>3</v>
      </c>
      <c r="X291" s="1">
        <v>4</v>
      </c>
      <c r="Y291" s="1">
        <v>4</v>
      </c>
    </row>
    <row r="292" spans="2:25" x14ac:dyDescent="0.25">
      <c r="B292" s="1">
        <v>3</v>
      </c>
      <c r="C292" s="1">
        <v>3</v>
      </c>
      <c r="D292" s="1">
        <v>3</v>
      </c>
      <c r="E292" s="1">
        <v>3</v>
      </c>
      <c r="F292" s="1">
        <v>3</v>
      </c>
      <c r="G292" s="1">
        <v>3</v>
      </c>
      <c r="H292" s="1">
        <v>3</v>
      </c>
      <c r="I292" s="1">
        <v>3</v>
      </c>
      <c r="J292" s="1">
        <v>3</v>
      </c>
      <c r="K292" s="1">
        <v>3</v>
      </c>
      <c r="L292" s="1">
        <v>3</v>
      </c>
      <c r="M292" s="1">
        <v>3</v>
      </c>
      <c r="N292" s="1">
        <v>3</v>
      </c>
      <c r="O292" s="1">
        <v>3</v>
      </c>
      <c r="P292" s="1">
        <v>3</v>
      </c>
      <c r="Q292" s="1">
        <v>3</v>
      </c>
      <c r="R292" s="1">
        <v>3</v>
      </c>
      <c r="S292" s="1">
        <v>3</v>
      </c>
      <c r="T292" s="1">
        <v>3</v>
      </c>
      <c r="U292" s="1">
        <v>3</v>
      </c>
      <c r="V292" s="1">
        <v>4</v>
      </c>
      <c r="W292" s="1">
        <v>4</v>
      </c>
      <c r="X292" s="1">
        <v>4</v>
      </c>
      <c r="Y292" s="1">
        <v>4</v>
      </c>
    </row>
    <row r="293" spans="2:25" x14ac:dyDescent="0.25">
      <c r="B293" s="1">
        <v>4</v>
      </c>
      <c r="C293" s="1">
        <v>5</v>
      </c>
      <c r="D293" s="1">
        <v>4</v>
      </c>
      <c r="E293" s="1">
        <v>4</v>
      </c>
      <c r="F293" s="1">
        <v>5</v>
      </c>
      <c r="G293" s="1">
        <v>5</v>
      </c>
      <c r="H293" s="1">
        <v>5</v>
      </c>
      <c r="I293" s="1">
        <v>5</v>
      </c>
      <c r="J293" s="1">
        <v>5</v>
      </c>
      <c r="K293" s="1">
        <v>5</v>
      </c>
      <c r="L293" s="1">
        <v>5</v>
      </c>
      <c r="M293" s="1">
        <v>5</v>
      </c>
      <c r="N293" s="1">
        <v>5</v>
      </c>
      <c r="O293" s="1">
        <v>4</v>
      </c>
      <c r="P293" s="1">
        <v>4</v>
      </c>
      <c r="Q293" s="1">
        <v>5</v>
      </c>
      <c r="R293" s="1">
        <v>4</v>
      </c>
      <c r="S293" s="1">
        <v>5</v>
      </c>
      <c r="T293" s="1">
        <v>5</v>
      </c>
      <c r="U293" s="1">
        <v>5</v>
      </c>
      <c r="V293" s="1">
        <v>5</v>
      </c>
      <c r="W293" s="1">
        <v>5</v>
      </c>
      <c r="X293" s="1">
        <v>4</v>
      </c>
      <c r="Y293" s="1">
        <v>5</v>
      </c>
    </row>
    <row r="294" spans="2:25" x14ac:dyDescent="0.25">
      <c r="B294" s="1">
        <v>5</v>
      </c>
      <c r="C294" s="1">
        <v>4</v>
      </c>
      <c r="D294" s="1">
        <v>5</v>
      </c>
      <c r="E294" s="1">
        <v>5</v>
      </c>
      <c r="F294" s="1">
        <v>5</v>
      </c>
      <c r="G294" s="1">
        <v>4</v>
      </c>
      <c r="H294" s="1">
        <v>4</v>
      </c>
      <c r="I294" s="1">
        <v>4</v>
      </c>
      <c r="J294" s="1">
        <v>5</v>
      </c>
      <c r="K294" s="1">
        <v>4</v>
      </c>
      <c r="L294" s="1">
        <v>5</v>
      </c>
      <c r="M294" s="1">
        <v>4</v>
      </c>
      <c r="N294" s="1">
        <v>5</v>
      </c>
      <c r="O294" s="1">
        <v>4</v>
      </c>
      <c r="P294" s="1">
        <v>5</v>
      </c>
      <c r="Q294" s="1">
        <v>4</v>
      </c>
      <c r="R294" s="1">
        <v>5</v>
      </c>
      <c r="S294" s="1">
        <v>5</v>
      </c>
      <c r="T294" s="1">
        <v>5</v>
      </c>
      <c r="U294" s="1">
        <v>4</v>
      </c>
      <c r="V294" s="1">
        <v>4</v>
      </c>
      <c r="W294" s="1">
        <v>4</v>
      </c>
      <c r="X294" s="1">
        <v>4</v>
      </c>
      <c r="Y294" s="1">
        <v>5</v>
      </c>
    </row>
    <row r="295" spans="2:25" x14ac:dyDescent="0.25">
      <c r="B295" s="1">
        <v>5</v>
      </c>
      <c r="C295" s="1">
        <v>5</v>
      </c>
      <c r="D295" s="1">
        <v>5</v>
      </c>
      <c r="E295" s="1">
        <v>5</v>
      </c>
      <c r="F295" s="1">
        <v>5</v>
      </c>
      <c r="G295" s="1">
        <v>5</v>
      </c>
      <c r="H295" s="1">
        <v>5</v>
      </c>
      <c r="I295" s="1">
        <v>5</v>
      </c>
      <c r="J295" s="1">
        <v>5</v>
      </c>
      <c r="K295" s="1">
        <v>5</v>
      </c>
      <c r="L295" s="1">
        <v>5</v>
      </c>
      <c r="M295" s="1">
        <v>3</v>
      </c>
      <c r="N295" s="1">
        <v>5</v>
      </c>
      <c r="O295" s="1">
        <v>3</v>
      </c>
      <c r="P295" s="1">
        <v>3</v>
      </c>
      <c r="Q295" s="1">
        <v>5</v>
      </c>
      <c r="R295" s="1">
        <v>5</v>
      </c>
      <c r="S295" s="1">
        <v>5</v>
      </c>
      <c r="T295" s="1">
        <v>5</v>
      </c>
      <c r="U295" s="1">
        <v>5</v>
      </c>
      <c r="V295" s="1">
        <v>3</v>
      </c>
      <c r="W295" s="1">
        <v>3</v>
      </c>
      <c r="X295" s="1">
        <v>3</v>
      </c>
      <c r="Y295" s="1">
        <v>5</v>
      </c>
    </row>
    <row r="296" spans="2:25" x14ac:dyDescent="0.25">
      <c r="B296" s="1">
        <v>4</v>
      </c>
      <c r="C296" s="1">
        <v>4</v>
      </c>
      <c r="D296" s="1">
        <v>1</v>
      </c>
      <c r="E296" s="1">
        <v>4</v>
      </c>
      <c r="F296" s="1">
        <v>5</v>
      </c>
      <c r="G296" s="1">
        <v>5</v>
      </c>
      <c r="H296" s="1">
        <v>3</v>
      </c>
      <c r="I296" s="1">
        <v>2</v>
      </c>
      <c r="J296" s="1">
        <v>5</v>
      </c>
      <c r="K296" s="1">
        <v>5</v>
      </c>
      <c r="L296" s="1">
        <v>5</v>
      </c>
      <c r="M296" s="1">
        <v>5</v>
      </c>
      <c r="N296" s="1">
        <v>5</v>
      </c>
      <c r="O296" s="1">
        <v>5</v>
      </c>
      <c r="P296" s="1">
        <v>5</v>
      </c>
      <c r="Q296" s="1">
        <v>5</v>
      </c>
      <c r="R296" s="1">
        <v>5</v>
      </c>
      <c r="S296" s="1">
        <v>5</v>
      </c>
      <c r="T296" s="1">
        <v>5</v>
      </c>
      <c r="U296" s="1">
        <v>5</v>
      </c>
      <c r="V296" s="1">
        <v>5</v>
      </c>
      <c r="W296" s="1">
        <v>4</v>
      </c>
      <c r="X296" s="1">
        <v>4</v>
      </c>
      <c r="Y296" s="1">
        <v>5</v>
      </c>
    </row>
    <row r="297" spans="2:25" x14ac:dyDescent="0.25">
      <c r="B297" s="1">
        <v>4</v>
      </c>
      <c r="C297" s="1">
        <v>2</v>
      </c>
      <c r="D297" s="1">
        <v>4</v>
      </c>
      <c r="E297" s="1">
        <v>1</v>
      </c>
      <c r="F297" s="1">
        <v>2</v>
      </c>
      <c r="G297" s="1">
        <v>4</v>
      </c>
      <c r="H297" s="1">
        <v>5</v>
      </c>
      <c r="I297" s="1">
        <v>4</v>
      </c>
      <c r="J297" s="1">
        <v>2</v>
      </c>
      <c r="K297" s="1">
        <v>5</v>
      </c>
      <c r="L297" s="1">
        <v>5</v>
      </c>
      <c r="M297" s="1">
        <v>5</v>
      </c>
      <c r="N297" s="1">
        <v>4</v>
      </c>
      <c r="O297" s="1">
        <v>4</v>
      </c>
      <c r="P297" s="1">
        <v>5</v>
      </c>
      <c r="Q297" s="1">
        <v>5</v>
      </c>
      <c r="R297" s="1">
        <v>4</v>
      </c>
      <c r="S297" s="1">
        <v>4</v>
      </c>
      <c r="T297" s="1">
        <v>5</v>
      </c>
      <c r="U297" s="1">
        <v>5</v>
      </c>
      <c r="V297" s="1">
        <v>4</v>
      </c>
      <c r="W297" s="1">
        <v>4</v>
      </c>
      <c r="X297" s="1">
        <v>5</v>
      </c>
      <c r="Y297" s="1">
        <v>5</v>
      </c>
    </row>
    <row r="298" spans="2:25" x14ac:dyDescent="0.25">
      <c r="B298" s="1">
        <v>5</v>
      </c>
      <c r="C298" s="1">
        <v>3</v>
      </c>
      <c r="D298" s="1">
        <v>5</v>
      </c>
      <c r="E298" s="1">
        <v>5</v>
      </c>
      <c r="F298" s="1">
        <v>5</v>
      </c>
      <c r="G298" s="1">
        <v>5</v>
      </c>
      <c r="H298" s="1">
        <v>5</v>
      </c>
      <c r="I298" s="1">
        <v>5</v>
      </c>
      <c r="J298" s="1">
        <v>5</v>
      </c>
      <c r="K298" s="1">
        <v>5</v>
      </c>
      <c r="L298" s="1">
        <v>5</v>
      </c>
      <c r="M298" s="1">
        <v>5</v>
      </c>
      <c r="N298" s="1">
        <v>5</v>
      </c>
      <c r="O298" s="1">
        <v>5</v>
      </c>
      <c r="P298" s="1">
        <v>5</v>
      </c>
      <c r="Q298" s="1">
        <v>5</v>
      </c>
      <c r="R298" s="1">
        <v>4</v>
      </c>
      <c r="S298" s="1">
        <v>5</v>
      </c>
      <c r="T298" s="1">
        <v>5</v>
      </c>
      <c r="U298" s="1">
        <v>5</v>
      </c>
      <c r="V298" s="1">
        <v>5</v>
      </c>
      <c r="W298" s="1">
        <v>5</v>
      </c>
      <c r="X298" s="1">
        <v>5</v>
      </c>
      <c r="Y298" s="1">
        <v>5</v>
      </c>
    </row>
    <row r="299" spans="2:25" x14ac:dyDescent="0.25">
      <c r="B299" s="1">
        <v>2</v>
      </c>
      <c r="C299" s="1">
        <v>4</v>
      </c>
      <c r="D299" s="1">
        <v>3</v>
      </c>
      <c r="E299" s="1">
        <v>3</v>
      </c>
      <c r="F299" s="1">
        <v>4</v>
      </c>
      <c r="G299" s="1">
        <v>3</v>
      </c>
      <c r="H299" s="1">
        <v>3</v>
      </c>
      <c r="I299" s="1">
        <v>3</v>
      </c>
      <c r="J299" s="1">
        <v>3</v>
      </c>
      <c r="K299" s="1">
        <v>4</v>
      </c>
      <c r="L299" s="1">
        <v>4</v>
      </c>
      <c r="M299" s="1">
        <v>3</v>
      </c>
      <c r="N299" s="1">
        <v>3</v>
      </c>
      <c r="O299" s="1">
        <v>3</v>
      </c>
      <c r="P299" s="1">
        <v>3</v>
      </c>
      <c r="Q299" s="1">
        <v>3</v>
      </c>
      <c r="R299" s="1">
        <v>3</v>
      </c>
      <c r="S299" s="1">
        <v>3</v>
      </c>
      <c r="T299" s="1">
        <v>4</v>
      </c>
      <c r="U299" s="1">
        <v>4</v>
      </c>
      <c r="V299" s="1">
        <v>4</v>
      </c>
      <c r="W299" s="1">
        <v>4</v>
      </c>
      <c r="X299" s="1">
        <v>4</v>
      </c>
      <c r="Y299" s="1">
        <v>5</v>
      </c>
    </row>
    <row r="300" spans="2:25" x14ac:dyDescent="0.25">
      <c r="B300" s="1">
        <v>3</v>
      </c>
      <c r="C300" s="1">
        <v>3</v>
      </c>
      <c r="D300" s="1">
        <v>3</v>
      </c>
      <c r="E300" s="1">
        <v>5</v>
      </c>
      <c r="F300" s="1">
        <v>5</v>
      </c>
      <c r="G300" s="1">
        <v>5</v>
      </c>
      <c r="H300" s="1">
        <v>5</v>
      </c>
      <c r="I300" s="1">
        <v>5</v>
      </c>
      <c r="J300" s="1">
        <v>5</v>
      </c>
      <c r="K300" s="1">
        <v>5</v>
      </c>
      <c r="L300" s="1">
        <v>5</v>
      </c>
      <c r="M300" s="1">
        <v>5</v>
      </c>
      <c r="N300" s="1">
        <v>5</v>
      </c>
      <c r="O300" s="1">
        <v>5</v>
      </c>
      <c r="P300" s="1">
        <v>5</v>
      </c>
      <c r="Q300" s="1">
        <v>5</v>
      </c>
      <c r="R300" s="1">
        <v>5</v>
      </c>
      <c r="S300" s="1">
        <v>5</v>
      </c>
      <c r="T300" s="1">
        <v>5</v>
      </c>
      <c r="U300" s="1">
        <v>5</v>
      </c>
      <c r="V300" s="1">
        <v>5</v>
      </c>
      <c r="W300" s="1">
        <v>5</v>
      </c>
      <c r="X300" s="1">
        <v>5</v>
      </c>
      <c r="Y300" s="1">
        <v>5</v>
      </c>
    </row>
    <row r="301" spans="2:25" x14ac:dyDescent="0.25">
      <c r="B301" s="1">
        <v>3</v>
      </c>
      <c r="C301" s="1">
        <v>3</v>
      </c>
      <c r="D301" s="1">
        <v>3</v>
      </c>
      <c r="E301" s="1">
        <v>3</v>
      </c>
      <c r="F301" s="1">
        <v>3</v>
      </c>
      <c r="G301" s="1">
        <v>3</v>
      </c>
      <c r="H301" s="1">
        <v>3</v>
      </c>
      <c r="I301" s="1">
        <v>3</v>
      </c>
      <c r="J301" s="1">
        <v>3</v>
      </c>
      <c r="K301" s="1">
        <v>3</v>
      </c>
      <c r="L301" s="1">
        <v>3</v>
      </c>
      <c r="M301" s="1">
        <v>3</v>
      </c>
      <c r="N301" s="1">
        <v>3</v>
      </c>
      <c r="O301" s="1">
        <v>3</v>
      </c>
      <c r="P301" s="1">
        <v>3</v>
      </c>
      <c r="Q301" s="1">
        <v>3</v>
      </c>
      <c r="R301" s="1">
        <v>3</v>
      </c>
      <c r="S301" s="1">
        <v>3</v>
      </c>
      <c r="T301" s="1">
        <v>3</v>
      </c>
      <c r="U301" s="1">
        <v>3</v>
      </c>
      <c r="V301" s="1">
        <v>3</v>
      </c>
      <c r="W301" s="1">
        <v>3</v>
      </c>
      <c r="X301" s="1">
        <v>3</v>
      </c>
      <c r="Y301" s="1">
        <v>3</v>
      </c>
    </row>
    <row r="302" spans="2:25" x14ac:dyDescent="0.25">
      <c r="B302" s="1">
        <v>1</v>
      </c>
      <c r="C302" s="1">
        <v>2</v>
      </c>
      <c r="D302" s="1">
        <v>4</v>
      </c>
      <c r="E302" s="1">
        <v>4</v>
      </c>
      <c r="F302" s="1">
        <v>5</v>
      </c>
      <c r="G302" s="1">
        <v>4</v>
      </c>
      <c r="H302" s="1">
        <v>4</v>
      </c>
      <c r="I302" s="1">
        <v>2</v>
      </c>
      <c r="J302" s="1">
        <v>4</v>
      </c>
      <c r="K302" s="1">
        <v>5</v>
      </c>
      <c r="L302" s="1">
        <v>5</v>
      </c>
      <c r="M302" s="1">
        <v>5</v>
      </c>
      <c r="N302" s="1">
        <v>5</v>
      </c>
      <c r="O302" s="1">
        <v>5</v>
      </c>
      <c r="P302" s="1">
        <v>5</v>
      </c>
      <c r="Q302" s="1">
        <v>5</v>
      </c>
      <c r="R302" s="1">
        <v>5</v>
      </c>
      <c r="S302" s="1">
        <v>4</v>
      </c>
      <c r="T302" s="1">
        <v>4</v>
      </c>
      <c r="U302" s="1">
        <v>5</v>
      </c>
      <c r="V302" s="1">
        <v>5</v>
      </c>
      <c r="W302" s="1">
        <v>5</v>
      </c>
      <c r="X302" s="1">
        <v>5</v>
      </c>
      <c r="Y302" s="1">
        <v>5</v>
      </c>
    </row>
    <row r="303" spans="2:25" x14ac:dyDescent="0.25">
      <c r="B303" s="1">
        <v>5</v>
      </c>
      <c r="C303" s="1">
        <v>5</v>
      </c>
      <c r="D303" s="1">
        <v>5</v>
      </c>
      <c r="E303" s="1">
        <v>5</v>
      </c>
      <c r="F303" s="1">
        <v>5</v>
      </c>
      <c r="G303" s="1">
        <v>5</v>
      </c>
      <c r="H303" s="1">
        <v>5</v>
      </c>
      <c r="I303" s="1">
        <v>5</v>
      </c>
      <c r="J303" s="1">
        <v>5</v>
      </c>
      <c r="K303" s="1">
        <v>5</v>
      </c>
      <c r="L303" s="1">
        <v>5</v>
      </c>
      <c r="M303" s="1">
        <v>5</v>
      </c>
      <c r="N303" s="1">
        <v>5</v>
      </c>
      <c r="O303" s="1">
        <v>5</v>
      </c>
      <c r="P303" s="1">
        <v>5</v>
      </c>
      <c r="Q303" s="1">
        <v>5</v>
      </c>
      <c r="R303" s="1">
        <v>5</v>
      </c>
      <c r="S303" s="1">
        <v>5</v>
      </c>
      <c r="T303" s="1">
        <v>5</v>
      </c>
      <c r="U303" s="1">
        <v>5</v>
      </c>
      <c r="V303" s="1">
        <v>1</v>
      </c>
      <c r="W303" s="1">
        <v>1</v>
      </c>
      <c r="X303" s="1">
        <v>1</v>
      </c>
      <c r="Y303" s="1">
        <v>1</v>
      </c>
    </row>
    <row r="304" spans="2:25" x14ac:dyDescent="0.25">
      <c r="B304" s="1">
        <v>3</v>
      </c>
      <c r="C304" s="1">
        <v>2</v>
      </c>
      <c r="D304" s="1">
        <v>4</v>
      </c>
      <c r="E304" s="1">
        <v>2</v>
      </c>
      <c r="F304" s="1">
        <v>1</v>
      </c>
      <c r="G304" s="1">
        <v>1</v>
      </c>
      <c r="H304" s="1">
        <v>3</v>
      </c>
      <c r="I304" s="1">
        <v>3</v>
      </c>
      <c r="J304" s="1">
        <v>3</v>
      </c>
      <c r="K304" s="1">
        <v>3</v>
      </c>
      <c r="L304" s="1">
        <v>3</v>
      </c>
      <c r="M304" s="1">
        <v>3</v>
      </c>
      <c r="N304" s="1">
        <v>3</v>
      </c>
      <c r="O304" s="1">
        <v>3</v>
      </c>
      <c r="P304" s="1">
        <v>3</v>
      </c>
      <c r="Q304" s="1">
        <v>3</v>
      </c>
      <c r="R304" s="1">
        <v>3</v>
      </c>
      <c r="S304" s="1">
        <v>3</v>
      </c>
      <c r="T304" s="1">
        <v>3</v>
      </c>
      <c r="U304" s="1">
        <v>3</v>
      </c>
      <c r="V304" s="1">
        <v>3</v>
      </c>
      <c r="W304" s="1">
        <v>3</v>
      </c>
      <c r="X304" s="1">
        <v>3</v>
      </c>
      <c r="Y304" s="1">
        <v>5</v>
      </c>
    </row>
    <row r="305" spans="1:25" x14ac:dyDescent="0.25">
      <c r="B305" s="1">
        <v>4</v>
      </c>
      <c r="C305" s="1">
        <v>4</v>
      </c>
      <c r="D305" s="1">
        <v>4</v>
      </c>
      <c r="E305" s="1">
        <v>3</v>
      </c>
      <c r="F305" s="1">
        <v>4</v>
      </c>
      <c r="G305" s="1">
        <v>3</v>
      </c>
      <c r="H305" s="1">
        <v>3</v>
      </c>
      <c r="I305" s="1">
        <v>3</v>
      </c>
      <c r="J305" s="1">
        <v>4</v>
      </c>
      <c r="K305" s="1">
        <v>3</v>
      </c>
      <c r="L305" s="1">
        <v>3</v>
      </c>
      <c r="M305" s="1">
        <v>3</v>
      </c>
      <c r="N305" s="1">
        <v>4</v>
      </c>
      <c r="O305" s="1">
        <v>3</v>
      </c>
      <c r="P305" s="1">
        <v>4</v>
      </c>
      <c r="Q305" s="1">
        <v>4</v>
      </c>
      <c r="R305" s="1">
        <v>4</v>
      </c>
      <c r="S305" s="1">
        <v>4</v>
      </c>
      <c r="T305" s="1">
        <v>3</v>
      </c>
      <c r="U305" s="1">
        <v>4</v>
      </c>
      <c r="V305" s="1">
        <v>4</v>
      </c>
      <c r="W305" s="1">
        <v>3</v>
      </c>
      <c r="X305" s="1">
        <v>3</v>
      </c>
      <c r="Y305" s="1">
        <v>3</v>
      </c>
    </row>
    <row r="306" spans="1:25" x14ac:dyDescent="0.25">
      <c r="B306" s="1">
        <v>3</v>
      </c>
      <c r="C306" s="1">
        <v>3</v>
      </c>
      <c r="D306" s="1">
        <v>2</v>
      </c>
      <c r="E306" s="1">
        <v>4</v>
      </c>
      <c r="F306" s="1">
        <v>4</v>
      </c>
      <c r="G306" s="1">
        <v>4</v>
      </c>
      <c r="H306" s="1">
        <v>4</v>
      </c>
      <c r="I306" s="1">
        <v>4</v>
      </c>
      <c r="J306" s="1">
        <v>4</v>
      </c>
      <c r="K306" s="1">
        <v>4</v>
      </c>
      <c r="L306" s="1">
        <v>4</v>
      </c>
      <c r="M306" s="1">
        <v>3</v>
      </c>
      <c r="N306" s="1">
        <v>4</v>
      </c>
      <c r="O306" s="1">
        <v>4</v>
      </c>
      <c r="P306" s="1">
        <v>4</v>
      </c>
      <c r="Q306" s="1">
        <v>5</v>
      </c>
      <c r="R306" s="1">
        <v>5</v>
      </c>
      <c r="S306" s="1">
        <v>4</v>
      </c>
      <c r="T306" s="1">
        <v>4</v>
      </c>
      <c r="U306" s="1">
        <v>4</v>
      </c>
      <c r="V306" s="1">
        <v>3</v>
      </c>
      <c r="W306" s="1">
        <v>3</v>
      </c>
      <c r="X306" s="1">
        <v>4</v>
      </c>
      <c r="Y306" s="1">
        <v>5</v>
      </c>
    </row>
    <row r="307" spans="1:25" x14ac:dyDescent="0.25">
      <c r="B307" s="1">
        <v>3</v>
      </c>
      <c r="C307" s="1">
        <v>1</v>
      </c>
      <c r="D307" s="1">
        <v>2</v>
      </c>
      <c r="E307" s="1">
        <v>2</v>
      </c>
      <c r="F307" s="1">
        <v>1</v>
      </c>
      <c r="G307" s="1">
        <v>1</v>
      </c>
      <c r="H307" s="1">
        <v>2</v>
      </c>
      <c r="I307" s="1">
        <v>2</v>
      </c>
      <c r="J307" s="1">
        <v>4</v>
      </c>
      <c r="K307" s="1">
        <v>4</v>
      </c>
      <c r="L307" s="1">
        <v>1</v>
      </c>
      <c r="M307" s="1">
        <v>3</v>
      </c>
      <c r="N307" s="1">
        <v>4</v>
      </c>
      <c r="O307" s="1">
        <v>4</v>
      </c>
      <c r="P307" s="1">
        <v>5</v>
      </c>
      <c r="Q307" s="1">
        <v>4</v>
      </c>
      <c r="R307" s="1">
        <v>3</v>
      </c>
      <c r="S307" s="1">
        <v>4</v>
      </c>
      <c r="T307" s="1">
        <v>4</v>
      </c>
      <c r="U307" s="1">
        <v>5</v>
      </c>
      <c r="V307" s="1">
        <v>3</v>
      </c>
      <c r="W307" s="1">
        <v>4</v>
      </c>
      <c r="X307" s="1">
        <v>4</v>
      </c>
      <c r="Y307" s="1">
        <v>4</v>
      </c>
    </row>
    <row r="308" spans="1:25" x14ac:dyDescent="0.25">
      <c r="B308" s="1">
        <v>2</v>
      </c>
      <c r="C308" s="1">
        <v>3</v>
      </c>
      <c r="D308" s="1">
        <v>1</v>
      </c>
      <c r="E308" s="1">
        <v>1</v>
      </c>
      <c r="F308" s="1">
        <v>1</v>
      </c>
      <c r="G308" s="1">
        <v>1</v>
      </c>
      <c r="H308" s="1">
        <v>3</v>
      </c>
      <c r="I308" s="1">
        <v>1</v>
      </c>
      <c r="J308" s="1">
        <v>1</v>
      </c>
      <c r="K308" s="1">
        <v>1</v>
      </c>
      <c r="L308" s="1">
        <v>3</v>
      </c>
      <c r="M308" s="1">
        <v>1</v>
      </c>
      <c r="N308" s="1">
        <v>3</v>
      </c>
      <c r="O308" s="1">
        <v>1</v>
      </c>
      <c r="P308" s="1">
        <v>3</v>
      </c>
      <c r="Q308" s="1">
        <v>1</v>
      </c>
      <c r="R308" s="1">
        <v>3</v>
      </c>
      <c r="S308" s="1">
        <v>1</v>
      </c>
      <c r="T308" s="1">
        <v>1</v>
      </c>
      <c r="U308" s="1">
        <v>4</v>
      </c>
      <c r="V308" s="1">
        <v>1</v>
      </c>
      <c r="W308" s="1">
        <v>3</v>
      </c>
      <c r="X308" s="1">
        <v>3</v>
      </c>
      <c r="Y308" s="1">
        <v>3</v>
      </c>
    </row>
    <row r="309" spans="1:25" x14ac:dyDescent="0.25">
      <c r="B309" s="1">
        <v>3</v>
      </c>
      <c r="C309" s="1">
        <v>3</v>
      </c>
      <c r="D309" s="1">
        <v>3</v>
      </c>
      <c r="E309" s="1">
        <v>3</v>
      </c>
      <c r="F309" s="1">
        <v>3</v>
      </c>
      <c r="G309" s="1">
        <v>3</v>
      </c>
      <c r="H309" s="1">
        <v>3</v>
      </c>
      <c r="I309" s="1">
        <v>3</v>
      </c>
      <c r="J309" s="1">
        <v>3</v>
      </c>
      <c r="K309" s="1">
        <v>3</v>
      </c>
      <c r="L309" s="1">
        <v>3</v>
      </c>
      <c r="M309" s="1">
        <v>3</v>
      </c>
      <c r="N309" s="1">
        <v>3</v>
      </c>
      <c r="O309" s="1">
        <v>3</v>
      </c>
      <c r="P309" s="1">
        <v>3</v>
      </c>
      <c r="Q309" s="1">
        <v>3</v>
      </c>
      <c r="R309" s="1">
        <v>3</v>
      </c>
      <c r="S309" s="1">
        <v>3</v>
      </c>
      <c r="T309" s="1">
        <v>3</v>
      </c>
      <c r="U309" s="1">
        <v>3</v>
      </c>
      <c r="V309" s="1">
        <v>3</v>
      </c>
      <c r="W309" s="1">
        <v>3</v>
      </c>
      <c r="X309" s="1">
        <v>3</v>
      </c>
      <c r="Y309" s="1">
        <v>3</v>
      </c>
    </row>
    <row r="310" spans="1:25" x14ac:dyDescent="0.25">
      <c r="B310" s="1">
        <v>5</v>
      </c>
      <c r="C310" s="1">
        <v>5</v>
      </c>
      <c r="D310" s="1">
        <v>4</v>
      </c>
      <c r="E310" s="1">
        <v>5</v>
      </c>
      <c r="F310" s="1">
        <v>4</v>
      </c>
      <c r="G310" s="1">
        <v>3</v>
      </c>
      <c r="H310" s="1">
        <v>3</v>
      </c>
      <c r="I310" s="1">
        <v>4</v>
      </c>
      <c r="J310" s="1">
        <v>5</v>
      </c>
      <c r="K310" s="1">
        <v>4</v>
      </c>
      <c r="L310" s="1">
        <v>4</v>
      </c>
      <c r="M310" s="1">
        <v>4</v>
      </c>
      <c r="N310" s="1">
        <v>5</v>
      </c>
      <c r="O310" s="1">
        <v>5</v>
      </c>
      <c r="P310" s="1">
        <v>5</v>
      </c>
      <c r="Q310" s="1">
        <v>5</v>
      </c>
      <c r="R310" s="1">
        <v>4</v>
      </c>
      <c r="S310" s="1">
        <v>3</v>
      </c>
      <c r="T310" s="1">
        <v>3</v>
      </c>
      <c r="U310" s="1">
        <v>4</v>
      </c>
      <c r="V310" s="1">
        <v>3</v>
      </c>
      <c r="W310" s="1">
        <v>4</v>
      </c>
      <c r="X310" s="1">
        <v>4</v>
      </c>
      <c r="Y310" s="1">
        <v>4</v>
      </c>
    </row>
    <row r="311" spans="1:25" x14ac:dyDescent="0.25">
      <c r="B311" s="1">
        <v>4</v>
      </c>
      <c r="C311" s="1">
        <v>3</v>
      </c>
      <c r="D311" s="1">
        <v>4</v>
      </c>
      <c r="E311" s="1">
        <v>4</v>
      </c>
      <c r="F311" s="1">
        <v>3</v>
      </c>
      <c r="G311" s="1">
        <v>3</v>
      </c>
      <c r="H311" s="1">
        <v>3</v>
      </c>
      <c r="I311" s="1">
        <v>3</v>
      </c>
      <c r="J311" s="1">
        <v>4</v>
      </c>
      <c r="K311" s="1">
        <v>4</v>
      </c>
      <c r="L311" s="1">
        <v>4</v>
      </c>
      <c r="M311" s="1">
        <v>4</v>
      </c>
      <c r="N311" s="1">
        <v>4</v>
      </c>
      <c r="O311" s="1">
        <v>3</v>
      </c>
      <c r="P311" s="1">
        <v>4</v>
      </c>
      <c r="Q311" s="1">
        <v>4</v>
      </c>
      <c r="R311" s="1">
        <v>3</v>
      </c>
      <c r="S311" s="1">
        <v>3</v>
      </c>
      <c r="T311" s="1">
        <v>3</v>
      </c>
      <c r="U311" s="1">
        <v>3</v>
      </c>
      <c r="V311" s="1">
        <v>3</v>
      </c>
      <c r="W311" s="1">
        <v>4</v>
      </c>
      <c r="X311" s="1">
        <v>4</v>
      </c>
      <c r="Y311" s="1">
        <v>4</v>
      </c>
    </row>
    <row r="312" spans="1:25" x14ac:dyDescent="0.25">
      <c r="A312" s="5" t="s">
        <v>711</v>
      </c>
      <c r="B312" s="11">
        <f>AVERAGE(B2:B311)</f>
        <v>3.5935483870967744</v>
      </c>
      <c r="C312" s="11">
        <f t="shared" ref="C312:X312" si="10">AVERAGE(C2:C311)</f>
        <v>3.6709677419354838</v>
      </c>
      <c r="D312" s="11">
        <f t="shared" si="10"/>
        <v>3.7645161290322582</v>
      </c>
      <c r="E312" s="11">
        <f t="shared" si="10"/>
        <v>3.7064516129032259</v>
      </c>
      <c r="F312" s="11">
        <f t="shared" si="10"/>
        <v>3.6354838709677417</v>
      </c>
      <c r="G312" s="11">
        <f t="shared" si="10"/>
        <v>3.6064516129032258</v>
      </c>
      <c r="H312" s="11">
        <f t="shared" si="10"/>
        <v>3.596774193548387</v>
      </c>
      <c r="I312" s="11">
        <f t="shared" si="10"/>
        <v>3.596774193548387</v>
      </c>
      <c r="J312" s="11">
        <f t="shared" si="10"/>
        <v>3.8483870967741933</v>
      </c>
      <c r="K312" s="11">
        <f t="shared" si="10"/>
        <v>3.8741935483870966</v>
      </c>
      <c r="L312" s="11">
        <f t="shared" si="10"/>
        <v>3.9129032258064518</v>
      </c>
      <c r="M312" s="11">
        <f t="shared" si="10"/>
        <v>3.661290322580645</v>
      </c>
      <c r="N312" s="11">
        <f t="shared" si="10"/>
        <v>3.8838709677419354</v>
      </c>
      <c r="O312" s="11">
        <f t="shared" si="10"/>
        <v>3.7419354838709675</v>
      </c>
      <c r="P312" s="11">
        <f t="shared" si="10"/>
        <v>3.8774193548387097</v>
      </c>
      <c r="Q312" s="11">
        <f t="shared" si="10"/>
        <v>3.7774193548387096</v>
      </c>
      <c r="R312" s="11">
        <f t="shared" si="10"/>
        <v>3.8096774193548386</v>
      </c>
      <c r="S312" s="11">
        <f t="shared" si="10"/>
        <v>3.838709677419355</v>
      </c>
      <c r="T312" s="11">
        <f t="shared" si="10"/>
        <v>3.903225806451613</v>
      </c>
      <c r="U312" s="11">
        <f t="shared" si="10"/>
        <v>3.8806451612903228</v>
      </c>
      <c r="V312" s="11">
        <f t="shared" si="10"/>
        <v>3.7774193548387096</v>
      </c>
      <c r="W312" s="11">
        <f t="shared" si="10"/>
        <v>3.8935483870967742</v>
      </c>
      <c r="X312" s="11">
        <f t="shared" si="10"/>
        <v>3.8129032258064517</v>
      </c>
      <c r="Y312" s="11">
        <f>AVERAGE(Y2:Y311)</f>
        <v>3.9903225806451612</v>
      </c>
    </row>
    <row r="313" spans="1:25" x14ac:dyDescent="0.25">
      <c r="A313" s="5" t="s">
        <v>712</v>
      </c>
      <c r="B313" s="11">
        <f>_xlfn.STDEV.S(B2:B311)</f>
        <v>1.205149545265525</v>
      </c>
      <c r="C313" s="11">
        <f t="shared" ref="C313:Y313" si="11">_xlfn.STDEV.S(C2:C311)</f>
        <v>1.1965953720422546</v>
      </c>
      <c r="D313" s="11">
        <f t="shared" si="11"/>
        <v>1.1793938400026087</v>
      </c>
      <c r="E313" s="11">
        <f t="shared" si="11"/>
        <v>1.182787964176705</v>
      </c>
      <c r="F313" s="11">
        <f t="shared" si="11"/>
        <v>1.1957444464819436</v>
      </c>
      <c r="G313" s="11">
        <f t="shared" si="11"/>
        <v>1.2121113420053877</v>
      </c>
      <c r="H313" s="11">
        <f t="shared" si="11"/>
        <v>1.196809099248433</v>
      </c>
      <c r="I313" s="11">
        <f t="shared" si="11"/>
        <v>1.2022050589906099</v>
      </c>
      <c r="J313" s="11">
        <f t="shared" si="11"/>
        <v>1.2012320987938894</v>
      </c>
      <c r="K313" s="11">
        <f t="shared" si="11"/>
        <v>1.1206989676135262</v>
      </c>
      <c r="L313" s="11">
        <f t="shared" si="11"/>
        <v>1.1301235535408849</v>
      </c>
      <c r="M313" s="11">
        <f t="shared" si="11"/>
        <v>1.2140433444901655</v>
      </c>
      <c r="N313" s="11">
        <f t="shared" si="11"/>
        <v>1.1203030028738885</v>
      </c>
      <c r="O313" s="11">
        <f t="shared" si="11"/>
        <v>1.1368423291121295</v>
      </c>
      <c r="P313" s="11">
        <f t="shared" si="11"/>
        <v>1.0903251133027299</v>
      </c>
      <c r="Q313" s="11">
        <f t="shared" si="11"/>
        <v>1.1681339854821522</v>
      </c>
      <c r="R313" s="11">
        <f t="shared" si="11"/>
        <v>1.0547641460040169</v>
      </c>
      <c r="S313" s="11">
        <f t="shared" si="11"/>
        <v>1.1059349803728036</v>
      </c>
      <c r="T313" s="11">
        <f t="shared" si="11"/>
        <v>1.0475688825720082</v>
      </c>
      <c r="U313" s="11">
        <f t="shared" si="11"/>
        <v>1.0951258161935837</v>
      </c>
      <c r="V313" s="11">
        <f t="shared" si="11"/>
        <v>1.0637327198599058</v>
      </c>
      <c r="W313" s="11">
        <f t="shared" si="11"/>
        <v>1.0388677817112479</v>
      </c>
      <c r="X313" s="11">
        <f t="shared" si="11"/>
        <v>1.0568751447122766</v>
      </c>
      <c r="Y313" s="11">
        <f t="shared" si="11"/>
        <v>1.0160061535341247</v>
      </c>
    </row>
    <row r="314" spans="1:25" x14ac:dyDescent="0.25">
      <c r="A314" s="5"/>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x14ac:dyDescent="0.25">
      <c r="A315" s="5"/>
    </row>
  </sheetData>
  <mergeCells count="6">
    <mergeCell ref="AL1:AP1"/>
    <mergeCell ref="AQ1:AQ2"/>
    <mergeCell ref="AR1:AR2"/>
    <mergeCell ref="AB1:AB2"/>
    <mergeCell ref="AC1:AG1"/>
    <mergeCell ref="AK1:A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5FC9-4701-4BBF-A305-C029FC1B1456}">
  <dimension ref="A1:AD311"/>
  <sheetViews>
    <sheetView topLeftCell="O1" workbookViewId="0">
      <selection activeCell="Z26" sqref="Z26"/>
    </sheetView>
  </sheetViews>
  <sheetFormatPr defaultRowHeight="13.2" x14ac:dyDescent="0.25"/>
  <sheetData>
    <row r="1" spans="1:30" x14ac:dyDescent="0.25">
      <c r="A1" s="5" t="s">
        <v>624</v>
      </c>
      <c r="C1" s="5" t="s">
        <v>625</v>
      </c>
      <c r="D1" s="5" t="s">
        <v>626</v>
      </c>
      <c r="G1" s="5" t="s">
        <v>636</v>
      </c>
      <c r="I1" s="5" t="s">
        <v>637</v>
      </c>
      <c r="J1" s="5" t="s">
        <v>626</v>
      </c>
      <c r="M1" s="5" t="s">
        <v>643</v>
      </c>
      <c r="O1" s="5" t="s">
        <v>637</v>
      </c>
      <c r="P1" s="5" t="s">
        <v>626</v>
      </c>
      <c r="S1" s="5" t="s">
        <v>655</v>
      </c>
      <c r="U1" s="5" t="s">
        <v>637</v>
      </c>
      <c r="V1" s="5" t="s">
        <v>626</v>
      </c>
      <c r="Y1" s="5" t="s">
        <v>656</v>
      </c>
      <c r="AA1" s="5" t="s">
        <v>656</v>
      </c>
      <c r="AB1" s="5" t="s">
        <v>626</v>
      </c>
      <c r="AC1" s="5" t="s">
        <v>657</v>
      </c>
      <c r="AD1" s="5" t="s">
        <v>658</v>
      </c>
    </row>
    <row r="2" spans="1:30" x14ac:dyDescent="0.25">
      <c r="A2" s="1" t="s">
        <v>632</v>
      </c>
      <c r="C2" s="5" t="s">
        <v>635</v>
      </c>
      <c r="D2">
        <v>166</v>
      </c>
      <c r="G2" s="1" t="s">
        <v>157</v>
      </c>
      <c r="I2" s="5" t="s">
        <v>638</v>
      </c>
      <c r="J2">
        <v>0</v>
      </c>
      <c r="M2" s="8" t="s">
        <v>648</v>
      </c>
      <c r="O2" s="5" t="s">
        <v>648</v>
      </c>
      <c r="P2" s="5">
        <v>198</v>
      </c>
      <c r="S2" s="1" t="s">
        <v>96</v>
      </c>
      <c r="U2" s="5" t="s">
        <v>644</v>
      </c>
      <c r="V2">
        <v>239</v>
      </c>
      <c r="Y2" s="4" t="s">
        <v>116</v>
      </c>
      <c r="AA2" s="10" t="s">
        <v>659</v>
      </c>
      <c r="AB2" s="10">
        <v>14</v>
      </c>
      <c r="AC2" s="9">
        <f t="shared" ref="AC2:AC20" si="0">100*AB2/$AB$21</f>
        <v>4.5161290322580649</v>
      </c>
      <c r="AD2" s="9">
        <f>AC2</f>
        <v>4.5161290322580649</v>
      </c>
    </row>
    <row r="3" spans="1:30" x14ac:dyDescent="0.25">
      <c r="A3" s="1" t="s">
        <v>632</v>
      </c>
      <c r="C3" s="5" t="s">
        <v>628</v>
      </c>
      <c r="D3">
        <v>94</v>
      </c>
      <c r="G3" s="1" t="s">
        <v>157</v>
      </c>
      <c r="I3" s="5" t="s">
        <v>639</v>
      </c>
      <c r="J3">
        <v>134</v>
      </c>
      <c r="M3" s="8" t="s">
        <v>648</v>
      </c>
      <c r="O3" s="6" t="s">
        <v>649</v>
      </c>
      <c r="P3">
        <v>78</v>
      </c>
      <c r="S3" s="1" t="s">
        <v>96</v>
      </c>
      <c r="U3" s="5" t="s">
        <v>645</v>
      </c>
      <c r="V3">
        <v>30</v>
      </c>
      <c r="Y3" s="4" t="s">
        <v>116</v>
      </c>
      <c r="AA3" s="10" t="s">
        <v>660</v>
      </c>
      <c r="AB3" s="10">
        <v>22</v>
      </c>
      <c r="AC3" s="9">
        <f t="shared" si="0"/>
        <v>7.096774193548387</v>
      </c>
      <c r="AD3" s="9">
        <f t="shared" ref="AD3:AD20" si="1">AD2+AC3</f>
        <v>11.612903225806452</v>
      </c>
    </row>
    <row r="4" spans="1:30" x14ac:dyDescent="0.25">
      <c r="A4" s="1" t="s">
        <v>627</v>
      </c>
      <c r="C4" s="5" t="s">
        <v>629</v>
      </c>
      <c r="D4">
        <v>33</v>
      </c>
      <c r="G4" s="1" t="s">
        <v>157</v>
      </c>
      <c r="I4" s="5" t="s">
        <v>640</v>
      </c>
      <c r="J4">
        <v>39</v>
      </c>
      <c r="M4" s="8" t="s">
        <v>648</v>
      </c>
      <c r="O4" s="7" t="s">
        <v>650</v>
      </c>
      <c r="P4">
        <v>27</v>
      </c>
      <c r="S4" s="1" t="s">
        <v>96</v>
      </c>
      <c r="U4" s="5" t="s">
        <v>646</v>
      </c>
      <c r="V4">
        <v>22</v>
      </c>
      <c r="Y4" s="4" t="s">
        <v>116</v>
      </c>
      <c r="AA4" s="10" t="s">
        <v>661</v>
      </c>
      <c r="AB4" s="10">
        <v>7</v>
      </c>
      <c r="AC4" s="9">
        <f t="shared" si="0"/>
        <v>2.2580645161290325</v>
      </c>
      <c r="AD4" s="9">
        <f t="shared" si="1"/>
        <v>13.870967741935484</v>
      </c>
    </row>
    <row r="5" spans="1:30" x14ac:dyDescent="0.25">
      <c r="A5" s="1" t="s">
        <v>627</v>
      </c>
      <c r="C5" s="5" t="s">
        <v>630</v>
      </c>
      <c r="D5">
        <v>13</v>
      </c>
      <c r="G5" s="1" t="s">
        <v>157</v>
      </c>
      <c r="I5" s="5" t="s">
        <v>641</v>
      </c>
      <c r="J5">
        <v>131</v>
      </c>
      <c r="M5" s="8" t="s">
        <v>648</v>
      </c>
      <c r="O5" s="7" t="s">
        <v>651</v>
      </c>
      <c r="P5">
        <v>6</v>
      </c>
      <c r="S5" s="1" t="s">
        <v>96</v>
      </c>
      <c r="U5" s="5" t="s">
        <v>647</v>
      </c>
      <c r="V5">
        <v>19</v>
      </c>
      <c r="Y5" s="4" t="s">
        <v>116</v>
      </c>
      <c r="AA5" s="10" t="s">
        <v>662</v>
      </c>
      <c r="AB5" s="10">
        <v>4</v>
      </c>
      <c r="AC5" s="9">
        <f t="shared" si="0"/>
        <v>1.2903225806451613</v>
      </c>
      <c r="AD5" s="9">
        <f t="shared" si="1"/>
        <v>15.161290322580646</v>
      </c>
    </row>
    <row r="6" spans="1:30" x14ac:dyDescent="0.25">
      <c r="A6" s="1" t="s">
        <v>627</v>
      </c>
      <c r="C6" s="5" t="s">
        <v>631</v>
      </c>
      <c r="D6">
        <v>2</v>
      </c>
      <c r="G6" s="1" t="s">
        <v>157</v>
      </c>
      <c r="I6" s="5" t="s">
        <v>642</v>
      </c>
      <c r="J6">
        <v>6</v>
      </c>
      <c r="M6" s="8" t="s">
        <v>648</v>
      </c>
      <c r="O6" s="7" t="s">
        <v>652</v>
      </c>
      <c r="P6">
        <v>0</v>
      </c>
      <c r="S6" s="1" t="s">
        <v>96</v>
      </c>
      <c r="V6" s="5">
        <f>SUM(V2:V5)</f>
        <v>310</v>
      </c>
      <c r="Y6" s="4" t="s">
        <v>116</v>
      </c>
      <c r="AA6" s="10" t="s">
        <v>663</v>
      </c>
      <c r="AB6" s="10">
        <v>22</v>
      </c>
      <c r="AC6" s="9">
        <f t="shared" si="0"/>
        <v>7.096774193548387</v>
      </c>
      <c r="AD6" s="9">
        <f t="shared" si="1"/>
        <v>22.258064516129032</v>
      </c>
    </row>
    <row r="7" spans="1:30" x14ac:dyDescent="0.25">
      <c r="A7" s="1" t="s">
        <v>627</v>
      </c>
      <c r="C7" s="5" t="s">
        <v>632</v>
      </c>
      <c r="D7">
        <v>2</v>
      </c>
      <c r="G7" s="1" t="s">
        <v>157</v>
      </c>
      <c r="I7" s="5" t="s">
        <v>633</v>
      </c>
      <c r="J7">
        <f>SUM(J2:J6)</f>
        <v>310</v>
      </c>
      <c r="M7" s="8" t="s">
        <v>648</v>
      </c>
      <c r="O7" s="7" t="s">
        <v>653</v>
      </c>
      <c r="P7">
        <v>1</v>
      </c>
      <c r="S7" s="1" t="s">
        <v>96</v>
      </c>
      <c r="Y7" s="4" t="s">
        <v>116</v>
      </c>
      <c r="AA7" s="10" t="s">
        <v>664</v>
      </c>
      <c r="AB7" s="10">
        <v>4</v>
      </c>
      <c r="AC7" s="9">
        <f t="shared" si="0"/>
        <v>1.2903225806451613</v>
      </c>
      <c r="AD7" s="9">
        <f t="shared" si="1"/>
        <v>23.548387096774192</v>
      </c>
    </row>
    <row r="8" spans="1:30" x14ac:dyDescent="0.25">
      <c r="A8" s="1" t="s">
        <v>627</v>
      </c>
      <c r="C8" s="5" t="s">
        <v>633</v>
      </c>
      <c r="D8">
        <f>SUM(D2:D7)</f>
        <v>310</v>
      </c>
      <c r="G8" s="1" t="s">
        <v>157</v>
      </c>
      <c r="M8" s="8" t="s">
        <v>648</v>
      </c>
      <c r="P8">
        <f>SUM(P2:P7)</f>
        <v>310</v>
      </c>
      <c r="S8" s="1" t="s">
        <v>96</v>
      </c>
      <c r="Y8" s="4" t="s">
        <v>47</v>
      </c>
      <c r="AA8" s="10" t="s">
        <v>665</v>
      </c>
      <c r="AB8" s="10">
        <v>22</v>
      </c>
      <c r="AC8" s="9">
        <f t="shared" si="0"/>
        <v>7.096774193548387</v>
      </c>
      <c r="AD8" s="9">
        <f t="shared" si="1"/>
        <v>30.64516129032258</v>
      </c>
    </row>
    <row r="9" spans="1:30" x14ac:dyDescent="0.25">
      <c r="A9" s="1" t="s">
        <v>627</v>
      </c>
      <c r="G9" s="1" t="s">
        <v>157</v>
      </c>
      <c r="M9" s="8" t="s">
        <v>648</v>
      </c>
      <c r="S9" s="1" t="s">
        <v>96</v>
      </c>
      <c r="Y9" s="4" t="s">
        <v>47</v>
      </c>
      <c r="AA9" s="10" t="s">
        <v>666</v>
      </c>
      <c r="AB9" s="10">
        <v>21</v>
      </c>
      <c r="AC9" s="9">
        <f t="shared" si="0"/>
        <v>6.774193548387097</v>
      </c>
      <c r="AD9" s="9">
        <f t="shared" si="1"/>
        <v>37.41935483870968</v>
      </c>
    </row>
    <row r="10" spans="1:30" x14ac:dyDescent="0.25">
      <c r="A10" s="1" t="s">
        <v>627</v>
      </c>
      <c r="G10" s="1" t="s">
        <v>157</v>
      </c>
      <c r="M10" s="8" t="s">
        <v>648</v>
      </c>
      <c r="S10" s="1" t="s">
        <v>96</v>
      </c>
      <c r="Y10" s="4" t="s">
        <v>47</v>
      </c>
      <c r="AA10" s="10" t="s">
        <v>667</v>
      </c>
      <c r="AB10" s="10">
        <v>60</v>
      </c>
      <c r="AC10" s="9">
        <f t="shared" si="0"/>
        <v>19.35483870967742</v>
      </c>
      <c r="AD10" s="9">
        <f t="shared" si="1"/>
        <v>56.774193548387103</v>
      </c>
    </row>
    <row r="11" spans="1:30" x14ac:dyDescent="0.25">
      <c r="A11" s="1" t="s">
        <v>627</v>
      </c>
      <c r="G11" s="1" t="s">
        <v>157</v>
      </c>
      <c r="M11" s="8" t="s">
        <v>648</v>
      </c>
      <c r="S11" s="1" t="s">
        <v>96</v>
      </c>
      <c r="Y11" s="4" t="s">
        <v>47</v>
      </c>
      <c r="AA11" s="10" t="s">
        <v>668</v>
      </c>
      <c r="AB11" s="10">
        <v>8</v>
      </c>
      <c r="AC11" s="9">
        <f t="shared" si="0"/>
        <v>2.5806451612903225</v>
      </c>
      <c r="AD11" s="9">
        <f t="shared" si="1"/>
        <v>59.354838709677423</v>
      </c>
    </row>
    <row r="12" spans="1:30" x14ac:dyDescent="0.25">
      <c r="A12" s="1" t="s">
        <v>627</v>
      </c>
      <c r="G12" s="1" t="s">
        <v>157</v>
      </c>
      <c r="M12" s="8" t="s">
        <v>648</v>
      </c>
      <c r="S12" s="1" t="s">
        <v>96</v>
      </c>
      <c r="Y12" s="4" t="s">
        <v>47</v>
      </c>
      <c r="AA12" s="10" t="s">
        <v>669</v>
      </c>
      <c r="AB12" s="10">
        <v>26</v>
      </c>
      <c r="AC12" s="9">
        <f t="shared" si="0"/>
        <v>8.387096774193548</v>
      </c>
      <c r="AD12" s="9">
        <f t="shared" si="1"/>
        <v>67.741935483870975</v>
      </c>
    </row>
    <row r="13" spans="1:30" x14ac:dyDescent="0.25">
      <c r="A13" s="1" t="s">
        <v>627</v>
      </c>
      <c r="G13" s="1" t="s">
        <v>157</v>
      </c>
      <c r="M13" s="8" t="s">
        <v>648</v>
      </c>
      <c r="S13" s="1" t="s">
        <v>96</v>
      </c>
      <c r="Y13" s="4" t="s">
        <v>47</v>
      </c>
      <c r="AA13" s="10" t="s">
        <v>670</v>
      </c>
      <c r="AB13" s="10">
        <v>6</v>
      </c>
      <c r="AC13" s="9">
        <f t="shared" si="0"/>
        <v>1.935483870967742</v>
      </c>
      <c r="AD13" s="9">
        <f t="shared" si="1"/>
        <v>69.677419354838719</v>
      </c>
    </row>
    <row r="14" spans="1:30" x14ac:dyDescent="0.25">
      <c r="A14" s="1" t="s">
        <v>627</v>
      </c>
      <c r="G14" s="1" t="s">
        <v>157</v>
      </c>
      <c r="M14" s="8" t="s">
        <v>648</v>
      </c>
      <c r="S14" s="1" t="s">
        <v>96</v>
      </c>
      <c r="Y14" s="4" t="s">
        <v>47</v>
      </c>
      <c r="AA14" s="10" t="s">
        <v>671</v>
      </c>
      <c r="AB14" s="10">
        <v>21</v>
      </c>
      <c r="AC14" s="9">
        <f t="shared" si="0"/>
        <v>6.774193548387097</v>
      </c>
      <c r="AD14" s="9">
        <f t="shared" si="1"/>
        <v>76.451612903225822</v>
      </c>
    </row>
    <row r="15" spans="1:30" x14ac:dyDescent="0.25">
      <c r="A15" s="1" t="s">
        <v>627</v>
      </c>
      <c r="G15" s="1" t="s">
        <v>157</v>
      </c>
      <c r="M15" s="8" t="s">
        <v>648</v>
      </c>
      <c r="S15" s="1" t="s">
        <v>96</v>
      </c>
      <c r="Y15" s="4" t="s">
        <v>47</v>
      </c>
      <c r="AA15" s="10" t="s">
        <v>672</v>
      </c>
      <c r="AB15" s="10">
        <v>9</v>
      </c>
      <c r="AC15" s="9">
        <f t="shared" si="0"/>
        <v>2.903225806451613</v>
      </c>
      <c r="AD15" s="9">
        <f t="shared" si="1"/>
        <v>79.354838709677438</v>
      </c>
    </row>
    <row r="16" spans="1:30" x14ac:dyDescent="0.25">
      <c r="A16" s="1" t="s">
        <v>627</v>
      </c>
      <c r="G16" s="1" t="s">
        <v>157</v>
      </c>
      <c r="M16" s="8" t="s">
        <v>648</v>
      </c>
      <c r="S16" s="1" t="s">
        <v>96</v>
      </c>
      <c r="Y16" s="4" t="s">
        <v>47</v>
      </c>
      <c r="AA16" s="10" t="s">
        <v>673</v>
      </c>
      <c r="AB16" s="10">
        <v>20</v>
      </c>
      <c r="AC16" s="9">
        <f t="shared" si="0"/>
        <v>6.4516129032258061</v>
      </c>
      <c r="AD16" s="9">
        <f t="shared" si="1"/>
        <v>85.806451612903246</v>
      </c>
    </row>
    <row r="17" spans="1:30" x14ac:dyDescent="0.25">
      <c r="A17" s="1" t="s">
        <v>627</v>
      </c>
      <c r="G17" s="1" t="s">
        <v>157</v>
      </c>
      <c r="M17" s="8" t="s">
        <v>648</v>
      </c>
      <c r="S17" s="1" t="s">
        <v>96</v>
      </c>
      <c r="Y17" s="4" t="s">
        <v>47</v>
      </c>
      <c r="AA17" s="10" t="s">
        <v>674</v>
      </c>
      <c r="AB17" s="10">
        <v>11</v>
      </c>
      <c r="AC17" s="9">
        <f t="shared" si="0"/>
        <v>3.5483870967741935</v>
      </c>
      <c r="AD17" s="9">
        <f t="shared" si="1"/>
        <v>89.354838709677438</v>
      </c>
    </row>
    <row r="18" spans="1:30" x14ac:dyDescent="0.25">
      <c r="A18" s="1" t="s">
        <v>627</v>
      </c>
      <c r="G18" s="1" t="s">
        <v>157</v>
      </c>
      <c r="M18" s="8" t="s">
        <v>648</v>
      </c>
      <c r="S18" s="1" t="s">
        <v>96</v>
      </c>
      <c r="Y18" s="4" t="s">
        <v>47</v>
      </c>
      <c r="AA18" s="10" t="s">
        <v>675</v>
      </c>
      <c r="AB18" s="10">
        <v>11</v>
      </c>
      <c r="AC18" s="9">
        <f t="shared" si="0"/>
        <v>3.5483870967741935</v>
      </c>
      <c r="AD18" s="9">
        <f t="shared" si="1"/>
        <v>92.90322580645163</v>
      </c>
    </row>
    <row r="19" spans="1:30" x14ac:dyDescent="0.25">
      <c r="A19" s="1" t="s">
        <v>627</v>
      </c>
      <c r="G19" s="1" t="s">
        <v>157</v>
      </c>
      <c r="M19" s="8" t="s">
        <v>648</v>
      </c>
      <c r="S19" s="1" t="s">
        <v>96</v>
      </c>
      <c r="Y19" s="4" t="s">
        <v>47</v>
      </c>
      <c r="AA19" s="10" t="s">
        <v>676</v>
      </c>
      <c r="AB19" s="10">
        <v>15</v>
      </c>
      <c r="AC19" s="9">
        <f t="shared" si="0"/>
        <v>4.838709677419355</v>
      </c>
      <c r="AD19" s="9">
        <f t="shared" si="1"/>
        <v>97.741935483870989</v>
      </c>
    </row>
    <row r="20" spans="1:30" x14ac:dyDescent="0.25">
      <c r="A20" s="1" t="s">
        <v>627</v>
      </c>
      <c r="G20" s="1" t="s">
        <v>157</v>
      </c>
      <c r="M20" s="8" t="s">
        <v>648</v>
      </c>
      <c r="S20" s="1" t="s">
        <v>96</v>
      </c>
      <c r="Y20" s="4" t="s">
        <v>47</v>
      </c>
      <c r="AA20" s="10" t="s">
        <v>677</v>
      </c>
      <c r="AB20" s="10">
        <v>7</v>
      </c>
      <c r="AC20" s="9">
        <f t="shared" si="0"/>
        <v>2.2580645161290325</v>
      </c>
      <c r="AD20" s="9">
        <f t="shared" si="1"/>
        <v>100.00000000000003</v>
      </c>
    </row>
    <row r="21" spans="1:30" x14ac:dyDescent="0.25">
      <c r="A21" s="1" t="s">
        <v>627</v>
      </c>
      <c r="G21" s="1" t="s">
        <v>157</v>
      </c>
      <c r="M21" s="8" t="s">
        <v>648</v>
      </c>
      <c r="S21" s="1" t="s">
        <v>96</v>
      </c>
      <c r="Y21" s="4" t="s">
        <v>47</v>
      </c>
      <c r="AA21" s="10" t="s">
        <v>633</v>
      </c>
      <c r="AB21" s="10">
        <f>SUM(AB2:AB20)</f>
        <v>310</v>
      </c>
      <c r="AC21" s="10"/>
      <c r="AD21" s="10"/>
    </row>
    <row r="22" spans="1:30" x14ac:dyDescent="0.25">
      <c r="A22" s="1" t="s">
        <v>627</v>
      </c>
      <c r="G22" s="1" t="s">
        <v>157</v>
      </c>
      <c r="M22" s="8" t="s">
        <v>648</v>
      </c>
      <c r="S22" s="1" t="s">
        <v>96</v>
      </c>
      <c r="Y22" s="4" t="s">
        <v>47</v>
      </c>
    </row>
    <row r="23" spans="1:30" x14ac:dyDescent="0.25">
      <c r="A23" s="1" t="s">
        <v>627</v>
      </c>
      <c r="G23" s="1" t="s">
        <v>157</v>
      </c>
      <c r="M23" s="8" t="s">
        <v>648</v>
      </c>
      <c r="S23" s="1" t="s">
        <v>96</v>
      </c>
      <c r="Y23" s="4" t="s">
        <v>47</v>
      </c>
    </row>
    <row r="24" spans="1:30" x14ac:dyDescent="0.25">
      <c r="A24" s="1" t="s">
        <v>627</v>
      </c>
      <c r="G24" s="1" t="s">
        <v>157</v>
      </c>
      <c r="M24" s="8" t="s">
        <v>648</v>
      </c>
      <c r="S24" s="1" t="s">
        <v>58</v>
      </c>
      <c r="Y24" s="4" t="s">
        <v>47</v>
      </c>
    </row>
    <row r="25" spans="1:30" x14ac:dyDescent="0.25">
      <c r="A25" s="1" t="s">
        <v>627</v>
      </c>
      <c r="G25" s="1" t="s">
        <v>157</v>
      </c>
      <c r="M25" s="8" t="s">
        <v>648</v>
      </c>
      <c r="S25" s="1" t="s">
        <v>58</v>
      </c>
      <c r="Y25" s="4" t="s">
        <v>47</v>
      </c>
    </row>
    <row r="26" spans="1:30" x14ac:dyDescent="0.25">
      <c r="A26" s="1" t="s">
        <v>627</v>
      </c>
      <c r="G26" s="1" t="s">
        <v>157</v>
      </c>
      <c r="M26" s="8" t="s">
        <v>648</v>
      </c>
      <c r="S26" s="1" t="s">
        <v>58</v>
      </c>
      <c r="Y26" s="4" t="s">
        <v>47</v>
      </c>
    </row>
    <row r="27" spans="1:30" x14ac:dyDescent="0.25">
      <c r="A27" s="1" t="s">
        <v>627</v>
      </c>
      <c r="G27" s="1" t="s">
        <v>157</v>
      </c>
      <c r="M27" s="8" t="s">
        <v>648</v>
      </c>
      <c r="S27" s="1" t="s">
        <v>58</v>
      </c>
      <c r="Y27" s="4" t="s">
        <v>47</v>
      </c>
    </row>
    <row r="28" spans="1:30" x14ac:dyDescent="0.25">
      <c r="A28" s="1" t="s">
        <v>627</v>
      </c>
      <c r="G28" s="1" t="s">
        <v>157</v>
      </c>
      <c r="M28" s="8" t="s">
        <v>648</v>
      </c>
      <c r="S28" s="1" t="s">
        <v>58</v>
      </c>
      <c r="Y28" s="4" t="s">
        <v>47</v>
      </c>
    </row>
    <row r="29" spans="1:30" x14ac:dyDescent="0.25">
      <c r="A29" s="1" t="s">
        <v>627</v>
      </c>
      <c r="G29" s="1" t="s">
        <v>157</v>
      </c>
      <c r="M29" s="8" t="s">
        <v>648</v>
      </c>
      <c r="S29" s="1" t="s">
        <v>58</v>
      </c>
      <c r="Y29" s="4" t="s">
        <v>200</v>
      </c>
    </row>
    <row r="30" spans="1:30" x14ac:dyDescent="0.25">
      <c r="A30" s="1" t="s">
        <v>627</v>
      </c>
      <c r="G30" s="1" t="s">
        <v>157</v>
      </c>
      <c r="M30" s="8" t="s">
        <v>648</v>
      </c>
      <c r="S30" s="1" t="s">
        <v>58</v>
      </c>
      <c r="Y30" s="4" t="s">
        <v>200</v>
      </c>
    </row>
    <row r="31" spans="1:30" x14ac:dyDescent="0.25">
      <c r="A31" s="1" t="s">
        <v>627</v>
      </c>
      <c r="G31" s="1" t="s">
        <v>157</v>
      </c>
      <c r="M31" s="8" t="s">
        <v>648</v>
      </c>
      <c r="S31" s="1" t="s">
        <v>58</v>
      </c>
      <c r="Y31" s="4" t="s">
        <v>200</v>
      </c>
    </row>
    <row r="32" spans="1:30" x14ac:dyDescent="0.25">
      <c r="A32" s="1" t="s">
        <v>627</v>
      </c>
      <c r="G32" s="1" t="s">
        <v>157</v>
      </c>
      <c r="M32" s="8" t="s">
        <v>648</v>
      </c>
      <c r="S32" s="1" t="s">
        <v>58</v>
      </c>
      <c r="Y32" s="4" t="s">
        <v>200</v>
      </c>
    </row>
    <row r="33" spans="1:25" x14ac:dyDescent="0.25">
      <c r="A33" s="1" t="s">
        <v>627</v>
      </c>
      <c r="G33" s="1" t="s">
        <v>157</v>
      </c>
      <c r="M33" s="8" t="s">
        <v>648</v>
      </c>
      <c r="S33" s="1" t="s">
        <v>58</v>
      </c>
      <c r="Y33" s="4" t="s">
        <v>200</v>
      </c>
    </row>
    <row r="34" spans="1:25" x14ac:dyDescent="0.25">
      <c r="A34" s="1" t="s">
        <v>627</v>
      </c>
      <c r="G34" s="1" t="s">
        <v>157</v>
      </c>
      <c r="M34" s="8" t="s">
        <v>648</v>
      </c>
      <c r="S34" s="1" t="s">
        <v>58</v>
      </c>
      <c r="Y34" s="4" t="s">
        <v>200</v>
      </c>
    </row>
    <row r="35" spans="1:25" x14ac:dyDescent="0.25">
      <c r="A35" s="1" t="s">
        <v>627</v>
      </c>
      <c r="G35" s="1" t="s">
        <v>157</v>
      </c>
      <c r="M35" s="8" t="s">
        <v>648</v>
      </c>
      <c r="S35" s="1" t="s">
        <v>58</v>
      </c>
      <c r="Y35" s="4" t="s">
        <v>200</v>
      </c>
    </row>
    <row r="36" spans="1:25" x14ac:dyDescent="0.25">
      <c r="A36" s="1" t="s">
        <v>627</v>
      </c>
      <c r="G36" s="1" t="s">
        <v>157</v>
      </c>
      <c r="M36" s="8" t="s">
        <v>648</v>
      </c>
      <c r="S36" s="1" t="s">
        <v>58</v>
      </c>
      <c r="Y36" s="4" t="s">
        <v>200</v>
      </c>
    </row>
    <row r="37" spans="1:25" x14ac:dyDescent="0.25">
      <c r="A37" s="1" t="s">
        <v>627</v>
      </c>
      <c r="G37" s="1" t="s">
        <v>157</v>
      </c>
      <c r="M37" s="8" t="s">
        <v>648</v>
      </c>
      <c r="S37" s="1" t="s">
        <v>58</v>
      </c>
      <c r="Y37" s="4" t="s">
        <v>200</v>
      </c>
    </row>
    <row r="38" spans="1:25" x14ac:dyDescent="0.25">
      <c r="A38" s="1" t="s">
        <v>627</v>
      </c>
      <c r="G38" s="1" t="s">
        <v>157</v>
      </c>
      <c r="M38" s="8" t="s">
        <v>648</v>
      </c>
      <c r="S38" s="1" t="s">
        <v>58</v>
      </c>
      <c r="Y38" s="4" t="s">
        <v>200</v>
      </c>
    </row>
    <row r="39" spans="1:25" x14ac:dyDescent="0.25">
      <c r="A39" s="1" t="s">
        <v>627</v>
      </c>
      <c r="G39" s="1" t="s">
        <v>157</v>
      </c>
      <c r="M39" s="8" t="s">
        <v>648</v>
      </c>
      <c r="S39" s="1" t="s">
        <v>58</v>
      </c>
      <c r="Y39" s="4" t="s">
        <v>200</v>
      </c>
    </row>
    <row r="40" spans="1:25" x14ac:dyDescent="0.25">
      <c r="A40" s="1" t="s">
        <v>627</v>
      </c>
      <c r="G40" s="1" t="s">
        <v>157</v>
      </c>
      <c r="M40" s="8" t="s">
        <v>648</v>
      </c>
      <c r="S40" s="1" t="s">
        <v>58</v>
      </c>
      <c r="Y40" s="4" t="s">
        <v>200</v>
      </c>
    </row>
    <row r="41" spans="1:25" x14ac:dyDescent="0.25">
      <c r="A41" s="1" t="s">
        <v>627</v>
      </c>
      <c r="G41" s="1" t="s">
        <v>46</v>
      </c>
      <c r="M41" s="8" t="s">
        <v>648</v>
      </c>
      <c r="S41" s="1" t="s">
        <v>58</v>
      </c>
      <c r="Y41" s="4" t="s">
        <v>200</v>
      </c>
    </row>
    <row r="42" spans="1:25" x14ac:dyDescent="0.25">
      <c r="A42" s="1" t="s">
        <v>627</v>
      </c>
      <c r="G42" s="1" t="s">
        <v>46</v>
      </c>
      <c r="M42" s="8" t="s">
        <v>648</v>
      </c>
      <c r="S42" s="1" t="s">
        <v>58</v>
      </c>
      <c r="Y42" s="4" t="s">
        <v>200</v>
      </c>
    </row>
    <row r="43" spans="1:25" x14ac:dyDescent="0.25">
      <c r="A43" s="1" t="s">
        <v>627</v>
      </c>
      <c r="G43" s="1" t="s">
        <v>46</v>
      </c>
      <c r="M43" s="8" t="s">
        <v>648</v>
      </c>
      <c r="S43" s="1" t="s">
        <v>40</v>
      </c>
      <c r="Y43" s="4" t="s">
        <v>200</v>
      </c>
    </row>
    <row r="44" spans="1:25" x14ac:dyDescent="0.25">
      <c r="A44" s="1" t="s">
        <v>627</v>
      </c>
      <c r="G44" s="1" t="s">
        <v>46</v>
      </c>
      <c r="M44" s="8" t="s">
        <v>648</v>
      </c>
      <c r="S44" s="1" t="s">
        <v>40</v>
      </c>
      <c r="Y44" s="4" t="s">
        <v>200</v>
      </c>
    </row>
    <row r="45" spans="1:25" x14ac:dyDescent="0.25">
      <c r="A45" s="1" t="s">
        <v>627</v>
      </c>
      <c r="G45" s="1" t="s">
        <v>46</v>
      </c>
      <c r="M45" s="8" t="s">
        <v>648</v>
      </c>
      <c r="S45" s="1" t="s">
        <v>40</v>
      </c>
      <c r="Y45" s="4" t="s">
        <v>200</v>
      </c>
    </row>
    <row r="46" spans="1:25" x14ac:dyDescent="0.25">
      <c r="A46" s="1" t="s">
        <v>627</v>
      </c>
      <c r="G46" s="1" t="s">
        <v>46</v>
      </c>
      <c r="M46" s="8" t="s">
        <v>648</v>
      </c>
      <c r="S46" s="1" t="s">
        <v>40</v>
      </c>
      <c r="Y46" s="4" t="s">
        <v>200</v>
      </c>
    </row>
    <row r="47" spans="1:25" x14ac:dyDescent="0.25">
      <c r="A47" s="1" t="s">
        <v>627</v>
      </c>
      <c r="G47" s="1" t="s">
        <v>46</v>
      </c>
      <c r="M47" s="8" t="s">
        <v>648</v>
      </c>
      <c r="S47" s="1" t="s">
        <v>40</v>
      </c>
      <c r="Y47" s="4" t="s">
        <v>200</v>
      </c>
    </row>
    <row r="48" spans="1:25" x14ac:dyDescent="0.25">
      <c r="A48" s="1" t="s">
        <v>627</v>
      </c>
      <c r="G48" s="1" t="s">
        <v>46</v>
      </c>
      <c r="M48" s="8" t="s">
        <v>648</v>
      </c>
      <c r="S48" s="1" t="s">
        <v>40</v>
      </c>
      <c r="Y48" s="4" t="s">
        <v>200</v>
      </c>
    </row>
    <row r="49" spans="1:25" x14ac:dyDescent="0.25">
      <c r="A49" s="1" t="s">
        <v>627</v>
      </c>
      <c r="G49" s="1" t="s">
        <v>46</v>
      </c>
      <c r="M49" s="8" t="s">
        <v>648</v>
      </c>
      <c r="S49" s="1" t="s">
        <v>40</v>
      </c>
      <c r="Y49" s="4" t="s">
        <v>409</v>
      </c>
    </row>
    <row r="50" spans="1:25" x14ac:dyDescent="0.25">
      <c r="A50" s="1" t="s">
        <v>627</v>
      </c>
      <c r="G50" s="1" t="s">
        <v>46</v>
      </c>
      <c r="M50" s="8" t="s">
        <v>648</v>
      </c>
      <c r="S50" s="1" t="s">
        <v>40</v>
      </c>
      <c r="Y50" s="4" t="s">
        <v>409</v>
      </c>
    </row>
    <row r="51" spans="1:25" x14ac:dyDescent="0.25">
      <c r="A51" s="1" t="s">
        <v>627</v>
      </c>
      <c r="G51" s="1" t="s">
        <v>46</v>
      </c>
      <c r="M51" s="8" t="s">
        <v>648</v>
      </c>
      <c r="S51" s="1" t="s">
        <v>40</v>
      </c>
      <c r="Y51" s="4" t="s">
        <v>409</v>
      </c>
    </row>
    <row r="52" spans="1:25" x14ac:dyDescent="0.25">
      <c r="A52" s="1" t="s">
        <v>627</v>
      </c>
      <c r="G52" s="1" t="s">
        <v>46</v>
      </c>
      <c r="M52" s="8" t="s">
        <v>648</v>
      </c>
      <c r="S52" s="1" t="s">
        <v>40</v>
      </c>
      <c r="Y52" s="4" t="s">
        <v>409</v>
      </c>
    </row>
    <row r="53" spans="1:25" x14ac:dyDescent="0.25">
      <c r="A53" s="1" t="s">
        <v>627</v>
      </c>
      <c r="G53" s="1" t="s">
        <v>46</v>
      </c>
      <c r="M53" s="8" t="s">
        <v>648</v>
      </c>
      <c r="S53" s="1" t="s">
        <v>40</v>
      </c>
      <c r="Y53" s="4" t="s">
        <v>409</v>
      </c>
    </row>
    <row r="54" spans="1:25" x14ac:dyDescent="0.25">
      <c r="A54" s="1" t="s">
        <v>627</v>
      </c>
      <c r="G54" s="1" t="s">
        <v>46</v>
      </c>
      <c r="M54" s="8" t="s">
        <v>648</v>
      </c>
      <c r="S54" s="1" t="s">
        <v>40</v>
      </c>
      <c r="Y54" s="4" t="s">
        <v>409</v>
      </c>
    </row>
    <row r="55" spans="1:25" x14ac:dyDescent="0.25">
      <c r="A55" s="1" t="s">
        <v>627</v>
      </c>
      <c r="G55" s="1" t="s">
        <v>46</v>
      </c>
      <c r="M55" s="8" t="s">
        <v>648</v>
      </c>
      <c r="S55" s="1" t="s">
        <v>40</v>
      </c>
      <c r="Y55" s="4" t="s">
        <v>409</v>
      </c>
    </row>
    <row r="56" spans="1:25" x14ac:dyDescent="0.25">
      <c r="A56" s="1" t="s">
        <v>627</v>
      </c>
      <c r="G56" s="1" t="s">
        <v>46</v>
      </c>
      <c r="M56" s="8" t="s">
        <v>648</v>
      </c>
      <c r="S56" s="1" t="s">
        <v>40</v>
      </c>
      <c r="Y56" s="4" t="s">
        <v>172</v>
      </c>
    </row>
    <row r="57" spans="1:25" x14ac:dyDescent="0.25">
      <c r="A57" s="1" t="s">
        <v>627</v>
      </c>
      <c r="G57" s="1" t="s">
        <v>46</v>
      </c>
      <c r="M57" s="8" t="s">
        <v>648</v>
      </c>
      <c r="S57" s="1" t="s">
        <v>40</v>
      </c>
      <c r="Y57" s="4" t="s">
        <v>172</v>
      </c>
    </row>
    <row r="58" spans="1:25" x14ac:dyDescent="0.25">
      <c r="A58" s="1" t="s">
        <v>627</v>
      </c>
      <c r="G58" s="1" t="s">
        <v>46</v>
      </c>
      <c r="M58" s="8" t="s">
        <v>648</v>
      </c>
      <c r="S58" s="1" t="s">
        <v>40</v>
      </c>
      <c r="Y58" s="4" t="s">
        <v>172</v>
      </c>
    </row>
    <row r="59" spans="1:25" x14ac:dyDescent="0.25">
      <c r="A59" s="1" t="s">
        <v>627</v>
      </c>
      <c r="G59" s="1" t="s">
        <v>46</v>
      </c>
      <c r="M59" s="8" t="s">
        <v>648</v>
      </c>
      <c r="S59" s="1" t="s">
        <v>40</v>
      </c>
      <c r="Y59" s="4" t="s">
        <v>172</v>
      </c>
    </row>
    <row r="60" spans="1:25" x14ac:dyDescent="0.25">
      <c r="A60" s="1" t="s">
        <v>627</v>
      </c>
      <c r="G60" s="1" t="s">
        <v>46</v>
      </c>
      <c r="M60" s="8" t="s">
        <v>648</v>
      </c>
      <c r="S60" s="1" t="s">
        <v>40</v>
      </c>
      <c r="Y60" s="4" t="s">
        <v>172</v>
      </c>
    </row>
    <row r="61" spans="1:25" x14ac:dyDescent="0.25">
      <c r="A61" s="1" t="s">
        <v>627</v>
      </c>
      <c r="G61" s="1" t="s">
        <v>46</v>
      </c>
      <c r="M61" s="8" t="s">
        <v>648</v>
      </c>
      <c r="S61" s="1" t="s">
        <v>40</v>
      </c>
      <c r="Y61" s="4" t="s">
        <v>172</v>
      </c>
    </row>
    <row r="62" spans="1:25" x14ac:dyDescent="0.25">
      <c r="A62" s="1" t="s">
        <v>627</v>
      </c>
      <c r="G62" s="1" t="s">
        <v>46</v>
      </c>
      <c r="M62" s="8" t="s">
        <v>648</v>
      </c>
      <c r="S62" s="1" t="s">
        <v>40</v>
      </c>
      <c r="Y62" s="4" t="s">
        <v>172</v>
      </c>
    </row>
    <row r="63" spans="1:25" x14ac:dyDescent="0.25">
      <c r="A63" s="1" t="s">
        <v>627</v>
      </c>
      <c r="G63" s="1" t="s">
        <v>46</v>
      </c>
      <c r="M63" s="8" t="s">
        <v>648</v>
      </c>
      <c r="S63" s="1" t="s">
        <v>40</v>
      </c>
      <c r="Y63" s="4" t="s">
        <v>172</v>
      </c>
    </row>
    <row r="64" spans="1:25" x14ac:dyDescent="0.25">
      <c r="A64" s="1" t="s">
        <v>627</v>
      </c>
      <c r="G64" s="1" t="s">
        <v>46</v>
      </c>
      <c r="M64" s="8" t="s">
        <v>648</v>
      </c>
      <c r="S64" s="1" t="s">
        <v>40</v>
      </c>
      <c r="Y64" s="4" t="s">
        <v>172</v>
      </c>
    </row>
    <row r="65" spans="1:25" x14ac:dyDescent="0.25">
      <c r="A65" s="1" t="s">
        <v>627</v>
      </c>
      <c r="G65" s="1" t="s">
        <v>46</v>
      </c>
      <c r="M65" s="8" t="s">
        <v>648</v>
      </c>
      <c r="S65" s="1" t="s">
        <v>40</v>
      </c>
      <c r="Y65" s="4" t="s">
        <v>172</v>
      </c>
    </row>
    <row r="66" spans="1:25" x14ac:dyDescent="0.25">
      <c r="A66" s="1" t="s">
        <v>627</v>
      </c>
      <c r="G66" s="1" t="s">
        <v>46</v>
      </c>
      <c r="M66" s="8" t="s">
        <v>648</v>
      </c>
      <c r="S66" s="1" t="s">
        <v>40</v>
      </c>
      <c r="Y66" s="4" t="s">
        <v>172</v>
      </c>
    </row>
    <row r="67" spans="1:25" x14ac:dyDescent="0.25">
      <c r="A67" s="1" t="s">
        <v>627</v>
      </c>
      <c r="G67" s="1" t="s">
        <v>46</v>
      </c>
      <c r="M67" s="8" t="s">
        <v>648</v>
      </c>
      <c r="S67" s="1" t="s">
        <v>40</v>
      </c>
      <c r="Y67" s="4" t="s">
        <v>172</v>
      </c>
    </row>
    <row r="68" spans="1:25" x14ac:dyDescent="0.25">
      <c r="A68" s="1" t="s">
        <v>627</v>
      </c>
      <c r="G68" s="1" t="s">
        <v>46</v>
      </c>
      <c r="M68" s="8" t="s">
        <v>648</v>
      </c>
      <c r="S68" s="1" t="s">
        <v>40</v>
      </c>
      <c r="Y68" s="4" t="s">
        <v>172</v>
      </c>
    </row>
    <row r="69" spans="1:25" x14ac:dyDescent="0.25">
      <c r="A69" s="1" t="s">
        <v>627</v>
      </c>
      <c r="G69" s="1" t="s">
        <v>46</v>
      </c>
      <c r="M69" s="8" t="s">
        <v>648</v>
      </c>
      <c r="S69" s="1" t="s">
        <v>40</v>
      </c>
      <c r="Y69" s="4" t="s">
        <v>172</v>
      </c>
    </row>
    <row r="70" spans="1:25" x14ac:dyDescent="0.25">
      <c r="A70" s="1" t="s">
        <v>627</v>
      </c>
      <c r="G70" s="1" t="s">
        <v>46</v>
      </c>
      <c r="M70" s="8" t="s">
        <v>648</v>
      </c>
      <c r="S70" s="1" t="s">
        <v>40</v>
      </c>
      <c r="Y70" s="4" t="s">
        <v>172</v>
      </c>
    </row>
    <row r="71" spans="1:25" x14ac:dyDescent="0.25">
      <c r="A71" s="1" t="s">
        <v>627</v>
      </c>
      <c r="G71" s="1" t="s">
        <v>46</v>
      </c>
      <c r="M71" s="8" t="s">
        <v>648</v>
      </c>
      <c r="S71" s="1" t="s">
        <v>40</v>
      </c>
      <c r="Y71" s="4" t="s">
        <v>66</v>
      </c>
    </row>
    <row r="72" spans="1:25" x14ac:dyDescent="0.25">
      <c r="A72" s="1" t="s">
        <v>627</v>
      </c>
      <c r="G72" s="1" t="s">
        <v>46</v>
      </c>
      <c r="M72" s="8" t="s">
        <v>648</v>
      </c>
      <c r="S72" s="1" t="s">
        <v>40</v>
      </c>
      <c r="Y72" s="4" t="s">
        <v>66</v>
      </c>
    </row>
    <row r="73" spans="1:25" x14ac:dyDescent="0.25">
      <c r="A73" s="1" t="s">
        <v>627</v>
      </c>
      <c r="G73" s="1" t="s">
        <v>46</v>
      </c>
      <c r="M73" s="8" t="s">
        <v>648</v>
      </c>
      <c r="S73" s="1" t="s">
        <v>40</v>
      </c>
      <c r="Y73" s="4" t="s">
        <v>66</v>
      </c>
    </row>
    <row r="74" spans="1:25" x14ac:dyDescent="0.25">
      <c r="A74" s="1" t="s">
        <v>627</v>
      </c>
      <c r="G74" s="1" t="s">
        <v>46</v>
      </c>
      <c r="M74" s="8" t="s">
        <v>648</v>
      </c>
      <c r="S74" s="1" t="s">
        <v>40</v>
      </c>
      <c r="Y74" s="4" t="s">
        <v>66</v>
      </c>
    </row>
    <row r="75" spans="1:25" x14ac:dyDescent="0.25">
      <c r="A75" s="1" t="s">
        <v>627</v>
      </c>
      <c r="G75" s="1" t="s">
        <v>46</v>
      </c>
      <c r="M75" s="8" t="s">
        <v>648</v>
      </c>
      <c r="S75" s="1" t="s">
        <v>40</v>
      </c>
      <c r="Y75" s="4" t="s">
        <v>88</v>
      </c>
    </row>
    <row r="76" spans="1:25" x14ac:dyDescent="0.25">
      <c r="A76" s="1" t="s">
        <v>627</v>
      </c>
      <c r="G76" s="1" t="s">
        <v>46</v>
      </c>
      <c r="M76" s="8" t="s">
        <v>648</v>
      </c>
      <c r="S76" s="1" t="s">
        <v>40</v>
      </c>
      <c r="Y76" s="4" t="s">
        <v>88</v>
      </c>
    </row>
    <row r="77" spans="1:25" x14ac:dyDescent="0.25">
      <c r="A77" s="1" t="s">
        <v>627</v>
      </c>
      <c r="G77" s="1" t="s">
        <v>46</v>
      </c>
      <c r="M77" s="8" t="s">
        <v>648</v>
      </c>
      <c r="S77" s="1" t="s">
        <v>40</v>
      </c>
      <c r="Y77" s="4" t="s">
        <v>88</v>
      </c>
    </row>
    <row r="78" spans="1:25" x14ac:dyDescent="0.25">
      <c r="A78" s="1" t="s">
        <v>627</v>
      </c>
      <c r="G78" s="1" t="s">
        <v>46</v>
      </c>
      <c r="M78" s="8" t="s">
        <v>648</v>
      </c>
      <c r="S78" s="1" t="s">
        <v>40</v>
      </c>
      <c r="Y78" s="4" t="s">
        <v>88</v>
      </c>
    </row>
    <row r="79" spans="1:25" x14ac:dyDescent="0.25">
      <c r="A79" s="1" t="s">
        <v>627</v>
      </c>
      <c r="G79" s="1" t="s">
        <v>46</v>
      </c>
      <c r="M79" s="8" t="s">
        <v>648</v>
      </c>
      <c r="S79" s="1" t="s">
        <v>40</v>
      </c>
      <c r="Y79" s="4" t="s">
        <v>88</v>
      </c>
    </row>
    <row r="80" spans="1:25" x14ac:dyDescent="0.25">
      <c r="A80" s="1" t="s">
        <v>627</v>
      </c>
      <c r="G80" s="1" t="s">
        <v>46</v>
      </c>
      <c r="M80" s="8" t="s">
        <v>648</v>
      </c>
      <c r="S80" s="1" t="s">
        <v>40</v>
      </c>
      <c r="Y80" s="4" t="s">
        <v>88</v>
      </c>
    </row>
    <row r="81" spans="1:25" x14ac:dyDescent="0.25">
      <c r="A81" s="1" t="s">
        <v>627</v>
      </c>
      <c r="G81" s="1" t="s">
        <v>46</v>
      </c>
      <c r="M81" s="8" t="s">
        <v>648</v>
      </c>
      <c r="S81" s="1" t="s">
        <v>40</v>
      </c>
      <c r="Y81" s="4" t="s">
        <v>88</v>
      </c>
    </row>
    <row r="82" spans="1:25" x14ac:dyDescent="0.25">
      <c r="A82" s="1" t="s">
        <v>627</v>
      </c>
      <c r="G82" s="1" t="s">
        <v>46</v>
      </c>
      <c r="M82" s="8" t="s">
        <v>648</v>
      </c>
      <c r="S82" s="1" t="s">
        <v>40</v>
      </c>
      <c r="Y82" s="4" t="s">
        <v>88</v>
      </c>
    </row>
    <row r="83" spans="1:25" x14ac:dyDescent="0.25">
      <c r="A83" s="1" t="s">
        <v>627</v>
      </c>
      <c r="G83" s="1" t="s">
        <v>46</v>
      </c>
      <c r="M83" s="8" t="s">
        <v>648</v>
      </c>
      <c r="S83" s="1" t="s">
        <v>40</v>
      </c>
      <c r="Y83" s="4" t="s">
        <v>88</v>
      </c>
    </row>
    <row r="84" spans="1:25" x14ac:dyDescent="0.25">
      <c r="A84" s="1" t="s">
        <v>627</v>
      </c>
      <c r="G84" s="1" t="s">
        <v>46</v>
      </c>
      <c r="M84" s="8" t="s">
        <v>648</v>
      </c>
      <c r="S84" s="1" t="s">
        <v>40</v>
      </c>
      <c r="Y84" s="4" t="s">
        <v>88</v>
      </c>
    </row>
    <row r="85" spans="1:25" x14ac:dyDescent="0.25">
      <c r="A85" s="1" t="s">
        <v>627</v>
      </c>
      <c r="G85" s="1" t="s">
        <v>46</v>
      </c>
      <c r="M85" s="8" t="s">
        <v>648</v>
      </c>
      <c r="S85" s="1" t="s">
        <v>40</v>
      </c>
      <c r="Y85" s="4" t="s">
        <v>88</v>
      </c>
    </row>
    <row r="86" spans="1:25" x14ac:dyDescent="0.25">
      <c r="A86" s="1" t="s">
        <v>627</v>
      </c>
      <c r="G86" s="1" t="s">
        <v>46</v>
      </c>
      <c r="M86" s="8" t="s">
        <v>648</v>
      </c>
      <c r="S86" s="1" t="s">
        <v>40</v>
      </c>
      <c r="Y86" s="4" t="s">
        <v>88</v>
      </c>
    </row>
    <row r="87" spans="1:25" x14ac:dyDescent="0.25">
      <c r="A87" s="1" t="s">
        <v>627</v>
      </c>
      <c r="G87" s="1" t="s">
        <v>46</v>
      </c>
      <c r="M87" s="8" t="s">
        <v>648</v>
      </c>
      <c r="S87" s="1" t="s">
        <v>40</v>
      </c>
      <c r="Y87" s="4" t="s">
        <v>88</v>
      </c>
    </row>
    <row r="88" spans="1:25" x14ac:dyDescent="0.25">
      <c r="A88" s="1" t="s">
        <v>627</v>
      </c>
      <c r="G88" s="1" t="s">
        <v>46</v>
      </c>
      <c r="M88" s="8" t="s">
        <v>648</v>
      </c>
      <c r="S88" s="1" t="s">
        <v>40</v>
      </c>
      <c r="Y88" s="4" t="s">
        <v>88</v>
      </c>
    </row>
    <row r="89" spans="1:25" x14ac:dyDescent="0.25">
      <c r="A89" s="1" t="s">
        <v>627</v>
      </c>
      <c r="G89" s="1" t="s">
        <v>46</v>
      </c>
      <c r="M89" s="8" t="s">
        <v>648</v>
      </c>
      <c r="S89" s="1" t="s">
        <v>40</v>
      </c>
      <c r="Y89" s="4" t="s">
        <v>88</v>
      </c>
    </row>
    <row r="90" spans="1:25" x14ac:dyDescent="0.25">
      <c r="A90" s="1" t="s">
        <v>627</v>
      </c>
      <c r="G90" s="1" t="s">
        <v>46</v>
      </c>
      <c r="M90" s="8" t="s">
        <v>648</v>
      </c>
      <c r="S90" s="1" t="s">
        <v>40</v>
      </c>
      <c r="Y90" s="4" t="s">
        <v>88</v>
      </c>
    </row>
    <row r="91" spans="1:25" x14ac:dyDescent="0.25">
      <c r="A91" s="1" t="s">
        <v>627</v>
      </c>
      <c r="G91" s="1" t="s">
        <v>46</v>
      </c>
      <c r="M91" s="8" t="s">
        <v>648</v>
      </c>
      <c r="S91" s="1" t="s">
        <v>40</v>
      </c>
      <c r="Y91" s="4" t="s">
        <v>88</v>
      </c>
    </row>
    <row r="92" spans="1:25" x14ac:dyDescent="0.25">
      <c r="A92" s="1" t="s">
        <v>627</v>
      </c>
      <c r="G92" s="1" t="s">
        <v>46</v>
      </c>
      <c r="M92" s="8" t="s">
        <v>648</v>
      </c>
      <c r="S92" s="1" t="s">
        <v>40</v>
      </c>
      <c r="Y92" s="4" t="s">
        <v>88</v>
      </c>
    </row>
    <row r="93" spans="1:25" x14ac:dyDescent="0.25">
      <c r="A93" s="1" t="s">
        <v>627</v>
      </c>
      <c r="G93" s="1" t="s">
        <v>46</v>
      </c>
      <c r="M93" s="8" t="s">
        <v>648</v>
      </c>
      <c r="S93" s="1" t="s">
        <v>40</v>
      </c>
      <c r="Y93" s="4" t="s">
        <v>88</v>
      </c>
    </row>
    <row r="94" spans="1:25" x14ac:dyDescent="0.25">
      <c r="A94" s="1" t="s">
        <v>627</v>
      </c>
      <c r="G94" s="1" t="s">
        <v>46</v>
      </c>
      <c r="M94" s="8" t="s">
        <v>648</v>
      </c>
      <c r="S94" s="1" t="s">
        <v>40</v>
      </c>
      <c r="Y94" s="4" t="s">
        <v>88</v>
      </c>
    </row>
    <row r="95" spans="1:25" x14ac:dyDescent="0.25">
      <c r="A95" s="1" t="s">
        <v>627</v>
      </c>
      <c r="G95" s="1" t="s">
        <v>46</v>
      </c>
      <c r="M95" s="8" t="s">
        <v>648</v>
      </c>
      <c r="S95" s="1" t="s">
        <v>40</v>
      </c>
      <c r="Y95" s="4" t="s">
        <v>88</v>
      </c>
    </row>
    <row r="96" spans="1:25" x14ac:dyDescent="0.25">
      <c r="A96" s="1" t="s">
        <v>627</v>
      </c>
      <c r="G96" s="1" t="s">
        <v>46</v>
      </c>
      <c r="M96" s="8" t="s">
        <v>648</v>
      </c>
      <c r="S96" s="1" t="s">
        <v>40</v>
      </c>
      <c r="Y96" s="4" t="s">
        <v>88</v>
      </c>
    </row>
    <row r="97" spans="1:25" x14ac:dyDescent="0.25">
      <c r="A97" s="1" t="s">
        <v>627</v>
      </c>
      <c r="G97" s="1" t="s">
        <v>46</v>
      </c>
      <c r="M97" s="8" t="s">
        <v>648</v>
      </c>
      <c r="S97" s="1" t="s">
        <v>40</v>
      </c>
      <c r="Y97" s="4" t="s">
        <v>91</v>
      </c>
    </row>
    <row r="98" spans="1:25" x14ac:dyDescent="0.25">
      <c r="A98" s="1" t="s">
        <v>627</v>
      </c>
      <c r="G98" s="1" t="s">
        <v>46</v>
      </c>
      <c r="M98" s="8" t="s">
        <v>648</v>
      </c>
      <c r="S98" s="1" t="s">
        <v>40</v>
      </c>
      <c r="Y98" s="4" t="s">
        <v>91</v>
      </c>
    </row>
    <row r="99" spans="1:25" x14ac:dyDescent="0.25">
      <c r="A99" s="1" t="s">
        <v>627</v>
      </c>
      <c r="G99" s="1" t="s">
        <v>46</v>
      </c>
      <c r="M99" s="8" t="s">
        <v>648</v>
      </c>
      <c r="S99" s="1" t="s">
        <v>40</v>
      </c>
      <c r="Y99" s="4" t="s">
        <v>91</v>
      </c>
    </row>
    <row r="100" spans="1:25" x14ac:dyDescent="0.25">
      <c r="A100" s="1" t="s">
        <v>627</v>
      </c>
      <c r="G100" s="1" t="s">
        <v>46</v>
      </c>
      <c r="M100" s="8" t="s">
        <v>648</v>
      </c>
      <c r="S100" s="1" t="s">
        <v>40</v>
      </c>
      <c r="Y100" s="4" t="s">
        <v>91</v>
      </c>
    </row>
    <row r="101" spans="1:25" x14ac:dyDescent="0.25">
      <c r="A101" s="1" t="s">
        <v>627</v>
      </c>
      <c r="G101" s="1" t="s">
        <v>46</v>
      </c>
      <c r="M101" s="8" t="s">
        <v>648</v>
      </c>
      <c r="S101" s="1" t="s">
        <v>40</v>
      </c>
      <c r="Y101" s="4" t="s">
        <v>91</v>
      </c>
    </row>
    <row r="102" spans="1:25" x14ac:dyDescent="0.25">
      <c r="A102" s="1" t="s">
        <v>627</v>
      </c>
      <c r="G102" s="1" t="s">
        <v>46</v>
      </c>
      <c r="M102" s="8" t="s">
        <v>648</v>
      </c>
      <c r="S102" s="1" t="s">
        <v>40</v>
      </c>
      <c r="Y102" s="4" t="s">
        <v>91</v>
      </c>
    </row>
    <row r="103" spans="1:25" x14ac:dyDescent="0.25">
      <c r="A103" s="1" t="s">
        <v>627</v>
      </c>
      <c r="G103" s="1" t="s">
        <v>46</v>
      </c>
      <c r="M103" s="8" t="s">
        <v>648</v>
      </c>
      <c r="S103" s="1" t="s">
        <v>40</v>
      </c>
      <c r="Y103" s="4" t="s">
        <v>91</v>
      </c>
    </row>
    <row r="104" spans="1:25" x14ac:dyDescent="0.25">
      <c r="A104" s="1" t="s">
        <v>627</v>
      </c>
      <c r="G104" s="1" t="s">
        <v>46</v>
      </c>
      <c r="M104" s="8" t="s">
        <v>648</v>
      </c>
      <c r="S104" s="1" t="s">
        <v>40</v>
      </c>
      <c r="Y104" s="4" t="s">
        <v>91</v>
      </c>
    </row>
    <row r="105" spans="1:25" x14ac:dyDescent="0.25">
      <c r="A105" s="1" t="s">
        <v>627</v>
      </c>
      <c r="G105" s="1" t="s">
        <v>46</v>
      </c>
      <c r="M105" s="8" t="s">
        <v>648</v>
      </c>
      <c r="S105" s="1" t="s">
        <v>40</v>
      </c>
      <c r="Y105" s="4" t="s">
        <v>91</v>
      </c>
    </row>
    <row r="106" spans="1:25" x14ac:dyDescent="0.25">
      <c r="A106" s="1" t="s">
        <v>627</v>
      </c>
      <c r="G106" s="1" t="s">
        <v>46</v>
      </c>
      <c r="M106" s="8" t="s">
        <v>648</v>
      </c>
      <c r="S106" s="1" t="s">
        <v>40</v>
      </c>
      <c r="Y106" s="4" t="s">
        <v>91</v>
      </c>
    </row>
    <row r="107" spans="1:25" x14ac:dyDescent="0.25">
      <c r="A107" s="1" t="s">
        <v>627</v>
      </c>
      <c r="G107" s="1" t="s">
        <v>46</v>
      </c>
      <c r="M107" s="8" t="s">
        <v>648</v>
      </c>
      <c r="S107" s="1" t="s">
        <v>40</v>
      </c>
      <c r="Y107" s="4" t="s">
        <v>91</v>
      </c>
    </row>
    <row r="108" spans="1:25" x14ac:dyDescent="0.25">
      <c r="A108" s="1" t="s">
        <v>627</v>
      </c>
      <c r="G108" s="1" t="s">
        <v>46</v>
      </c>
      <c r="M108" s="8" t="s">
        <v>648</v>
      </c>
      <c r="S108" s="1" t="s">
        <v>40</v>
      </c>
      <c r="Y108" s="4" t="s">
        <v>91</v>
      </c>
    </row>
    <row r="109" spans="1:25" x14ac:dyDescent="0.25">
      <c r="A109" s="1" t="s">
        <v>627</v>
      </c>
      <c r="G109" s="1" t="s">
        <v>46</v>
      </c>
      <c r="M109" s="8" t="s">
        <v>648</v>
      </c>
      <c r="S109" s="1" t="s">
        <v>40</v>
      </c>
      <c r="Y109" s="4" t="s">
        <v>91</v>
      </c>
    </row>
    <row r="110" spans="1:25" x14ac:dyDescent="0.25">
      <c r="A110" s="1" t="s">
        <v>627</v>
      </c>
      <c r="G110" s="1" t="s">
        <v>46</v>
      </c>
      <c r="M110" s="8" t="s">
        <v>648</v>
      </c>
      <c r="S110" s="1" t="s">
        <v>40</v>
      </c>
      <c r="Y110" s="4" t="s">
        <v>91</v>
      </c>
    </row>
    <row r="111" spans="1:25" x14ac:dyDescent="0.25">
      <c r="A111" s="1" t="s">
        <v>627</v>
      </c>
      <c r="G111" s="1" t="s">
        <v>46</v>
      </c>
      <c r="M111" s="8" t="s">
        <v>648</v>
      </c>
      <c r="S111" s="1" t="s">
        <v>40</v>
      </c>
      <c r="Y111" s="4" t="s">
        <v>91</v>
      </c>
    </row>
    <row r="112" spans="1:25" x14ac:dyDescent="0.25">
      <c r="A112" s="1" t="s">
        <v>627</v>
      </c>
      <c r="G112" s="1" t="s">
        <v>46</v>
      </c>
      <c r="M112" s="8" t="s">
        <v>648</v>
      </c>
      <c r="S112" s="1" t="s">
        <v>40</v>
      </c>
      <c r="Y112" s="4" t="s">
        <v>91</v>
      </c>
    </row>
    <row r="113" spans="1:25" x14ac:dyDescent="0.25">
      <c r="A113" s="1" t="s">
        <v>627</v>
      </c>
      <c r="G113" s="1" t="s">
        <v>46</v>
      </c>
      <c r="M113" s="8" t="s">
        <v>648</v>
      </c>
      <c r="S113" s="1" t="s">
        <v>40</v>
      </c>
      <c r="Y113" s="4" t="s">
        <v>91</v>
      </c>
    </row>
    <row r="114" spans="1:25" x14ac:dyDescent="0.25">
      <c r="A114" s="1" t="s">
        <v>627</v>
      </c>
      <c r="G114" s="1" t="s">
        <v>46</v>
      </c>
      <c r="M114" s="8" t="s">
        <v>648</v>
      </c>
      <c r="S114" s="1" t="s">
        <v>40</v>
      </c>
      <c r="Y114" s="4" t="s">
        <v>91</v>
      </c>
    </row>
    <row r="115" spans="1:25" x14ac:dyDescent="0.25">
      <c r="A115" s="1" t="s">
        <v>627</v>
      </c>
      <c r="G115" s="1" t="s">
        <v>46</v>
      </c>
      <c r="M115" s="8" t="s">
        <v>648</v>
      </c>
      <c r="S115" s="1" t="s">
        <v>40</v>
      </c>
      <c r="Y115" s="4" t="s">
        <v>91</v>
      </c>
    </row>
    <row r="116" spans="1:25" x14ac:dyDescent="0.25">
      <c r="A116" s="1" t="s">
        <v>627</v>
      </c>
      <c r="G116" s="1" t="s">
        <v>46</v>
      </c>
      <c r="M116" s="8" t="s">
        <v>648</v>
      </c>
      <c r="S116" s="1" t="s">
        <v>40</v>
      </c>
      <c r="Y116" s="4" t="s">
        <v>91</v>
      </c>
    </row>
    <row r="117" spans="1:25" x14ac:dyDescent="0.25">
      <c r="A117" s="1" t="s">
        <v>627</v>
      </c>
      <c r="G117" s="1" t="s">
        <v>46</v>
      </c>
      <c r="M117" s="8" t="s">
        <v>648</v>
      </c>
      <c r="S117" s="1" t="s">
        <v>40</v>
      </c>
      <c r="Y117" s="4" t="s">
        <v>91</v>
      </c>
    </row>
    <row r="118" spans="1:25" x14ac:dyDescent="0.25">
      <c r="A118" s="1" t="s">
        <v>627</v>
      </c>
      <c r="G118" s="1" t="s">
        <v>46</v>
      </c>
      <c r="M118" s="8" t="s">
        <v>648</v>
      </c>
      <c r="S118" s="1" t="s">
        <v>40</v>
      </c>
      <c r="Y118" s="4" t="s">
        <v>91</v>
      </c>
    </row>
    <row r="119" spans="1:25" x14ac:dyDescent="0.25">
      <c r="A119" s="1" t="s">
        <v>627</v>
      </c>
      <c r="G119" s="1" t="s">
        <v>46</v>
      </c>
      <c r="M119" s="8" t="s">
        <v>648</v>
      </c>
      <c r="S119" s="1" t="s">
        <v>40</v>
      </c>
      <c r="Y119" s="4" t="s">
        <v>105</v>
      </c>
    </row>
    <row r="120" spans="1:25" x14ac:dyDescent="0.25">
      <c r="A120" s="1" t="s">
        <v>627</v>
      </c>
      <c r="G120" s="1" t="s">
        <v>46</v>
      </c>
      <c r="M120" s="8" t="s">
        <v>648</v>
      </c>
      <c r="S120" s="1" t="s">
        <v>40</v>
      </c>
      <c r="Y120" s="4" t="s">
        <v>105</v>
      </c>
    </row>
    <row r="121" spans="1:25" x14ac:dyDescent="0.25">
      <c r="A121" s="1" t="s">
        <v>627</v>
      </c>
      <c r="G121" s="1" t="s">
        <v>46</v>
      </c>
      <c r="M121" s="8" t="s">
        <v>648</v>
      </c>
      <c r="S121" s="1" t="s">
        <v>40</v>
      </c>
      <c r="Y121" s="4" t="s">
        <v>105</v>
      </c>
    </row>
    <row r="122" spans="1:25" x14ac:dyDescent="0.25">
      <c r="A122" s="1" t="s">
        <v>627</v>
      </c>
      <c r="G122" s="1" t="s">
        <v>46</v>
      </c>
      <c r="M122" s="8" t="s">
        <v>648</v>
      </c>
      <c r="S122" s="1" t="s">
        <v>40</v>
      </c>
      <c r="Y122" s="4" t="s">
        <v>105</v>
      </c>
    </row>
    <row r="123" spans="1:25" x14ac:dyDescent="0.25">
      <c r="A123" s="1" t="s">
        <v>627</v>
      </c>
      <c r="G123" s="1" t="s">
        <v>46</v>
      </c>
      <c r="M123" s="8" t="s">
        <v>648</v>
      </c>
      <c r="S123" s="1" t="s">
        <v>40</v>
      </c>
      <c r="Y123" s="4" t="s">
        <v>105</v>
      </c>
    </row>
    <row r="124" spans="1:25" x14ac:dyDescent="0.25">
      <c r="A124" s="1" t="s">
        <v>627</v>
      </c>
      <c r="G124" s="1" t="s">
        <v>46</v>
      </c>
      <c r="M124" s="8" t="s">
        <v>648</v>
      </c>
      <c r="S124" s="1" t="s">
        <v>40</v>
      </c>
      <c r="Y124" s="4" t="s">
        <v>105</v>
      </c>
    </row>
    <row r="125" spans="1:25" x14ac:dyDescent="0.25">
      <c r="A125" s="1" t="s">
        <v>627</v>
      </c>
      <c r="G125" s="1" t="s">
        <v>46</v>
      </c>
      <c r="M125" s="8" t="s">
        <v>648</v>
      </c>
      <c r="S125" s="1" t="s">
        <v>40</v>
      </c>
      <c r="Y125" s="4" t="s">
        <v>105</v>
      </c>
    </row>
    <row r="126" spans="1:25" x14ac:dyDescent="0.25">
      <c r="A126" s="1" t="s">
        <v>627</v>
      </c>
      <c r="G126" s="1" t="s">
        <v>46</v>
      </c>
      <c r="M126" s="8" t="s">
        <v>648</v>
      </c>
      <c r="S126" s="1" t="s">
        <v>40</v>
      </c>
      <c r="Y126" s="4" t="s">
        <v>105</v>
      </c>
    </row>
    <row r="127" spans="1:25" x14ac:dyDescent="0.25">
      <c r="A127" s="1" t="s">
        <v>627</v>
      </c>
      <c r="G127" s="1" t="s">
        <v>46</v>
      </c>
      <c r="M127" s="8" t="s">
        <v>648</v>
      </c>
      <c r="S127" s="1" t="s">
        <v>40</v>
      </c>
      <c r="Y127" s="4" t="s">
        <v>105</v>
      </c>
    </row>
    <row r="128" spans="1:25" x14ac:dyDescent="0.25">
      <c r="A128" s="1" t="s">
        <v>627</v>
      </c>
      <c r="G128" s="1" t="s">
        <v>46</v>
      </c>
      <c r="M128" s="8" t="s">
        <v>648</v>
      </c>
      <c r="S128" s="1" t="s">
        <v>40</v>
      </c>
      <c r="Y128" s="4" t="s">
        <v>83</v>
      </c>
    </row>
    <row r="129" spans="1:25" x14ac:dyDescent="0.25">
      <c r="A129" s="1" t="s">
        <v>627</v>
      </c>
      <c r="G129" s="1" t="s">
        <v>46</v>
      </c>
      <c r="M129" s="8" t="s">
        <v>648</v>
      </c>
      <c r="S129" s="1" t="s">
        <v>40</v>
      </c>
      <c r="Y129" s="4" t="s">
        <v>83</v>
      </c>
    </row>
    <row r="130" spans="1:25" x14ac:dyDescent="0.25">
      <c r="A130" s="1" t="s">
        <v>627</v>
      </c>
      <c r="G130" s="1" t="s">
        <v>46</v>
      </c>
      <c r="M130" s="8" t="s">
        <v>648</v>
      </c>
      <c r="S130" s="1" t="s">
        <v>40</v>
      </c>
      <c r="Y130" s="4" t="s">
        <v>83</v>
      </c>
    </row>
    <row r="131" spans="1:25" x14ac:dyDescent="0.25">
      <c r="A131" s="1" t="s">
        <v>627</v>
      </c>
      <c r="G131" s="1" t="s">
        <v>46</v>
      </c>
      <c r="M131" s="8" t="s">
        <v>648</v>
      </c>
      <c r="S131" s="1" t="s">
        <v>40</v>
      </c>
      <c r="Y131" s="4" t="s">
        <v>83</v>
      </c>
    </row>
    <row r="132" spans="1:25" x14ac:dyDescent="0.25">
      <c r="A132" s="1" t="s">
        <v>627</v>
      </c>
      <c r="G132" s="1" t="s">
        <v>46</v>
      </c>
      <c r="M132" s="8" t="s">
        <v>648</v>
      </c>
      <c r="S132" s="1" t="s">
        <v>40</v>
      </c>
      <c r="Y132" s="4" t="s">
        <v>83</v>
      </c>
    </row>
    <row r="133" spans="1:25" x14ac:dyDescent="0.25">
      <c r="A133" s="1" t="s">
        <v>627</v>
      </c>
      <c r="G133" s="1" t="s">
        <v>46</v>
      </c>
      <c r="M133" s="8" t="s">
        <v>648</v>
      </c>
      <c r="S133" s="1" t="s">
        <v>40</v>
      </c>
      <c r="Y133" s="4" t="s">
        <v>83</v>
      </c>
    </row>
    <row r="134" spans="1:25" x14ac:dyDescent="0.25">
      <c r="A134" s="1" t="s">
        <v>627</v>
      </c>
      <c r="G134" s="1" t="s">
        <v>46</v>
      </c>
      <c r="M134" s="8" t="s">
        <v>648</v>
      </c>
      <c r="S134" s="1" t="s">
        <v>40</v>
      </c>
      <c r="Y134" s="4" t="s">
        <v>83</v>
      </c>
    </row>
    <row r="135" spans="1:25" x14ac:dyDescent="0.25">
      <c r="A135" s="1" t="s">
        <v>627</v>
      </c>
      <c r="G135" s="1" t="s">
        <v>46</v>
      </c>
      <c r="M135" s="8" t="s">
        <v>648</v>
      </c>
      <c r="S135" s="1" t="s">
        <v>40</v>
      </c>
      <c r="Y135" s="4" t="s">
        <v>83</v>
      </c>
    </row>
    <row r="136" spans="1:25" x14ac:dyDescent="0.25">
      <c r="A136" s="1" t="s">
        <v>627</v>
      </c>
      <c r="G136" s="1" t="s">
        <v>46</v>
      </c>
      <c r="M136" s="8" t="s">
        <v>648</v>
      </c>
      <c r="S136" s="1" t="s">
        <v>40</v>
      </c>
      <c r="Y136" s="4" t="s">
        <v>83</v>
      </c>
    </row>
    <row r="137" spans="1:25" x14ac:dyDescent="0.25">
      <c r="A137" s="1" t="s">
        <v>627</v>
      </c>
      <c r="G137" s="1" t="s">
        <v>46</v>
      </c>
      <c r="M137" s="8" t="s">
        <v>648</v>
      </c>
      <c r="S137" s="1" t="s">
        <v>40</v>
      </c>
      <c r="Y137" s="4" t="s">
        <v>83</v>
      </c>
    </row>
    <row r="138" spans="1:25" x14ac:dyDescent="0.25">
      <c r="A138" s="1" t="s">
        <v>627</v>
      </c>
      <c r="G138" s="1" t="s">
        <v>46</v>
      </c>
      <c r="M138" s="8" t="s">
        <v>648</v>
      </c>
      <c r="S138" s="1" t="s">
        <v>40</v>
      </c>
      <c r="Y138" s="4" t="s">
        <v>83</v>
      </c>
    </row>
    <row r="139" spans="1:25" x14ac:dyDescent="0.25">
      <c r="A139" s="1" t="s">
        <v>627</v>
      </c>
      <c r="G139" s="1" t="s">
        <v>46</v>
      </c>
      <c r="M139" s="8" t="s">
        <v>648</v>
      </c>
      <c r="S139" s="1" t="s">
        <v>40</v>
      </c>
      <c r="Y139" s="4" t="s">
        <v>83</v>
      </c>
    </row>
    <row r="140" spans="1:25" x14ac:dyDescent="0.25">
      <c r="A140" s="1" t="s">
        <v>627</v>
      </c>
      <c r="G140" s="1" t="s">
        <v>46</v>
      </c>
      <c r="M140" s="8" t="s">
        <v>648</v>
      </c>
      <c r="S140" s="1" t="s">
        <v>40</v>
      </c>
      <c r="Y140" s="4" t="s">
        <v>83</v>
      </c>
    </row>
    <row r="141" spans="1:25" x14ac:dyDescent="0.25">
      <c r="A141" s="1" t="s">
        <v>627</v>
      </c>
      <c r="G141" s="1" t="s">
        <v>46</v>
      </c>
      <c r="M141" s="8" t="s">
        <v>648</v>
      </c>
      <c r="S141" s="1" t="s">
        <v>40</v>
      </c>
      <c r="Y141" s="4" t="s">
        <v>83</v>
      </c>
    </row>
    <row r="142" spans="1:25" x14ac:dyDescent="0.25">
      <c r="A142" s="1" t="s">
        <v>627</v>
      </c>
      <c r="G142" s="1" t="s">
        <v>46</v>
      </c>
      <c r="M142" s="8" t="s">
        <v>648</v>
      </c>
      <c r="S142" s="1" t="s">
        <v>40</v>
      </c>
      <c r="Y142" s="4" t="s">
        <v>83</v>
      </c>
    </row>
    <row r="143" spans="1:25" x14ac:dyDescent="0.25">
      <c r="A143" s="1" t="s">
        <v>627</v>
      </c>
      <c r="G143" s="1" t="s">
        <v>46</v>
      </c>
      <c r="M143" s="8" t="s">
        <v>648</v>
      </c>
      <c r="S143" s="1" t="s">
        <v>40</v>
      </c>
      <c r="Y143" s="4" t="s">
        <v>83</v>
      </c>
    </row>
    <row r="144" spans="1:25" x14ac:dyDescent="0.25">
      <c r="A144" s="1" t="s">
        <v>627</v>
      </c>
      <c r="G144" s="1" t="s">
        <v>46</v>
      </c>
      <c r="M144" s="8" t="s">
        <v>648</v>
      </c>
      <c r="S144" s="1" t="s">
        <v>40</v>
      </c>
      <c r="Y144" s="4" t="s">
        <v>83</v>
      </c>
    </row>
    <row r="145" spans="1:25" x14ac:dyDescent="0.25">
      <c r="A145" s="1" t="s">
        <v>627</v>
      </c>
      <c r="G145" s="1" t="s">
        <v>46</v>
      </c>
      <c r="M145" s="8" t="s">
        <v>648</v>
      </c>
      <c r="S145" s="1" t="s">
        <v>40</v>
      </c>
      <c r="Y145" s="4" t="s">
        <v>83</v>
      </c>
    </row>
    <row r="146" spans="1:25" x14ac:dyDescent="0.25">
      <c r="A146" s="1" t="s">
        <v>627</v>
      </c>
      <c r="G146" s="1" t="s">
        <v>46</v>
      </c>
      <c r="M146" s="8" t="s">
        <v>648</v>
      </c>
      <c r="S146" s="1" t="s">
        <v>40</v>
      </c>
      <c r="Y146" s="4" t="s">
        <v>83</v>
      </c>
    </row>
    <row r="147" spans="1:25" x14ac:dyDescent="0.25">
      <c r="A147" s="1" t="s">
        <v>627</v>
      </c>
      <c r="G147" s="1" t="s">
        <v>46</v>
      </c>
      <c r="M147" s="8" t="s">
        <v>648</v>
      </c>
      <c r="S147" s="1" t="s">
        <v>40</v>
      </c>
      <c r="Y147" s="4" t="s">
        <v>83</v>
      </c>
    </row>
    <row r="148" spans="1:25" x14ac:dyDescent="0.25">
      <c r="A148" s="1" t="s">
        <v>627</v>
      </c>
      <c r="G148" s="1" t="s">
        <v>46</v>
      </c>
      <c r="M148" s="8" t="s">
        <v>648</v>
      </c>
      <c r="S148" s="1" t="s">
        <v>40</v>
      </c>
      <c r="Y148" s="4" t="s">
        <v>83</v>
      </c>
    </row>
    <row r="149" spans="1:25" x14ac:dyDescent="0.25">
      <c r="A149" s="1" t="s">
        <v>627</v>
      </c>
      <c r="G149" s="1" t="s">
        <v>46</v>
      </c>
      <c r="M149" s="8" t="s">
        <v>648</v>
      </c>
      <c r="S149" s="1" t="s">
        <v>40</v>
      </c>
      <c r="Y149" s="4" t="s">
        <v>83</v>
      </c>
    </row>
    <row r="150" spans="1:25" x14ac:dyDescent="0.25">
      <c r="A150" s="1" t="s">
        <v>627</v>
      </c>
      <c r="G150" s="1" t="s">
        <v>46</v>
      </c>
      <c r="M150" s="8" t="s">
        <v>648</v>
      </c>
      <c r="S150" s="1" t="s">
        <v>40</v>
      </c>
      <c r="Y150" s="4" t="s">
        <v>83</v>
      </c>
    </row>
    <row r="151" spans="1:25" x14ac:dyDescent="0.25">
      <c r="A151" s="1" t="s">
        <v>627</v>
      </c>
      <c r="G151" s="1" t="s">
        <v>46</v>
      </c>
      <c r="M151" s="8" t="s">
        <v>648</v>
      </c>
      <c r="S151" s="1" t="s">
        <v>40</v>
      </c>
      <c r="Y151" s="4" t="s">
        <v>83</v>
      </c>
    </row>
    <row r="152" spans="1:25" x14ac:dyDescent="0.25">
      <c r="A152" s="1" t="s">
        <v>627</v>
      </c>
      <c r="G152" s="1" t="s">
        <v>46</v>
      </c>
      <c r="M152" s="8" t="s">
        <v>648</v>
      </c>
      <c r="S152" s="1" t="s">
        <v>40</v>
      </c>
      <c r="Y152" s="4" t="s">
        <v>83</v>
      </c>
    </row>
    <row r="153" spans="1:25" x14ac:dyDescent="0.25">
      <c r="A153" s="1" t="s">
        <v>627</v>
      </c>
      <c r="G153" s="1" t="s">
        <v>46</v>
      </c>
      <c r="M153" s="8" t="s">
        <v>648</v>
      </c>
      <c r="S153" s="1" t="s">
        <v>40</v>
      </c>
      <c r="Y153" s="4" t="s">
        <v>83</v>
      </c>
    </row>
    <row r="154" spans="1:25" x14ac:dyDescent="0.25">
      <c r="A154" s="1" t="s">
        <v>627</v>
      </c>
      <c r="G154" s="1" t="s">
        <v>46</v>
      </c>
      <c r="M154" s="8" t="s">
        <v>648</v>
      </c>
      <c r="S154" s="1" t="s">
        <v>40</v>
      </c>
      <c r="Y154" s="4" t="s">
        <v>83</v>
      </c>
    </row>
    <row r="155" spans="1:25" x14ac:dyDescent="0.25">
      <c r="A155" s="1" t="s">
        <v>627</v>
      </c>
      <c r="G155" s="1" t="s">
        <v>46</v>
      </c>
      <c r="M155" s="8" t="s">
        <v>648</v>
      </c>
      <c r="S155" s="1" t="s">
        <v>40</v>
      </c>
      <c r="Y155" s="4" t="s">
        <v>83</v>
      </c>
    </row>
    <row r="156" spans="1:25" x14ac:dyDescent="0.25">
      <c r="A156" s="1" t="s">
        <v>627</v>
      </c>
      <c r="G156" s="1" t="s">
        <v>46</v>
      </c>
      <c r="M156" s="8" t="s">
        <v>648</v>
      </c>
      <c r="S156" s="1" t="s">
        <v>40</v>
      </c>
      <c r="Y156" s="4" t="s">
        <v>83</v>
      </c>
    </row>
    <row r="157" spans="1:25" x14ac:dyDescent="0.25">
      <c r="A157" s="1" t="s">
        <v>627</v>
      </c>
      <c r="G157" s="1" t="s">
        <v>46</v>
      </c>
      <c r="M157" s="8" t="s">
        <v>648</v>
      </c>
      <c r="S157" s="1" t="s">
        <v>40</v>
      </c>
      <c r="Y157" s="4" t="s">
        <v>83</v>
      </c>
    </row>
    <row r="158" spans="1:25" x14ac:dyDescent="0.25">
      <c r="A158" s="1" t="s">
        <v>627</v>
      </c>
      <c r="G158" s="1" t="s">
        <v>46</v>
      </c>
      <c r="M158" s="8" t="s">
        <v>648</v>
      </c>
      <c r="S158" s="1" t="s">
        <v>40</v>
      </c>
      <c r="Y158" s="4" t="s">
        <v>83</v>
      </c>
    </row>
    <row r="159" spans="1:25" x14ac:dyDescent="0.25">
      <c r="A159" s="1" t="s">
        <v>627</v>
      </c>
      <c r="G159" s="1" t="s">
        <v>46</v>
      </c>
      <c r="M159" s="8" t="s">
        <v>648</v>
      </c>
      <c r="S159" s="1" t="s">
        <v>40</v>
      </c>
      <c r="Y159" s="4" t="s">
        <v>83</v>
      </c>
    </row>
    <row r="160" spans="1:25" x14ac:dyDescent="0.25">
      <c r="A160" s="1" t="s">
        <v>627</v>
      </c>
      <c r="G160" s="1" t="s">
        <v>46</v>
      </c>
      <c r="M160" s="8" t="s">
        <v>648</v>
      </c>
      <c r="S160" s="1" t="s">
        <v>40</v>
      </c>
      <c r="Y160" s="4" t="s">
        <v>83</v>
      </c>
    </row>
    <row r="161" spans="1:25" x14ac:dyDescent="0.25">
      <c r="A161" s="1" t="s">
        <v>627</v>
      </c>
      <c r="G161" s="1" t="s">
        <v>46</v>
      </c>
      <c r="M161" s="8" t="s">
        <v>648</v>
      </c>
      <c r="S161" s="1" t="s">
        <v>40</v>
      </c>
      <c r="Y161" s="4" t="s">
        <v>83</v>
      </c>
    </row>
    <row r="162" spans="1:25" x14ac:dyDescent="0.25">
      <c r="A162" s="1" t="s">
        <v>627</v>
      </c>
      <c r="G162" s="1" t="s">
        <v>46</v>
      </c>
      <c r="M162" s="8" t="s">
        <v>648</v>
      </c>
      <c r="S162" s="1" t="s">
        <v>40</v>
      </c>
      <c r="Y162" s="4" t="s">
        <v>83</v>
      </c>
    </row>
    <row r="163" spans="1:25" x14ac:dyDescent="0.25">
      <c r="A163" s="1" t="s">
        <v>627</v>
      </c>
      <c r="G163" s="1" t="s">
        <v>46</v>
      </c>
      <c r="M163" s="8" t="s">
        <v>648</v>
      </c>
      <c r="S163" s="1" t="s">
        <v>40</v>
      </c>
      <c r="Y163" s="4" t="s">
        <v>83</v>
      </c>
    </row>
    <row r="164" spans="1:25" x14ac:dyDescent="0.25">
      <c r="A164" s="1" t="s">
        <v>627</v>
      </c>
      <c r="G164" s="1" t="s">
        <v>46</v>
      </c>
      <c r="M164" s="8" t="s">
        <v>648</v>
      </c>
      <c r="S164" s="1" t="s">
        <v>40</v>
      </c>
      <c r="Y164" s="4" t="s">
        <v>83</v>
      </c>
    </row>
    <row r="165" spans="1:25" x14ac:dyDescent="0.25">
      <c r="A165" s="1" t="s">
        <v>627</v>
      </c>
      <c r="G165" s="1" t="s">
        <v>46</v>
      </c>
      <c r="M165" s="8" t="s">
        <v>648</v>
      </c>
      <c r="S165" s="1" t="s">
        <v>40</v>
      </c>
      <c r="Y165" s="4" t="s">
        <v>83</v>
      </c>
    </row>
    <row r="166" spans="1:25" x14ac:dyDescent="0.25">
      <c r="A166" s="1" t="s">
        <v>627</v>
      </c>
      <c r="G166" s="1" t="s">
        <v>46</v>
      </c>
      <c r="M166" s="8" t="s">
        <v>648</v>
      </c>
      <c r="S166" s="1" t="s">
        <v>40</v>
      </c>
      <c r="Y166" s="4" t="s">
        <v>83</v>
      </c>
    </row>
    <row r="167" spans="1:25" x14ac:dyDescent="0.25">
      <c r="A167" s="1" t="s">
        <v>627</v>
      </c>
      <c r="G167" s="1" t="s">
        <v>46</v>
      </c>
      <c r="M167" s="8" t="s">
        <v>648</v>
      </c>
      <c r="S167" s="1" t="s">
        <v>40</v>
      </c>
      <c r="Y167" s="4" t="s">
        <v>83</v>
      </c>
    </row>
    <row r="168" spans="1:25" x14ac:dyDescent="0.25">
      <c r="A168" s="1" t="s">
        <v>627</v>
      </c>
      <c r="G168" s="1" t="s">
        <v>46</v>
      </c>
      <c r="M168" s="8" t="s">
        <v>648</v>
      </c>
      <c r="S168" s="1" t="s">
        <v>40</v>
      </c>
      <c r="Y168" s="4" t="s">
        <v>83</v>
      </c>
    </row>
    <row r="169" spans="1:25" x14ac:dyDescent="0.25">
      <c r="A169" s="1" t="s">
        <v>627</v>
      </c>
      <c r="G169" s="1" t="s">
        <v>46</v>
      </c>
      <c r="M169" s="8" t="s">
        <v>648</v>
      </c>
      <c r="S169" s="1" t="s">
        <v>40</v>
      </c>
      <c r="Y169" s="4" t="s">
        <v>83</v>
      </c>
    </row>
    <row r="170" spans="1:25" x14ac:dyDescent="0.25">
      <c r="A170" s="1" t="s">
        <v>628</v>
      </c>
      <c r="G170" s="1" t="s">
        <v>46</v>
      </c>
      <c r="M170" s="8" t="s">
        <v>648</v>
      </c>
      <c r="S170" s="1" t="s">
        <v>40</v>
      </c>
      <c r="Y170" s="4" t="s">
        <v>83</v>
      </c>
    </row>
    <row r="171" spans="1:25" x14ac:dyDescent="0.25">
      <c r="A171" s="1" t="s">
        <v>628</v>
      </c>
      <c r="G171" s="1" t="s">
        <v>46</v>
      </c>
      <c r="M171" s="8" t="s">
        <v>648</v>
      </c>
      <c r="S171" s="1" t="s">
        <v>40</v>
      </c>
      <c r="Y171" s="4" t="s">
        <v>83</v>
      </c>
    </row>
    <row r="172" spans="1:25" x14ac:dyDescent="0.25">
      <c r="A172" s="1" t="s">
        <v>628</v>
      </c>
      <c r="G172" s="1" t="s">
        <v>57</v>
      </c>
      <c r="M172" s="8" t="s">
        <v>648</v>
      </c>
      <c r="S172" s="1" t="s">
        <v>40</v>
      </c>
      <c r="Y172" s="4" t="s">
        <v>83</v>
      </c>
    </row>
    <row r="173" spans="1:25" x14ac:dyDescent="0.25">
      <c r="A173" s="1" t="s">
        <v>628</v>
      </c>
      <c r="G173" s="1" t="s">
        <v>57</v>
      </c>
      <c r="M173" s="8" t="s">
        <v>648</v>
      </c>
      <c r="S173" s="1" t="s">
        <v>40</v>
      </c>
      <c r="Y173" s="4" t="s">
        <v>83</v>
      </c>
    </row>
    <row r="174" spans="1:25" x14ac:dyDescent="0.25">
      <c r="A174" s="1" t="s">
        <v>628</v>
      </c>
      <c r="G174" s="1" t="s">
        <v>57</v>
      </c>
      <c r="M174" s="8" t="s">
        <v>648</v>
      </c>
      <c r="S174" s="1" t="s">
        <v>40</v>
      </c>
      <c r="Y174" s="4" t="s">
        <v>83</v>
      </c>
    </row>
    <row r="175" spans="1:25" x14ac:dyDescent="0.25">
      <c r="A175" s="1" t="s">
        <v>628</v>
      </c>
      <c r="G175" s="1" t="s">
        <v>57</v>
      </c>
      <c r="M175" s="8" t="s">
        <v>648</v>
      </c>
      <c r="S175" s="1" t="s">
        <v>40</v>
      </c>
      <c r="Y175" s="4" t="s">
        <v>83</v>
      </c>
    </row>
    <row r="176" spans="1:25" x14ac:dyDescent="0.25">
      <c r="A176" s="1" t="s">
        <v>628</v>
      </c>
      <c r="G176" s="1" t="s">
        <v>57</v>
      </c>
      <c r="M176" s="8" t="s">
        <v>648</v>
      </c>
      <c r="S176" s="1" t="s">
        <v>40</v>
      </c>
      <c r="Y176" s="4" t="s">
        <v>83</v>
      </c>
    </row>
    <row r="177" spans="1:25" x14ac:dyDescent="0.25">
      <c r="A177" s="1" t="s">
        <v>628</v>
      </c>
      <c r="G177" s="1" t="s">
        <v>57</v>
      </c>
      <c r="M177" s="8" t="s">
        <v>648</v>
      </c>
      <c r="S177" s="1" t="s">
        <v>40</v>
      </c>
      <c r="Y177" s="4" t="s">
        <v>83</v>
      </c>
    </row>
    <row r="178" spans="1:25" x14ac:dyDescent="0.25">
      <c r="A178" s="1" t="s">
        <v>628</v>
      </c>
      <c r="G178" s="1" t="s">
        <v>38</v>
      </c>
      <c r="M178" s="8" t="s">
        <v>648</v>
      </c>
      <c r="S178" s="1" t="s">
        <v>40</v>
      </c>
      <c r="Y178" s="4" t="s">
        <v>83</v>
      </c>
    </row>
    <row r="179" spans="1:25" x14ac:dyDescent="0.25">
      <c r="A179" s="1" t="s">
        <v>628</v>
      </c>
      <c r="G179" s="1" t="s">
        <v>38</v>
      </c>
      <c r="M179" s="8" t="s">
        <v>648</v>
      </c>
      <c r="S179" s="1" t="s">
        <v>40</v>
      </c>
      <c r="Y179" s="4" t="s">
        <v>83</v>
      </c>
    </row>
    <row r="180" spans="1:25" x14ac:dyDescent="0.25">
      <c r="A180" s="1" t="s">
        <v>628</v>
      </c>
      <c r="G180" s="1" t="s">
        <v>38</v>
      </c>
      <c r="M180" s="8" t="s">
        <v>648</v>
      </c>
      <c r="S180" s="1" t="s">
        <v>40</v>
      </c>
      <c r="Y180" s="4" t="s">
        <v>83</v>
      </c>
    </row>
    <row r="181" spans="1:25" x14ac:dyDescent="0.25">
      <c r="A181" s="1" t="s">
        <v>628</v>
      </c>
      <c r="G181" s="1" t="s">
        <v>38</v>
      </c>
      <c r="M181" s="8" t="s">
        <v>648</v>
      </c>
      <c r="S181" s="1" t="s">
        <v>40</v>
      </c>
      <c r="Y181" s="4" t="s">
        <v>83</v>
      </c>
    </row>
    <row r="182" spans="1:25" x14ac:dyDescent="0.25">
      <c r="A182" s="1" t="s">
        <v>628</v>
      </c>
      <c r="G182" s="1" t="s">
        <v>38</v>
      </c>
      <c r="M182" s="8" t="s">
        <v>648</v>
      </c>
      <c r="S182" s="1" t="s">
        <v>40</v>
      </c>
      <c r="Y182" s="4" t="s">
        <v>83</v>
      </c>
    </row>
    <row r="183" spans="1:25" x14ac:dyDescent="0.25">
      <c r="A183" s="1" t="s">
        <v>628</v>
      </c>
      <c r="G183" s="1" t="s">
        <v>38</v>
      </c>
      <c r="M183" s="8" t="s">
        <v>648</v>
      </c>
      <c r="S183" s="1" t="s">
        <v>40</v>
      </c>
      <c r="Y183" s="4" t="s">
        <v>83</v>
      </c>
    </row>
    <row r="184" spans="1:25" x14ac:dyDescent="0.25">
      <c r="A184" s="1" t="s">
        <v>628</v>
      </c>
      <c r="G184" s="1" t="s">
        <v>38</v>
      </c>
      <c r="M184" s="8" t="s">
        <v>648</v>
      </c>
      <c r="S184" s="1" t="s">
        <v>40</v>
      </c>
      <c r="Y184" s="4" t="s">
        <v>83</v>
      </c>
    </row>
    <row r="185" spans="1:25" x14ac:dyDescent="0.25">
      <c r="A185" s="1" t="s">
        <v>628</v>
      </c>
      <c r="G185" s="1" t="s">
        <v>38</v>
      </c>
      <c r="M185" s="8" t="s">
        <v>648</v>
      </c>
      <c r="S185" s="1" t="s">
        <v>40</v>
      </c>
      <c r="Y185" s="4" t="s">
        <v>83</v>
      </c>
    </row>
    <row r="186" spans="1:25" x14ac:dyDescent="0.25">
      <c r="A186" s="1" t="s">
        <v>628</v>
      </c>
      <c r="G186" s="1" t="s">
        <v>38</v>
      </c>
      <c r="M186" s="8" t="s">
        <v>648</v>
      </c>
      <c r="S186" s="1" t="s">
        <v>40</v>
      </c>
      <c r="Y186" s="4" t="s">
        <v>83</v>
      </c>
    </row>
    <row r="187" spans="1:25" x14ac:dyDescent="0.25">
      <c r="A187" s="1" t="s">
        <v>628</v>
      </c>
      <c r="G187" s="1" t="s">
        <v>38</v>
      </c>
      <c r="M187" s="8" t="s">
        <v>648</v>
      </c>
      <c r="S187" s="1" t="s">
        <v>40</v>
      </c>
      <c r="Y187" s="4" t="s">
        <v>83</v>
      </c>
    </row>
    <row r="188" spans="1:25" x14ac:dyDescent="0.25">
      <c r="A188" s="1" t="s">
        <v>628</v>
      </c>
      <c r="G188" s="1" t="s">
        <v>38</v>
      </c>
      <c r="M188" s="8" t="s">
        <v>648</v>
      </c>
      <c r="S188" s="1" t="s">
        <v>40</v>
      </c>
      <c r="Y188" s="4" t="s">
        <v>95</v>
      </c>
    </row>
    <row r="189" spans="1:25" x14ac:dyDescent="0.25">
      <c r="A189" s="1" t="s">
        <v>628</v>
      </c>
      <c r="G189" s="1" t="s">
        <v>38</v>
      </c>
      <c r="M189" s="8" t="s">
        <v>648</v>
      </c>
      <c r="S189" s="1" t="s">
        <v>40</v>
      </c>
      <c r="Y189" s="4" t="s">
        <v>95</v>
      </c>
    </row>
    <row r="190" spans="1:25" x14ac:dyDescent="0.25">
      <c r="A190" s="1" t="s">
        <v>628</v>
      </c>
      <c r="G190" s="1" t="s">
        <v>38</v>
      </c>
      <c r="M190" s="8" t="s">
        <v>648</v>
      </c>
      <c r="S190" s="1" t="s">
        <v>40</v>
      </c>
      <c r="Y190" s="4" t="s">
        <v>95</v>
      </c>
    </row>
    <row r="191" spans="1:25" x14ac:dyDescent="0.25">
      <c r="A191" s="1" t="s">
        <v>628</v>
      </c>
      <c r="G191" s="1" t="s">
        <v>38</v>
      </c>
      <c r="M191" s="8" t="s">
        <v>648</v>
      </c>
      <c r="S191" s="1" t="s">
        <v>40</v>
      </c>
      <c r="Y191" s="4" t="s">
        <v>95</v>
      </c>
    </row>
    <row r="192" spans="1:25" x14ac:dyDescent="0.25">
      <c r="A192" s="1" t="s">
        <v>628</v>
      </c>
      <c r="G192" s="1" t="s">
        <v>38</v>
      </c>
      <c r="M192" s="8" t="s">
        <v>648</v>
      </c>
      <c r="S192" s="1" t="s">
        <v>40</v>
      </c>
      <c r="Y192" s="4" t="s">
        <v>95</v>
      </c>
    </row>
    <row r="193" spans="1:25" x14ac:dyDescent="0.25">
      <c r="A193" s="1" t="s">
        <v>628</v>
      </c>
      <c r="G193" s="1" t="s">
        <v>38</v>
      </c>
      <c r="M193" s="8" t="s">
        <v>648</v>
      </c>
      <c r="S193" s="1" t="s">
        <v>40</v>
      </c>
      <c r="Y193" s="4" t="s">
        <v>95</v>
      </c>
    </row>
    <row r="194" spans="1:25" x14ac:dyDescent="0.25">
      <c r="A194" s="1" t="s">
        <v>628</v>
      </c>
      <c r="G194" s="1" t="s">
        <v>38</v>
      </c>
      <c r="M194" s="8" t="s">
        <v>648</v>
      </c>
      <c r="S194" s="1" t="s">
        <v>40</v>
      </c>
      <c r="Y194" s="4" t="s">
        <v>95</v>
      </c>
    </row>
    <row r="195" spans="1:25" x14ac:dyDescent="0.25">
      <c r="A195" s="1" t="s">
        <v>628</v>
      </c>
      <c r="G195" s="1" t="s">
        <v>38</v>
      </c>
      <c r="M195" s="8" t="s">
        <v>648</v>
      </c>
      <c r="S195" s="1" t="s">
        <v>40</v>
      </c>
      <c r="Y195" s="4" t="s">
        <v>95</v>
      </c>
    </row>
    <row r="196" spans="1:25" x14ac:dyDescent="0.25">
      <c r="A196" s="1" t="s">
        <v>628</v>
      </c>
      <c r="G196" s="1" t="s">
        <v>38</v>
      </c>
      <c r="M196" s="8" t="s">
        <v>648</v>
      </c>
      <c r="S196" s="1" t="s">
        <v>40</v>
      </c>
      <c r="Y196" s="4" t="s">
        <v>95</v>
      </c>
    </row>
    <row r="197" spans="1:25" x14ac:dyDescent="0.25">
      <c r="A197" s="1" t="s">
        <v>628</v>
      </c>
      <c r="G197" s="1" t="s">
        <v>38</v>
      </c>
      <c r="M197" s="8" t="s">
        <v>648</v>
      </c>
      <c r="S197" s="1" t="s">
        <v>40</v>
      </c>
      <c r="Y197" s="4" t="s">
        <v>95</v>
      </c>
    </row>
    <row r="198" spans="1:25" x14ac:dyDescent="0.25">
      <c r="A198" s="1" t="s">
        <v>628</v>
      </c>
      <c r="G198" s="1" t="s">
        <v>38</v>
      </c>
      <c r="M198" s="8" t="s">
        <v>648</v>
      </c>
      <c r="S198" s="1" t="s">
        <v>40</v>
      </c>
      <c r="Y198" s="4" t="s">
        <v>95</v>
      </c>
    </row>
    <row r="199" spans="1:25" x14ac:dyDescent="0.25">
      <c r="A199" s="1" t="s">
        <v>628</v>
      </c>
      <c r="G199" s="1" t="s">
        <v>38</v>
      </c>
      <c r="M199" s="8" t="s">
        <v>648</v>
      </c>
      <c r="S199" s="1" t="s">
        <v>40</v>
      </c>
      <c r="Y199" s="4" t="s">
        <v>95</v>
      </c>
    </row>
    <row r="200" spans="1:25" x14ac:dyDescent="0.25">
      <c r="A200" s="1" t="s">
        <v>628</v>
      </c>
      <c r="G200" s="1" t="s">
        <v>38</v>
      </c>
      <c r="M200" s="8" t="s">
        <v>650</v>
      </c>
      <c r="S200" s="1" t="s">
        <v>40</v>
      </c>
      <c r="Y200" s="4" t="s">
        <v>95</v>
      </c>
    </row>
    <row r="201" spans="1:25" x14ac:dyDescent="0.25">
      <c r="A201" s="1" t="s">
        <v>628</v>
      </c>
      <c r="G201" s="1" t="s">
        <v>38</v>
      </c>
      <c r="M201" s="8" t="s">
        <v>650</v>
      </c>
      <c r="S201" s="1" t="s">
        <v>40</v>
      </c>
      <c r="Y201" s="4" t="s">
        <v>95</v>
      </c>
    </row>
    <row r="202" spans="1:25" x14ac:dyDescent="0.25">
      <c r="A202" s="1" t="s">
        <v>628</v>
      </c>
      <c r="G202" s="1" t="s">
        <v>38</v>
      </c>
      <c r="M202" s="8" t="s">
        <v>650</v>
      </c>
      <c r="S202" s="1" t="s">
        <v>40</v>
      </c>
      <c r="Y202" s="4" t="s">
        <v>95</v>
      </c>
    </row>
    <row r="203" spans="1:25" x14ac:dyDescent="0.25">
      <c r="A203" s="1" t="s">
        <v>628</v>
      </c>
      <c r="G203" s="1" t="s">
        <v>38</v>
      </c>
      <c r="M203" s="8" t="s">
        <v>650</v>
      </c>
      <c r="S203" s="1" t="s">
        <v>40</v>
      </c>
      <c r="Y203" s="4" t="s">
        <v>95</v>
      </c>
    </row>
    <row r="204" spans="1:25" x14ac:dyDescent="0.25">
      <c r="A204" s="1" t="s">
        <v>628</v>
      </c>
      <c r="G204" s="1" t="s">
        <v>38</v>
      </c>
      <c r="M204" s="8" t="s">
        <v>650</v>
      </c>
      <c r="S204" s="1" t="s">
        <v>40</v>
      </c>
      <c r="Y204" s="4" t="s">
        <v>95</v>
      </c>
    </row>
    <row r="205" spans="1:25" x14ac:dyDescent="0.25">
      <c r="A205" s="1" t="s">
        <v>628</v>
      </c>
      <c r="G205" s="1" t="s">
        <v>38</v>
      </c>
      <c r="M205" s="8" t="s">
        <v>650</v>
      </c>
      <c r="S205" s="1" t="s">
        <v>40</v>
      </c>
      <c r="Y205" s="4" t="s">
        <v>95</v>
      </c>
    </row>
    <row r="206" spans="1:25" x14ac:dyDescent="0.25">
      <c r="A206" s="1" t="s">
        <v>628</v>
      </c>
      <c r="G206" s="1" t="s">
        <v>38</v>
      </c>
      <c r="M206" s="8" t="s">
        <v>650</v>
      </c>
      <c r="S206" s="1" t="s">
        <v>40</v>
      </c>
      <c r="Y206" s="4" t="s">
        <v>95</v>
      </c>
    </row>
    <row r="207" spans="1:25" x14ac:dyDescent="0.25">
      <c r="A207" s="1" t="s">
        <v>628</v>
      </c>
      <c r="G207" s="1" t="s">
        <v>38</v>
      </c>
      <c r="M207" s="8" t="s">
        <v>650</v>
      </c>
      <c r="S207" s="1" t="s">
        <v>40</v>
      </c>
      <c r="Y207" s="4" t="s">
        <v>95</v>
      </c>
    </row>
    <row r="208" spans="1:25" x14ac:dyDescent="0.25">
      <c r="A208" s="1" t="s">
        <v>628</v>
      </c>
      <c r="G208" s="1" t="s">
        <v>38</v>
      </c>
      <c r="M208" s="8" t="s">
        <v>650</v>
      </c>
      <c r="S208" s="1" t="s">
        <v>40</v>
      </c>
      <c r="Y208" s="4" t="s">
        <v>95</v>
      </c>
    </row>
    <row r="209" spans="1:25" x14ac:dyDescent="0.25">
      <c r="A209" s="1" t="s">
        <v>628</v>
      </c>
      <c r="G209" s="1" t="s">
        <v>38</v>
      </c>
      <c r="M209" s="8" t="s">
        <v>650</v>
      </c>
      <c r="S209" s="1" t="s">
        <v>40</v>
      </c>
      <c r="Y209" s="4" t="s">
        <v>79</v>
      </c>
    </row>
    <row r="210" spans="1:25" x14ac:dyDescent="0.25">
      <c r="A210" s="1" t="s">
        <v>628</v>
      </c>
      <c r="G210" s="1" t="s">
        <v>38</v>
      </c>
      <c r="M210" s="8" t="s">
        <v>650</v>
      </c>
      <c r="S210" s="1" t="s">
        <v>40</v>
      </c>
      <c r="Y210" s="4" t="s">
        <v>79</v>
      </c>
    </row>
    <row r="211" spans="1:25" x14ac:dyDescent="0.25">
      <c r="A211" s="1" t="s">
        <v>628</v>
      </c>
      <c r="G211" s="1" t="s">
        <v>38</v>
      </c>
      <c r="M211" s="8" t="s">
        <v>650</v>
      </c>
      <c r="S211" s="1" t="s">
        <v>40</v>
      </c>
      <c r="Y211" s="4" t="s">
        <v>79</v>
      </c>
    </row>
    <row r="212" spans="1:25" x14ac:dyDescent="0.25">
      <c r="A212" s="1" t="s">
        <v>628</v>
      </c>
      <c r="G212" s="1" t="s">
        <v>38</v>
      </c>
      <c r="M212" s="8" t="s">
        <v>650</v>
      </c>
      <c r="S212" s="1" t="s">
        <v>40</v>
      </c>
      <c r="Y212" s="4" t="s">
        <v>79</v>
      </c>
    </row>
    <row r="213" spans="1:25" x14ac:dyDescent="0.25">
      <c r="A213" s="1" t="s">
        <v>628</v>
      </c>
      <c r="G213" s="1" t="s">
        <v>38</v>
      </c>
      <c r="M213" s="8" t="s">
        <v>650</v>
      </c>
      <c r="S213" s="1" t="s">
        <v>40</v>
      </c>
      <c r="Y213" s="4" t="s">
        <v>79</v>
      </c>
    </row>
    <row r="214" spans="1:25" x14ac:dyDescent="0.25">
      <c r="A214" s="1" t="s">
        <v>628</v>
      </c>
      <c r="G214" s="1" t="s">
        <v>38</v>
      </c>
      <c r="M214" s="8" t="s">
        <v>650</v>
      </c>
      <c r="S214" s="1" t="s">
        <v>40</v>
      </c>
      <c r="Y214" s="4" t="s">
        <v>79</v>
      </c>
    </row>
    <row r="215" spans="1:25" x14ac:dyDescent="0.25">
      <c r="A215" s="1" t="s">
        <v>628</v>
      </c>
      <c r="G215" s="1" t="s">
        <v>38</v>
      </c>
      <c r="M215" s="8" t="s">
        <v>650</v>
      </c>
      <c r="S215" s="1" t="s">
        <v>40</v>
      </c>
      <c r="Y215" s="4" t="s">
        <v>79</v>
      </c>
    </row>
    <row r="216" spans="1:25" x14ac:dyDescent="0.25">
      <c r="A216" s="1" t="s">
        <v>628</v>
      </c>
      <c r="G216" s="1" t="s">
        <v>38</v>
      </c>
      <c r="M216" s="8" t="s">
        <v>650</v>
      </c>
      <c r="S216" s="1" t="s">
        <v>40</v>
      </c>
      <c r="Y216" s="4" t="s">
        <v>79</v>
      </c>
    </row>
    <row r="217" spans="1:25" x14ac:dyDescent="0.25">
      <c r="A217" s="1" t="s">
        <v>628</v>
      </c>
      <c r="G217" s="1" t="s">
        <v>38</v>
      </c>
      <c r="M217" s="8" t="s">
        <v>650</v>
      </c>
      <c r="S217" s="1" t="s">
        <v>40</v>
      </c>
      <c r="Y217" s="4" t="s">
        <v>79</v>
      </c>
    </row>
    <row r="218" spans="1:25" x14ac:dyDescent="0.25">
      <c r="A218" s="1" t="s">
        <v>628</v>
      </c>
      <c r="G218" s="1" t="s">
        <v>38</v>
      </c>
      <c r="M218" s="8" t="s">
        <v>650</v>
      </c>
      <c r="S218" s="1" t="s">
        <v>40</v>
      </c>
      <c r="Y218" s="4" t="s">
        <v>79</v>
      </c>
    </row>
    <row r="219" spans="1:25" x14ac:dyDescent="0.25">
      <c r="A219" s="1" t="s">
        <v>628</v>
      </c>
      <c r="G219" s="1" t="s">
        <v>38</v>
      </c>
      <c r="M219" s="8" t="s">
        <v>650</v>
      </c>
      <c r="S219" s="1" t="s">
        <v>40</v>
      </c>
      <c r="Y219" s="4" t="s">
        <v>79</v>
      </c>
    </row>
    <row r="220" spans="1:25" x14ac:dyDescent="0.25">
      <c r="A220" s="1" t="s">
        <v>628</v>
      </c>
      <c r="G220" s="1" t="s">
        <v>38</v>
      </c>
      <c r="M220" s="8" t="s">
        <v>650</v>
      </c>
      <c r="S220" s="1" t="s">
        <v>40</v>
      </c>
      <c r="Y220" s="4" t="s">
        <v>79</v>
      </c>
    </row>
    <row r="221" spans="1:25" x14ac:dyDescent="0.25">
      <c r="A221" s="1" t="s">
        <v>628</v>
      </c>
      <c r="G221" s="1" t="s">
        <v>38</v>
      </c>
      <c r="M221" s="8" t="s">
        <v>650</v>
      </c>
      <c r="S221" s="1" t="s">
        <v>40</v>
      </c>
      <c r="Y221" s="4" t="s">
        <v>79</v>
      </c>
    </row>
    <row r="222" spans="1:25" x14ac:dyDescent="0.25">
      <c r="A222" s="1" t="s">
        <v>628</v>
      </c>
      <c r="G222" s="1" t="s">
        <v>38</v>
      </c>
      <c r="M222" s="8" t="s">
        <v>650</v>
      </c>
      <c r="S222" s="1" t="s">
        <v>40</v>
      </c>
      <c r="Y222" s="4" t="s">
        <v>79</v>
      </c>
    </row>
    <row r="223" spans="1:25" x14ac:dyDescent="0.25">
      <c r="A223" s="1" t="s">
        <v>628</v>
      </c>
      <c r="G223" s="1" t="s">
        <v>38</v>
      </c>
      <c r="M223" s="8" t="s">
        <v>650</v>
      </c>
      <c r="S223" s="1" t="s">
        <v>40</v>
      </c>
      <c r="Y223" s="4" t="s">
        <v>79</v>
      </c>
    </row>
    <row r="224" spans="1:25" x14ac:dyDescent="0.25">
      <c r="A224" s="1" t="s">
        <v>628</v>
      </c>
      <c r="G224" s="1" t="s">
        <v>38</v>
      </c>
      <c r="M224" s="8" t="s">
        <v>650</v>
      </c>
      <c r="S224" s="1" t="s">
        <v>40</v>
      </c>
      <c r="Y224" s="4" t="s">
        <v>79</v>
      </c>
    </row>
    <row r="225" spans="1:25" x14ac:dyDescent="0.25">
      <c r="A225" s="1" t="s">
        <v>628</v>
      </c>
      <c r="G225" s="1" t="s">
        <v>38</v>
      </c>
      <c r="M225" s="8" t="s">
        <v>650</v>
      </c>
      <c r="S225" s="1" t="s">
        <v>40</v>
      </c>
      <c r="Y225" s="4" t="s">
        <v>79</v>
      </c>
    </row>
    <row r="226" spans="1:25" x14ac:dyDescent="0.25">
      <c r="A226" s="1" t="s">
        <v>628</v>
      </c>
      <c r="G226" s="1" t="s">
        <v>38</v>
      </c>
      <c r="M226" s="8" t="s">
        <v>650</v>
      </c>
      <c r="S226" s="1" t="s">
        <v>40</v>
      </c>
      <c r="Y226" s="4" t="s">
        <v>79</v>
      </c>
    </row>
    <row r="227" spans="1:25" x14ac:dyDescent="0.25">
      <c r="A227" s="1" t="s">
        <v>628</v>
      </c>
      <c r="G227" s="1" t="s">
        <v>38</v>
      </c>
      <c r="M227" s="8" t="s">
        <v>651</v>
      </c>
      <c r="S227" s="1" t="s">
        <v>40</v>
      </c>
      <c r="Y227" s="4" t="s">
        <v>79</v>
      </c>
    </row>
    <row r="228" spans="1:25" x14ac:dyDescent="0.25">
      <c r="A228" s="1" t="s">
        <v>628</v>
      </c>
      <c r="G228" s="1" t="s">
        <v>38</v>
      </c>
      <c r="M228" s="8" t="s">
        <v>651</v>
      </c>
      <c r="S228" s="1" t="s">
        <v>40</v>
      </c>
      <c r="Y228" s="4" t="s">
        <v>79</v>
      </c>
    </row>
    <row r="229" spans="1:25" x14ac:dyDescent="0.25">
      <c r="A229" s="1" t="s">
        <v>628</v>
      </c>
      <c r="G229" s="1" t="s">
        <v>38</v>
      </c>
      <c r="M229" s="8" t="s">
        <v>651</v>
      </c>
      <c r="S229" s="1" t="s">
        <v>40</v>
      </c>
      <c r="Y229" s="4" t="s">
        <v>79</v>
      </c>
    </row>
    <row r="230" spans="1:25" x14ac:dyDescent="0.25">
      <c r="A230" s="1" t="s">
        <v>628</v>
      </c>
      <c r="G230" s="1" t="s">
        <v>38</v>
      </c>
      <c r="M230" s="8" t="s">
        <v>651</v>
      </c>
      <c r="S230" s="1" t="s">
        <v>40</v>
      </c>
      <c r="Y230" s="4" t="s">
        <v>79</v>
      </c>
    </row>
    <row r="231" spans="1:25" x14ac:dyDescent="0.25">
      <c r="A231" s="1" t="s">
        <v>628</v>
      </c>
      <c r="G231" s="1" t="s">
        <v>38</v>
      </c>
      <c r="M231" s="8" t="s">
        <v>651</v>
      </c>
      <c r="S231" s="1" t="s">
        <v>40</v>
      </c>
      <c r="Y231" s="4" t="s">
        <v>39</v>
      </c>
    </row>
    <row r="232" spans="1:25" x14ac:dyDescent="0.25">
      <c r="A232" s="1" t="s">
        <v>628</v>
      </c>
      <c r="G232" s="1" t="s">
        <v>38</v>
      </c>
      <c r="M232" s="8" t="s">
        <v>651</v>
      </c>
      <c r="S232" s="1" t="s">
        <v>40</v>
      </c>
      <c r="Y232" s="4" t="s">
        <v>39</v>
      </c>
    </row>
    <row r="233" spans="1:25" x14ac:dyDescent="0.25">
      <c r="A233" s="1" t="s">
        <v>628</v>
      </c>
      <c r="G233" s="1" t="s">
        <v>38</v>
      </c>
      <c r="M233" s="8" t="s">
        <v>654</v>
      </c>
      <c r="S233" s="1" t="s">
        <v>40</v>
      </c>
      <c r="Y233" s="4" t="s">
        <v>39</v>
      </c>
    </row>
    <row r="234" spans="1:25" x14ac:dyDescent="0.25">
      <c r="A234" s="1" t="s">
        <v>628</v>
      </c>
      <c r="G234" s="1" t="s">
        <v>38</v>
      </c>
      <c r="M234" s="8" t="s">
        <v>649</v>
      </c>
      <c r="S234" s="1" t="s">
        <v>40</v>
      </c>
      <c r="Y234" s="4" t="s">
        <v>39</v>
      </c>
    </row>
    <row r="235" spans="1:25" x14ac:dyDescent="0.25">
      <c r="A235" s="1" t="s">
        <v>628</v>
      </c>
      <c r="G235" s="1" t="s">
        <v>38</v>
      </c>
      <c r="M235" s="8" t="s">
        <v>649</v>
      </c>
      <c r="S235" s="1" t="s">
        <v>40</v>
      </c>
      <c r="Y235" s="4" t="s">
        <v>39</v>
      </c>
    </row>
    <row r="236" spans="1:25" x14ac:dyDescent="0.25">
      <c r="A236" s="1" t="s">
        <v>628</v>
      </c>
      <c r="G236" s="1" t="s">
        <v>38</v>
      </c>
      <c r="M236" s="8" t="s">
        <v>649</v>
      </c>
      <c r="S236" s="1" t="s">
        <v>40</v>
      </c>
      <c r="Y236" s="4" t="s">
        <v>39</v>
      </c>
    </row>
    <row r="237" spans="1:25" x14ac:dyDescent="0.25">
      <c r="A237" s="1" t="s">
        <v>628</v>
      </c>
      <c r="G237" s="1" t="s">
        <v>38</v>
      </c>
      <c r="M237" s="8" t="s">
        <v>649</v>
      </c>
      <c r="S237" s="1" t="s">
        <v>40</v>
      </c>
      <c r="Y237" s="4" t="s">
        <v>39</v>
      </c>
    </row>
    <row r="238" spans="1:25" x14ac:dyDescent="0.25">
      <c r="A238" s="1" t="s">
        <v>628</v>
      </c>
      <c r="G238" s="1" t="s">
        <v>38</v>
      </c>
      <c r="M238" s="8" t="s">
        <v>649</v>
      </c>
      <c r="S238" s="1" t="s">
        <v>40</v>
      </c>
      <c r="Y238" s="4" t="s">
        <v>39</v>
      </c>
    </row>
    <row r="239" spans="1:25" x14ac:dyDescent="0.25">
      <c r="A239" s="1" t="s">
        <v>628</v>
      </c>
      <c r="G239" s="1" t="s">
        <v>38</v>
      </c>
      <c r="M239" s="8" t="s">
        <v>649</v>
      </c>
      <c r="S239" s="1" t="s">
        <v>40</v>
      </c>
      <c r="Y239" s="4" t="s">
        <v>39</v>
      </c>
    </row>
    <row r="240" spans="1:25" x14ac:dyDescent="0.25">
      <c r="A240" s="1" t="s">
        <v>628</v>
      </c>
      <c r="G240" s="1" t="s">
        <v>38</v>
      </c>
      <c r="M240" s="8" t="s">
        <v>649</v>
      </c>
      <c r="S240" s="1" t="s">
        <v>40</v>
      </c>
      <c r="Y240" s="4" t="s">
        <v>39</v>
      </c>
    </row>
    <row r="241" spans="1:25" x14ac:dyDescent="0.25">
      <c r="A241" s="1" t="s">
        <v>628</v>
      </c>
      <c r="G241" s="1" t="s">
        <v>38</v>
      </c>
      <c r="M241" s="8" t="s">
        <v>649</v>
      </c>
      <c r="S241" s="1" t="s">
        <v>40</v>
      </c>
      <c r="Y241" s="4" t="s">
        <v>39</v>
      </c>
    </row>
    <row r="242" spans="1:25" x14ac:dyDescent="0.25">
      <c r="A242" s="1" t="s">
        <v>628</v>
      </c>
      <c r="G242" s="1" t="s">
        <v>38</v>
      </c>
      <c r="M242" s="8" t="s">
        <v>649</v>
      </c>
      <c r="S242" s="1" t="s">
        <v>40</v>
      </c>
      <c r="Y242" s="4" t="s">
        <v>39</v>
      </c>
    </row>
    <row r="243" spans="1:25" x14ac:dyDescent="0.25">
      <c r="A243" s="1" t="s">
        <v>628</v>
      </c>
      <c r="G243" s="1" t="s">
        <v>38</v>
      </c>
      <c r="M243" s="8" t="s">
        <v>649</v>
      </c>
      <c r="S243" s="1" t="s">
        <v>40</v>
      </c>
      <c r="Y243" s="4" t="s">
        <v>39</v>
      </c>
    </row>
    <row r="244" spans="1:25" x14ac:dyDescent="0.25">
      <c r="A244" s="1" t="s">
        <v>628</v>
      </c>
      <c r="G244" s="1" t="s">
        <v>38</v>
      </c>
      <c r="M244" s="8" t="s">
        <v>649</v>
      </c>
      <c r="S244" s="1" t="s">
        <v>40</v>
      </c>
      <c r="Y244" s="4" t="s">
        <v>39</v>
      </c>
    </row>
    <row r="245" spans="1:25" x14ac:dyDescent="0.25">
      <c r="A245" s="1" t="s">
        <v>628</v>
      </c>
      <c r="G245" s="1" t="s">
        <v>38</v>
      </c>
      <c r="M245" s="8" t="s">
        <v>649</v>
      </c>
      <c r="S245" s="1" t="s">
        <v>40</v>
      </c>
      <c r="Y245" s="4" t="s">
        <v>144</v>
      </c>
    </row>
    <row r="246" spans="1:25" x14ac:dyDescent="0.25">
      <c r="A246" s="1" t="s">
        <v>628</v>
      </c>
      <c r="G246" s="1" t="s">
        <v>38</v>
      </c>
      <c r="M246" s="8" t="s">
        <v>649</v>
      </c>
      <c r="S246" s="1" t="s">
        <v>40</v>
      </c>
      <c r="Y246" s="4" t="s">
        <v>144</v>
      </c>
    </row>
    <row r="247" spans="1:25" x14ac:dyDescent="0.25">
      <c r="A247" s="1" t="s">
        <v>628</v>
      </c>
      <c r="G247" s="1" t="s">
        <v>38</v>
      </c>
      <c r="M247" s="8" t="s">
        <v>649</v>
      </c>
      <c r="S247" s="1" t="s">
        <v>40</v>
      </c>
      <c r="Y247" s="4" t="s">
        <v>144</v>
      </c>
    </row>
    <row r="248" spans="1:25" x14ac:dyDescent="0.25">
      <c r="A248" s="1" t="s">
        <v>628</v>
      </c>
      <c r="G248" s="1" t="s">
        <v>38</v>
      </c>
      <c r="M248" s="8" t="s">
        <v>649</v>
      </c>
      <c r="S248" s="1" t="s">
        <v>40</v>
      </c>
      <c r="Y248" s="4" t="s">
        <v>144</v>
      </c>
    </row>
    <row r="249" spans="1:25" x14ac:dyDescent="0.25">
      <c r="A249" s="1" t="s">
        <v>628</v>
      </c>
      <c r="G249" s="1" t="s">
        <v>38</v>
      </c>
      <c r="M249" s="8" t="s">
        <v>649</v>
      </c>
      <c r="S249" s="1" t="s">
        <v>40</v>
      </c>
      <c r="Y249" s="4" t="s">
        <v>144</v>
      </c>
    </row>
    <row r="250" spans="1:25" x14ac:dyDescent="0.25">
      <c r="A250" s="1" t="s">
        <v>628</v>
      </c>
      <c r="G250" s="1" t="s">
        <v>38</v>
      </c>
      <c r="M250" s="8" t="s">
        <v>649</v>
      </c>
      <c r="S250" s="1" t="s">
        <v>40</v>
      </c>
      <c r="Y250" s="4" t="s">
        <v>144</v>
      </c>
    </row>
    <row r="251" spans="1:25" x14ac:dyDescent="0.25">
      <c r="A251" s="1" t="s">
        <v>628</v>
      </c>
      <c r="G251" s="1" t="s">
        <v>38</v>
      </c>
      <c r="M251" s="8" t="s">
        <v>649</v>
      </c>
      <c r="S251" s="1" t="s">
        <v>40</v>
      </c>
      <c r="Y251" s="4" t="s">
        <v>144</v>
      </c>
    </row>
    <row r="252" spans="1:25" x14ac:dyDescent="0.25">
      <c r="A252" s="1" t="s">
        <v>628</v>
      </c>
      <c r="G252" s="1" t="s">
        <v>38</v>
      </c>
      <c r="M252" s="8" t="s">
        <v>649</v>
      </c>
      <c r="S252" s="1" t="s">
        <v>40</v>
      </c>
      <c r="Y252" s="4" t="s">
        <v>144</v>
      </c>
    </row>
    <row r="253" spans="1:25" x14ac:dyDescent="0.25">
      <c r="A253" s="1" t="s">
        <v>628</v>
      </c>
      <c r="G253" s="1" t="s">
        <v>38</v>
      </c>
      <c r="M253" s="8" t="s">
        <v>649</v>
      </c>
      <c r="S253" s="1" t="s">
        <v>40</v>
      </c>
      <c r="Y253" s="4" t="s">
        <v>144</v>
      </c>
    </row>
    <row r="254" spans="1:25" x14ac:dyDescent="0.25">
      <c r="A254" s="1" t="s">
        <v>628</v>
      </c>
      <c r="G254" s="1" t="s">
        <v>38</v>
      </c>
      <c r="M254" s="8" t="s">
        <v>649</v>
      </c>
      <c r="S254" s="1" t="s">
        <v>40</v>
      </c>
      <c r="Y254" s="4" t="s">
        <v>144</v>
      </c>
    </row>
    <row r="255" spans="1:25" x14ac:dyDescent="0.25">
      <c r="A255" s="1" t="s">
        <v>628</v>
      </c>
      <c r="G255" s="1" t="s">
        <v>38</v>
      </c>
      <c r="M255" s="8" t="s">
        <v>649</v>
      </c>
      <c r="S255" s="1" t="s">
        <v>40</v>
      </c>
      <c r="Y255" s="4" t="s">
        <v>144</v>
      </c>
    </row>
    <row r="256" spans="1:25" x14ac:dyDescent="0.25">
      <c r="A256" s="1" t="s">
        <v>628</v>
      </c>
      <c r="G256" s="1" t="s">
        <v>38</v>
      </c>
      <c r="M256" s="8" t="s">
        <v>649</v>
      </c>
      <c r="S256" s="1" t="s">
        <v>40</v>
      </c>
      <c r="Y256" s="4" t="s">
        <v>109</v>
      </c>
    </row>
    <row r="257" spans="1:25" x14ac:dyDescent="0.25">
      <c r="A257" s="1" t="s">
        <v>628</v>
      </c>
      <c r="G257" s="1" t="s">
        <v>38</v>
      </c>
      <c r="M257" s="8" t="s">
        <v>649</v>
      </c>
      <c r="S257" s="1" t="s">
        <v>40</v>
      </c>
      <c r="Y257" s="4" t="s">
        <v>109</v>
      </c>
    </row>
    <row r="258" spans="1:25" x14ac:dyDescent="0.25">
      <c r="A258" s="1" t="s">
        <v>628</v>
      </c>
      <c r="G258" s="1" t="s">
        <v>38</v>
      </c>
      <c r="M258" s="8" t="s">
        <v>649</v>
      </c>
      <c r="S258" s="1" t="s">
        <v>40</v>
      </c>
      <c r="Y258" s="4" t="s">
        <v>109</v>
      </c>
    </row>
    <row r="259" spans="1:25" x14ac:dyDescent="0.25">
      <c r="A259" s="1" t="s">
        <v>628</v>
      </c>
      <c r="G259" s="1" t="s">
        <v>38</v>
      </c>
      <c r="M259" s="8" t="s">
        <v>649</v>
      </c>
      <c r="S259" s="1" t="s">
        <v>40</v>
      </c>
      <c r="Y259" s="4" t="s">
        <v>109</v>
      </c>
    </row>
    <row r="260" spans="1:25" x14ac:dyDescent="0.25">
      <c r="A260" s="1" t="s">
        <v>628</v>
      </c>
      <c r="G260" s="1" t="s">
        <v>38</v>
      </c>
      <c r="M260" s="8" t="s">
        <v>649</v>
      </c>
      <c r="S260" s="1" t="s">
        <v>40</v>
      </c>
      <c r="Y260" s="4" t="s">
        <v>109</v>
      </c>
    </row>
    <row r="261" spans="1:25" x14ac:dyDescent="0.25">
      <c r="A261" s="1" t="s">
        <v>628</v>
      </c>
      <c r="G261" s="1" t="s">
        <v>38</v>
      </c>
      <c r="M261" s="8" t="s">
        <v>649</v>
      </c>
      <c r="S261" s="1" t="s">
        <v>40</v>
      </c>
      <c r="Y261" s="4" t="s">
        <v>109</v>
      </c>
    </row>
    <row r="262" spans="1:25" x14ac:dyDescent="0.25">
      <c r="A262" s="1" t="s">
        <v>628</v>
      </c>
      <c r="G262" s="1" t="s">
        <v>38</v>
      </c>
      <c r="M262" s="8" t="s">
        <v>649</v>
      </c>
      <c r="S262" s="1" t="s">
        <v>40</v>
      </c>
      <c r="Y262" s="4" t="s">
        <v>109</v>
      </c>
    </row>
    <row r="263" spans="1:25" x14ac:dyDescent="0.25">
      <c r="A263" s="1" t="s">
        <v>628</v>
      </c>
      <c r="G263" s="1" t="s">
        <v>38</v>
      </c>
      <c r="M263" s="8" t="s">
        <v>649</v>
      </c>
      <c r="S263" s="1" t="s">
        <v>40</v>
      </c>
      <c r="Y263" s="4" t="s">
        <v>109</v>
      </c>
    </row>
    <row r="264" spans="1:25" x14ac:dyDescent="0.25">
      <c r="A264" s="1" t="s">
        <v>629</v>
      </c>
      <c r="G264" s="1" t="s">
        <v>38</v>
      </c>
      <c r="M264" s="8" t="s">
        <v>649</v>
      </c>
      <c r="S264" s="1" t="s">
        <v>40</v>
      </c>
      <c r="Y264" s="4" t="s">
        <v>109</v>
      </c>
    </row>
    <row r="265" spans="1:25" x14ac:dyDescent="0.25">
      <c r="A265" s="1" t="s">
        <v>629</v>
      </c>
      <c r="G265" s="1" t="s">
        <v>38</v>
      </c>
      <c r="M265" s="8" t="s">
        <v>649</v>
      </c>
      <c r="S265" s="1" t="s">
        <v>40</v>
      </c>
      <c r="Y265" s="4" t="s">
        <v>109</v>
      </c>
    </row>
    <row r="266" spans="1:25" x14ac:dyDescent="0.25">
      <c r="A266" s="1" t="s">
        <v>629</v>
      </c>
      <c r="G266" s="1" t="s">
        <v>38</v>
      </c>
      <c r="M266" s="8" t="s">
        <v>649</v>
      </c>
      <c r="S266" s="1" t="s">
        <v>40</v>
      </c>
      <c r="Y266" s="4" t="s">
        <v>109</v>
      </c>
    </row>
    <row r="267" spans="1:25" x14ac:dyDescent="0.25">
      <c r="A267" s="1" t="s">
        <v>629</v>
      </c>
      <c r="G267" s="1" t="s">
        <v>38</v>
      </c>
      <c r="M267" s="8" t="s">
        <v>649</v>
      </c>
      <c r="S267" s="1" t="s">
        <v>40</v>
      </c>
      <c r="Y267" s="4" t="s">
        <v>53</v>
      </c>
    </row>
    <row r="268" spans="1:25" x14ac:dyDescent="0.25">
      <c r="A268" s="1" t="s">
        <v>629</v>
      </c>
      <c r="G268" s="1" t="s">
        <v>38</v>
      </c>
      <c r="M268" s="8" t="s">
        <v>649</v>
      </c>
      <c r="S268" s="1" t="s">
        <v>40</v>
      </c>
      <c r="Y268" s="4" t="s">
        <v>53</v>
      </c>
    </row>
    <row r="269" spans="1:25" x14ac:dyDescent="0.25">
      <c r="A269" s="1" t="s">
        <v>629</v>
      </c>
      <c r="G269" s="1" t="s">
        <v>38</v>
      </c>
      <c r="M269" s="8" t="s">
        <v>649</v>
      </c>
      <c r="S269" s="1" t="s">
        <v>40</v>
      </c>
      <c r="Y269" s="4" t="s">
        <v>53</v>
      </c>
    </row>
    <row r="270" spans="1:25" x14ac:dyDescent="0.25">
      <c r="A270" s="1" t="s">
        <v>629</v>
      </c>
      <c r="G270" s="1" t="s">
        <v>38</v>
      </c>
      <c r="M270" s="8" t="s">
        <v>649</v>
      </c>
      <c r="S270" s="1" t="s">
        <v>40</v>
      </c>
      <c r="Y270" s="4" t="s">
        <v>53</v>
      </c>
    </row>
    <row r="271" spans="1:25" x14ac:dyDescent="0.25">
      <c r="A271" s="1" t="s">
        <v>629</v>
      </c>
      <c r="G271" s="1" t="s">
        <v>38</v>
      </c>
      <c r="M271" s="8" t="s">
        <v>649</v>
      </c>
      <c r="S271" s="1" t="s">
        <v>40</v>
      </c>
      <c r="Y271" s="4" t="s">
        <v>154</v>
      </c>
    </row>
    <row r="272" spans="1:25" x14ac:dyDescent="0.25">
      <c r="A272" s="1" t="s">
        <v>629</v>
      </c>
      <c r="G272" s="1" t="s">
        <v>38</v>
      </c>
      <c r="M272" s="8" t="s">
        <v>649</v>
      </c>
      <c r="S272" s="1" t="s">
        <v>40</v>
      </c>
      <c r="Y272" s="4" t="s">
        <v>154</v>
      </c>
    </row>
    <row r="273" spans="1:25" x14ac:dyDescent="0.25">
      <c r="A273" s="1" t="s">
        <v>629</v>
      </c>
      <c r="G273" s="1" t="s">
        <v>38</v>
      </c>
      <c r="M273" s="8" t="s">
        <v>649</v>
      </c>
      <c r="S273" s="1" t="s">
        <v>40</v>
      </c>
      <c r="Y273" s="4" t="s">
        <v>154</v>
      </c>
    </row>
    <row r="274" spans="1:25" x14ac:dyDescent="0.25">
      <c r="A274" s="1" t="s">
        <v>629</v>
      </c>
      <c r="G274" s="1" t="s">
        <v>38</v>
      </c>
      <c r="M274" s="8" t="s">
        <v>649</v>
      </c>
      <c r="S274" s="1" t="s">
        <v>40</v>
      </c>
      <c r="Y274" s="4" t="s">
        <v>154</v>
      </c>
    </row>
    <row r="275" spans="1:25" x14ac:dyDescent="0.25">
      <c r="A275" s="1" t="s">
        <v>629</v>
      </c>
      <c r="G275" s="1" t="s">
        <v>38</v>
      </c>
      <c r="M275" s="8" t="s">
        <v>649</v>
      </c>
      <c r="S275" s="1" t="s">
        <v>40</v>
      </c>
      <c r="Y275" s="4" t="s">
        <v>154</v>
      </c>
    </row>
    <row r="276" spans="1:25" x14ac:dyDescent="0.25">
      <c r="A276" s="1" t="s">
        <v>629</v>
      </c>
      <c r="G276" s="1" t="s">
        <v>38</v>
      </c>
      <c r="M276" s="8" t="s">
        <v>649</v>
      </c>
      <c r="S276" s="1" t="s">
        <v>40</v>
      </c>
      <c r="Y276" s="4" t="s">
        <v>154</v>
      </c>
    </row>
    <row r="277" spans="1:25" x14ac:dyDescent="0.25">
      <c r="A277" s="1" t="s">
        <v>629</v>
      </c>
      <c r="G277" s="1" t="s">
        <v>38</v>
      </c>
      <c r="M277" s="8" t="s">
        <v>649</v>
      </c>
      <c r="S277" s="1" t="s">
        <v>40</v>
      </c>
      <c r="Y277" s="4" t="s">
        <v>154</v>
      </c>
    </row>
    <row r="278" spans="1:25" x14ac:dyDescent="0.25">
      <c r="A278" s="1" t="s">
        <v>629</v>
      </c>
      <c r="G278" s="1" t="s">
        <v>38</v>
      </c>
      <c r="M278" s="8" t="s">
        <v>649</v>
      </c>
      <c r="S278" s="1" t="s">
        <v>40</v>
      </c>
      <c r="Y278" s="4" t="s">
        <v>181</v>
      </c>
    </row>
    <row r="279" spans="1:25" x14ac:dyDescent="0.25">
      <c r="A279" s="1" t="s">
        <v>629</v>
      </c>
      <c r="G279" s="1" t="s">
        <v>38</v>
      </c>
      <c r="M279" s="8" t="s">
        <v>649</v>
      </c>
      <c r="S279" s="1" t="s">
        <v>40</v>
      </c>
      <c r="Y279" s="4" t="s">
        <v>181</v>
      </c>
    </row>
    <row r="280" spans="1:25" x14ac:dyDescent="0.25">
      <c r="A280" s="1" t="s">
        <v>629</v>
      </c>
      <c r="G280" s="1" t="s">
        <v>38</v>
      </c>
      <c r="M280" s="8" t="s">
        <v>649</v>
      </c>
      <c r="S280" s="1" t="s">
        <v>40</v>
      </c>
      <c r="Y280" s="4" t="s">
        <v>181</v>
      </c>
    </row>
    <row r="281" spans="1:25" x14ac:dyDescent="0.25">
      <c r="A281" s="1" t="s">
        <v>629</v>
      </c>
      <c r="G281" s="1" t="s">
        <v>38</v>
      </c>
      <c r="M281" s="8" t="s">
        <v>649</v>
      </c>
      <c r="S281" s="1" t="s">
        <v>40</v>
      </c>
      <c r="Y281" s="4" t="s">
        <v>181</v>
      </c>
    </row>
    <row r="282" spans="1:25" x14ac:dyDescent="0.25">
      <c r="A282" s="1" t="s">
        <v>629</v>
      </c>
      <c r="G282" s="1" t="s">
        <v>38</v>
      </c>
      <c r="M282" s="8" t="s">
        <v>649</v>
      </c>
      <c r="S282" s="1" t="s">
        <v>99</v>
      </c>
      <c r="Y282" s="4" t="s">
        <v>181</v>
      </c>
    </row>
    <row r="283" spans="1:25" x14ac:dyDescent="0.25">
      <c r="A283" s="1" t="s">
        <v>629</v>
      </c>
      <c r="G283" s="1" t="s">
        <v>38</v>
      </c>
      <c r="M283" s="8" t="s">
        <v>649</v>
      </c>
      <c r="S283" s="1" t="s">
        <v>99</v>
      </c>
      <c r="Y283" s="4" t="s">
        <v>181</v>
      </c>
    </row>
    <row r="284" spans="1:25" x14ac:dyDescent="0.25">
      <c r="A284" s="1" t="s">
        <v>629</v>
      </c>
      <c r="G284" s="1" t="s">
        <v>38</v>
      </c>
      <c r="M284" s="8" t="s">
        <v>649</v>
      </c>
      <c r="S284" s="1" t="s">
        <v>99</v>
      </c>
      <c r="Y284" s="4" t="s">
        <v>181</v>
      </c>
    </row>
    <row r="285" spans="1:25" x14ac:dyDescent="0.25">
      <c r="A285" s="1" t="s">
        <v>629</v>
      </c>
      <c r="G285" s="1" t="s">
        <v>38</v>
      </c>
      <c r="M285" s="8" t="s">
        <v>649</v>
      </c>
      <c r="S285" s="1" t="s">
        <v>99</v>
      </c>
      <c r="Y285" s="4" t="s">
        <v>181</v>
      </c>
    </row>
    <row r="286" spans="1:25" x14ac:dyDescent="0.25">
      <c r="A286" s="1" t="s">
        <v>629</v>
      </c>
      <c r="G286" s="1" t="s">
        <v>38</v>
      </c>
      <c r="M286" s="8" t="s">
        <v>649</v>
      </c>
      <c r="S286" s="1" t="s">
        <v>99</v>
      </c>
      <c r="Y286" s="4" t="s">
        <v>62</v>
      </c>
    </row>
    <row r="287" spans="1:25" x14ac:dyDescent="0.25">
      <c r="A287" s="1" t="s">
        <v>629</v>
      </c>
      <c r="G287" s="1" t="s">
        <v>38</v>
      </c>
      <c r="M287" s="8" t="s">
        <v>649</v>
      </c>
      <c r="S287" s="1" t="s">
        <v>99</v>
      </c>
      <c r="Y287" s="4" t="s">
        <v>62</v>
      </c>
    </row>
    <row r="288" spans="1:25" x14ac:dyDescent="0.25">
      <c r="A288" s="1" t="s">
        <v>629</v>
      </c>
      <c r="G288" s="1" t="s">
        <v>38</v>
      </c>
      <c r="M288" s="8" t="s">
        <v>649</v>
      </c>
      <c r="S288" s="1" t="s">
        <v>99</v>
      </c>
      <c r="Y288" s="4" t="s">
        <v>62</v>
      </c>
    </row>
    <row r="289" spans="1:25" x14ac:dyDescent="0.25">
      <c r="A289" s="1" t="s">
        <v>629</v>
      </c>
      <c r="G289" s="1" t="s">
        <v>38</v>
      </c>
      <c r="M289" s="8" t="s">
        <v>649</v>
      </c>
      <c r="S289" s="1" t="s">
        <v>99</v>
      </c>
      <c r="Y289" s="4" t="s">
        <v>62</v>
      </c>
    </row>
    <row r="290" spans="1:25" x14ac:dyDescent="0.25">
      <c r="A290" s="1" t="s">
        <v>629</v>
      </c>
      <c r="G290" s="1" t="s">
        <v>38</v>
      </c>
      <c r="M290" s="8" t="s">
        <v>649</v>
      </c>
      <c r="S290" s="1" t="s">
        <v>99</v>
      </c>
      <c r="Y290" s="4" t="s">
        <v>62</v>
      </c>
    </row>
    <row r="291" spans="1:25" x14ac:dyDescent="0.25">
      <c r="A291" s="1" t="s">
        <v>629</v>
      </c>
      <c r="G291" s="1" t="s">
        <v>38</v>
      </c>
      <c r="M291" s="8" t="s">
        <v>649</v>
      </c>
      <c r="S291" s="1" t="s">
        <v>99</v>
      </c>
      <c r="Y291" s="4" t="s">
        <v>62</v>
      </c>
    </row>
    <row r="292" spans="1:25" x14ac:dyDescent="0.25">
      <c r="A292" s="1" t="s">
        <v>629</v>
      </c>
      <c r="G292" s="1" t="s">
        <v>38</v>
      </c>
      <c r="M292" s="8" t="s">
        <v>649</v>
      </c>
      <c r="S292" s="1" t="s">
        <v>99</v>
      </c>
      <c r="Y292" s="4" t="s">
        <v>62</v>
      </c>
    </row>
    <row r="293" spans="1:25" x14ac:dyDescent="0.25">
      <c r="A293" s="1" t="s">
        <v>629</v>
      </c>
      <c r="G293" s="1" t="s">
        <v>38</v>
      </c>
      <c r="M293" s="8" t="s">
        <v>649</v>
      </c>
      <c r="S293" s="1" t="s">
        <v>99</v>
      </c>
      <c r="Y293" s="4" t="s">
        <v>62</v>
      </c>
    </row>
    <row r="294" spans="1:25" x14ac:dyDescent="0.25">
      <c r="A294" s="1" t="s">
        <v>629</v>
      </c>
      <c r="G294" s="1" t="s">
        <v>38</v>
      </c>
      <c r="M294" s="8" t="s">
        <v>649</v>
      </c>
      <c r="S294" s="1" t="s">
        <v>99</v>
      </c>
      <c r="Y294" s="4" t="s">
        <v>62</v>
      </c>
    </row>
    <row r="295" spans="1:25" x14ac:dyDescent="0.25">
      <c r="A295" s="1" t="s">
        <v>629</v>
      </c>
      <c r="G295" s="1" t="s">
        <v>38</v>
      </c>
      <c r="M295" s="8" t="s">
        <v>649</v>
      </c>
      <c r="S295" s="1" t="s">
        <v>99</v>
      </c>
      <c r="Y295" s="4" t="s">
        <v>62</v>
      </c>
    </row>
    <row r="296" spans="1:25" x14ac:dyDescent="0.25">
      <c r="A296" s="1" t="s">
        <v>629</v>
      </c>
      <c r="G296" s="1" t="s">
        <v>38</v>
      </c>
      <c r="M296" s="8" t="s">
        <v>649</v>
      </c>
      <c r="S296" s="1" t="s">
        <v>99</v>
      </c>
      <c r="Y296" s="4" t="s">
        <v>62</v>
      </c>
    </row>
    <row r="297" spans="1:25" x14ac:dyDescent="0.25">
      <c r="A297" s="1" t="s">
        <v>630</v>
      </c>
      <c r="G297" s="1" t="s">
        <v>38</v>
      </c>
      <c r="M297" s="8" t="s">
        <v>649</v>
      </c>
      <c r="S297" s="1" t="s">
        <v>99</v>
      </c>
      <c r="Y297" s="4" t="s">
        <v>62</v>
      </c>
    </row>
    <row r="298" spans="1:25" x14ac:dyDescent="0.25">
      <c r="A298" s="1" t="s">
        <v>630</v>
      </c>
      <c r="G298" s="1" t="s">
        <v>38</v>
      </c>
      <c r="M298" s="8" t="s">
        <v>649</v>
      </c>
      <c r="S298" s="1" t="s">
        <v>99</v>
      </c>
      <c r="Y298" s="4" t="s">
        <v>62</v>
      </c>
    </row>
    <row r="299" spans="1:25" x14ac:dyDescent="0.25">
      <c r="A299" s="1" t="s">
        <v>630</v>
      </c>
      <c r="G299" s="1" t="s">
        <v>38</v>
      </c>
      <c r="M299" s="8" t="s">
        <v>649</v>
      </c>
      <c r="S299" s="1" t="s">
        <v>99</v>
      </c>
      <c r="Y299" s="4" t="s">
        <v>62</v>
      </c>
    </row>
    <row r="300" spans="1:25" x14ac:dyDescent="0.25">
      <c r="A300" s="1" t="s">
        <v>630</v>
      </c>
      <c r="G300" s="1" t="s">
        <v>38</v>
      </c>
      <c r="M300" s="8" t="s">
        <v>649</v>
      </c>
      <c r="S300" s="1" t="s">
        <v>99</v>
      </c>
      <c r="Y300" s="4" t="s">
        <v>62</v>
      </c>
    </row>
    <row r="301" spans="1:25" x14ac:dyDescent="0.25">
      <c r="A301" s="1" t="s">
        <v>630</v>
      </c>
      <c r="G301" s="1" t="s">
        <v>38</v>
      </c>
      <c r="M301" s="8" t="s">
        <v>649</v>
      </c>
      <c r="S301" s="1" t="s">
        <v>99</v>
      </c>
      <c r="Y301" s="4" t="s">
        <v>62</v>
      </c>
    </row>
    <row r="302" spans="1:25" x14ac:dyDescent="0.25">
      <c r="A302" s="1" t="s">
        <v>630</v>
      </c>
      <c r="G302" s="1" t="s">
        <v>38</v>
      </c>
      <c r="M302" s="8" t="s">
        <v>649</v>
      </c>
      <c r="S302" s="1" t="s">
        <v>99</v>
      </c>
      <c r="Y302" s="4" t="s">
        <v>62</v>
      </c>
    </row>
    <row r="303" spans="1:25" x14ac:dyDescent="0.25">
      <c r="A303" s="1" t="s">
        <v>630</v>
      </c>
      <c r="G303" s="1" t="s">
        <v>38</v>
      </c>
      <c r="M303" s="8" t="s">
        <v>649</v>
      </c>
      <c r="S303" s="1" t="s">
        <v>99</v>
      </c>
      <c r="Y303" s="4" t="s">
        <v>62</v>
      </c>
    </row>
    <row r="304" spans="1:25" x14ac:dyDescent="0.25">
      <c r="A304" s="1" t="s">
        <v>630</v>
      </c>
      <c r="G304" s="1" t="s">
        <v>38</v>
      </c>
      <c r="M304" s="8" t="s">
        <v>649</v>
      </c>
      <c r="S304" s="1" t="s">
        <v>99</v>
      </c>
      <c r="Y304" s="4" t="s">
        <v>62</v>
      </c>
    </row>
    <row r="305" spans="1:25" x14ac:dyDescent="0.25">
      <c r="A305" s="1" t="s">
        <v>630</v>
      </c>
      <c r="G305" s="1" t="s">
        <v>38</v>
      </c>
      <c r="M305" s="8" t="s">
        <v>649</v>
      </c>
      <c r="S305" s="1" t="s">
        <v>99</v>
      </c>
      <c r="Y305" s="4" t="s">
        <v>62</v>
      </c>
    </row>
    <row r="306" spans="1:25" x14ac:dyDescent="0.25">
      <c r="A306" s="1" t="s">
        <v>630</v>
      </c>
      <c r="G306" s="1" t="s">
        <v>38</v>
      </c>
      <c r="M306" s="8" t="s">
        <v>649</v>
      </c>
      <c r="S306" s="1" t="s">
        <v>99</v>
      </c>
      <c r="Y306" s="4" t="s">
        <v>62</v>
      </c>
    </row>
    <row r="307" spans="1:25" x14ac:dyDescent="0.25">
      <c r="A307" s="1" t="s">
        <v>630</v>
      </c>
      <c r="G307" s="1" t="s">
        <v>38</v>
      </c>
      <c r="M307" s="8" t="s">
        <v>649</v>
      </c>
      <c r="S307" s="1" t="s">
        <v>99</v>
      </c>
      <c r="Y307" s="4" t="s">
        <v>62</v>
      </c>
    </row>
    <row r="308" spans="1:25" x14ac:dyDescent="0.25">
      <c r="A308" s="1" t="s">
        <v>630</v>
      </c>
      <c r="G308" s="1" t="s">
        <v>38</v>
      </c>
      <c r="M308" s="8" t="s">
        <v>649</v>
      </c>
      <c r="S308" s="1" t="s">
        <v>99</v>
      </c>
      <c r="Y308" s="4" t="s">
        <v>62</v>
      </c>
    </row>
    <row r="309" spans="1:25" x14ac:dyDescent="0.25">
      <c r="A309" s="1" t="s">
        <v>630</v>
      </c>
      <c r="G309" s="1" t="s">
        <v>38</v>
      </c>
      <c r="M309" s="8" t="s">
        <v>649</v>
      </c>
      <c r="S309" s="1" t="s">
        <v>99</v>
      </c>
      <c r="Y309" s="4" t="s">
        <v>62</v>
      </c>
    </row>
    <row r="310" spans="1:25" x14ac:dyDescent="0.25">
      <c r="A310" s="1" t="s">
        <v>631</v>
      </c>
      <c r="G310" s="1" t="s">
        <v>38</v>
      </c>
      <c r="M310" s="8" t="s">
        <v>649</v>
      </c>
      <c r="S310" s="1" t="s">
        <v>99</v>
      </c>
      <c r="Y310" s="4" t="s">
        <v>62</v>
      </c>
    </row>
    <row r="311" spans="1:25" x14ac:dyDescent="0.25">
      <c r="A311" s="1" t="s">
        <v>631</v>
      </c>
      <c r="G311" s="1" t="s">
        <v>38</v>
      </c>
      <c r="M311" s="8" t="s">
        <v>649</v>
      </c>
      <c r="S311" s="1" t="s">
        <v>99</v>
      </c>
      <c r="Y311" s="4" t="s">
        <v>62</v>
      </c>
    </row>
  </sheetData>
  <sortState xmlns:xlrd2="http://schemas.microsoft.com/office/spreadsheetml/2017/richdata2" ref="Y2:Y311">
    <sortCondition ref="Y2:Y311"/>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911D-951E-4661-BD60-48C8A68B0901}">
  <sheetPr>
    <outlinePr summaryBelow="0" summaryRight="0"/>
  </sheetPr>
  <dimension ref="A1:AM311"/>
  <sheetViews>
    <sheetView zoomScale="90" workbookViewId="0">
      <pane ySplit="1" topLeftCell="A287" activePane="bottomLeft" state="frozen"/>
      <selection pane="bottomLeft" activeCell="B1" sqref="B1:F1048576"/>
    </sheetView>
  </sheetViews>
  <sheetFormatPr defaultColWidth="12.6640625" defaultRowHeight="15.75" customHeight="1" x14ac:dyDescent="0.25"/>
  <cols>
    <col min="1" max="42" width="18.88671875" customWidth="1"/>
  </cols>
  <sheetData>
    <row r="1" spans="1:39"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f>SUM(AL2:AL411)</f>
        <v>0</v>
      </c>
      <c r="AM1" s="1">
        <f>-AL1+343</f>
        <v>343</v>
      </c>
    </row>
    <row r="2" spans="1:39" ht="13.2" x14ac:dyDescent="0.25">
      <c r="A2" s="2">
        <v>45360.046034907413</v>
      </c>
      <c r="B2" s="1" t="s">
        <v>37</v>
      </c>
      <c r="C2" s="1" t="s">
        <v>38</v>
      </c>
      <c r="D2" s="1" t="s">
        <v>39</v>
      </c>
      <c r="E2" s="1" t="s">
        <v>40</v>
      </c>
      <c r="F2" s="1" t="s">
        <v>41</v>
      </c>
      <c r="G2" s="1">
        <v>3</v>
      </c>
      <c r="H2" s="1" t="s">
        <v>42</v>
      </c>
      <c r="I2" s="1" t="s">
        <v>43</v>
      </c>
      <c r="J2" s="1" t="s">
        <v>44</v>
      </c>
      <c r="K2" s="1">
        <v>3</v>
      </c>
      <c r="L2" s="1">
        <v>2</v>
      </c>
      <c r="M2" s="1">
        <v>3</v>
      </c>
      <c r="N2" s="1">
        <v>3</v>
      </c>
      <c r="O2" s="1">
        <v>1</v>
      </c>
      <c r="P2" s="1">
        <v>3</v>
      </c>
      <c r="Q2" s="1">
        <v>1</v>
      </c>
      <c r="R2" s="1">
        <v>1</v>
      </c>
      <c r="S2" s="1">
        <v>1</v>
      </c>
      <c r="T2" s="1">
        <v>3</v>
      </c>
      <c r="U2" s="1">
        <v>3</v>
      </c>
      <c r="V2" s="1">
        <v>3</v>
      </c>
      <c r="W2" s="1">
        <v>3</v>
      </c>
      <c r="X2" s="1">
        <v>3</v>
      </c>
      <c r="Y2" s="1">
        <v>3</v>
      </c>
      <c r="Z2" s="1">
        <v>3</v>
      </c>
      <c r="AA2" s="1">
        <v>3</v>
      </c>
      <c r="AB2" s="1">
        <v>3</v>
      </c>
      <c r="AC2" s="1">
        <v>3</v>
      </c>
      <c r="AD2" s="1">
        <v>3</v>
      </c>
      <c r="AE2" s="1">
        <v>3</v>
      </c>
      <c r="AF2" s="1">
        <v>3</v>
      </c>
      <c r="AG2" s="1">
        <v>3</v>
      </c>
      <c r="AH2" s="1">
        <v>3</v>
      </c>
      <c r="AI2" s="1" t="s">
        <v>45</v>
      </c>
      <c r="AJ2" s="1" t="s">
        <v>45</v>
      </c>
      <c r="AK2" s="1">
        <f t="shared" ref="AK2:AK230" si="0">SUM(K2:AH2)</f>
        <v>63</v>
      </c>
    </row>
    <row r="3" spans="1:39" ht="13.2" x14ac:dyDescent="0.25">
      <c r="A3" s="2">
        <v>45360.047533668985</v>
      </c>
      <c r="B3" s="1" t="s">
        <v>37</v>
      </c>
      <c r="C3" s="1" t="s">
        <v>46</v>
      </c>
      <c r="D3" s="1" t="s">
        <v>47</v>
      </c>
      <c r="E3" s="1" t="s">
        <v>40</v>
      </c>
      <c r="F3" s="1" t="s">
        <v>41</v>
      </c>
      <c r="G3" s="1">
        <v>4</v>
      </c>
      <c r="H3" s="1" t="s">
        <v>48</v>
      </c>
      <c r="I3" s="1" t="s">
        <v>49</v>
      </c>
      <c r="J3" s="1" t="s">
        <v>50</v>
      </c>
      <c r="K3" s="1">
        <v>4</v>
      </c>
      <c r="L3" s="1">
        <v>1</v>
      </c>
      <c r="M3" s="1">
        <v>5</v>
      </c>
      <c r="N3" s="1">
        <v>5</v>
      </c>
      <c r="O3" s="1">
        <v>1</v>
      </c>
      <c r="P3" s="1">
        <v>1</v>
      </c>
      <c r="Q3" s="1">
        <v>1</v>
      </c>
      <c r="R3" s="1">
        <v>1</v>
      </c>
      <c r="S3" s="1">
        <v>4</v>
      </c>
      <c r="T3" s="1">
        <v>4</v>
      </c>
      <c r="U3" s="1">
        <v>5</v>
      </c>
      <c r="V3" s="1">
        <v>4</v>
      </c>
      <c r="W3" s="1">
        <v>4</v>
      </c>
      <c r="X3" s="1">
        <v>1</v>
      </c>
      <c r="Y3" s="1">
        <v>1</v>
      </c>
      <c r="Z3" s="1">
        <v>1</v>
      </c>
      <c r="AA3" s="1">
        <v>1</v>
      </c>
      <c r="AB3" s="1">
        <v>1</v>
      </c>
      <c r="AC3" s="1">
        <v>1</v>
      </c>
      <c r="AD3" s="1">
        <v>1</v>
      </c>
      <c r="AE3" s="1">
        <v>4</v>
      </c>
      <c r="AF3" s="1">
        <v>4</v>
      </c>
      <c r="AG3" s="1">
        <v>4</v>
      </c>
      <c r="AH3" s="1">
        <v>4</v>
      </c>
      <c r="AI3" s="1" t="s">
        <v>51</v>
      </c>
      <c r="AJ3" s="1" t="s">
        <v>52</v>
      </c>
      <c r="AK3" s="1">
        <f t="shared" si="0"/>
        <v>63</v>
      </c>
    </row>
    <row r="4" spans="1:39" ht="13.2" x14ac:dyDescent="0.25">
      <c r="A4" s="2">
        <v>45360.058854988427</v>
      </c>
      <c r="B4" s="1" t="s">
        <v>56</v>
      </c>
      <c r="C4" s="1" t="s">
        <v>57</v>
      </c>
      <c r="D4" s="1" t="s">
        <v>47</v>
      </c>
      <c r="E4" s="1" t="s">
        <v>58</v>
      </c>
      <c r="F4" s="1" t="s">
        <v>59</v>
      </c>
      <c r="G4" s="1">
        <v>4</v>
      </c>
      <c r="H4" s="1" t="s">
        <v>60</v>
      </c>
      <c r="I4" s="1" t="s">
        <v>55</v>
      </c>
      <c r="J4" s="1" t="s">
        <v>61</v>
      </c>
      <c r="K4" s="1">
        <v>5</v>
      </c>
      <c r="L4" s="1">
        <v>4</v>
      </c>
      <c r="M4" s="1">
        <v>5</v>
      </c>
      <c r="N4" s="1">
        <v>4</v>
      </c>
      <c r="O4" s="1">
        <v>4</v>
      </c>
      <c r="P4" s="1">
        <v>5</v>
      </c>
      <c r="Q4" s="1">
        <v>5</v>
      </c>
      <c r="R4" s="1">
        <v>5</v>
      </c>
      <c r="S4" s="1">
        <v>1</v>
      </c>
      <c r="T4" s="1">
        <v>4</v>
      </c>
      <c r="U4" s="1">
        <v>3</v>
      </c>
      <c r="V4" s="1">
        <v>5</v>
      </c>
      <c r="W4" s="1">
        <v>5</v>
      </c>
      <c r="X4" s="1">
        <v>3</v>
      </c>
      <c r="Y4" s="1">
        <v>5</v>
      </c>
      <c r="Z4" s="1">
        <v>4</v>
      </c>
      <c r="AA4" s="1">
        <v>5</v>
      </c>
      <c r="AB4" s="1">
        <v>4</v>
      </c>
      <c r="AC4" s="1">
        <v>4</v>
      </c>
      <c r="AD4" s="1">
        <v>5</v>
      </c>
      <c r="AE4" s="1">
        <v>4</v>
      </c>
      <c r="AF4" s="1">
        <v>4</v>
      </c>
      <c r="AG4" s="1">
        <v>4</v>
      </c>
      <c r="AH4" s="1">
        <v>4</v>
      </c>
      <c r="AK4" s="1">
        <f t="shared" si="0"/>
        <v>101</v>
      </c>
    </row>
    <row r="5" spans="1:39" ht="13.2" x14ac:dyDescent="0.25">
      <c r="A5" s="2">
        <v>45360.061303587965</v>
      </c>
      <c r="B5" s="1" t="s">
        <v>37</v>
      </c>
      <c r="C5" s="1" t="s">
        <v>38</v>
      </c>
      <c r="D5" s="1" t="s">
        <v>62</v>
      </c>
      <c r="E5" s="1" t="s">
        <v>40</v>
      </c>
      <c r="F5" s="1" t="s">
        <v>41</v>
      </c>
      <c r="G5" s="1">
        <v>3</v>
      </c>
      <c r="H5" s="1" t="s">
        <v>63</v>
      </c>
      <c r="I5" s="1" t="s">
        <v>55</v>
      </c>
      <c r="J5" s="1" t="s">
        <v>50</v>
      </c>
      <c r="K5" s="1">
        <v>5</v>
      </c>
      <c r="L5" s="1">
        <v>3</v>
      </c>
      <c r="M5" s="1">
        <v>5</v>
      </c>
      <c r="N5" s="1">
        <v>3</v>
      </c>
      <c r="O5" s="1">
        <v>5</v>
      </c>
      <c r="P5" s="1">
        <v>4</v>
      </c>
      <c r="Q5" s="1">
        <v>3</v>
      </c>
      <c r="R5" s="1">
        <v>5</v>
      </c>
      <c r="S5" s="1">
        <v>5</v>
      </c>
      <c r="T5" s="1">
        <v>4</v>
      </c>
      <c r="U5" s="1">
        <v>5</v>
      </c>
      <c r="V5" s="1">
        <v>4</v>
      </c>
      <c r="W5" s="1">
        <v>5</v>
      </c>
      <c r="X5" s="1">
        <v>4</v>
      </c>
      <c r="Y5" s="1">
        <v>5</v>
      </c>
      <c r="Z5" s="1">
        <v>5</v>
      </c>
      <c r="AA5" s="1">
        <v>5</v>
      </c>
      <c r="AB5" s="1">
        <v>3</v>
      </c>
      <c r="AC5" s="1">
        <v>5</v>
      </c>
      <c r="AD5" s="1">
        <v>5</v>
      </c>
      <c r="AE5" s="1">
        <v>3</v>
      </c>
      <c r="AF5" s="1">
        <v>4</v>
      </c>
      <c r="AG5" s="1">
        <v>5</v>
      </c>
      <c r="AH5" s="1">
        <v>5</v>
      </c>
      <c r="AI5" s="1" t="s">
        <v>64</v>
      </c>
      <c r="AJ5" s="1" t="s">
        <v>65</v>
      </c>
      <c r="AK5" s="1">
        <f t="shared" si="0"/>
        <v>105</v>
      </c>
    </row>
    <row r="6" spans="1:39" ht="13.2" x14ac:dyDescent="0.25">
      <c r="A6" s="2">
        <v>45360.063948391209</v>
      </c>
      <c r="B6" s="1" t="s">
        <v>37</v>
      </c>
      <c r="C6" s="1" t="s">
        <v>38</v>
      </c>
      <c r="D6" s="1" t="s">
        <v>66</v>
      </c>
      <c r="E6" s="1" t="s">
        <v>40</v>
      </c>
      <c r="F6" s="1" t="s">
        <v>41</v>
      </c>
      <c r="G6" s="1">
        <v>5</v>
      </c>
      <c r="H6" s="1" t="s">
        <v>67</v>
      </c>
      <c r="I6" s="1" t="s">
        <v>55</v>
      </c>
      <c r="J6" s="1" t="s">
        <v>61</v>
      </c>
      <c r="K6" s="1">
        <v>2</v>
      </c>
      <c r="L6" s="1">
        <v>1</v>
      </c>
      <c r="M6" s="1">
        <v>1</v>
      </c>
      <c r="N6" s="1">
        <v>2</v>
      </c>
      <c r="O6" s="1">
        <v>1</v>
      </c>
      <c r="P6" s="1">
        <v>2</v>
      </c>
      <c r="Q6" s="1">
        <v>2</v>
      </c>
      <c r="R6" s="1">
        <v>2</v>
      </c>
      <c r="S6" s="1">
        <v>2</v>
      </c>
      <c r="T6" s="1">
        <v>2</v>
      </c>
      <c r="U6" s="1">
        <v>1</v>
      </c>
      <c r="V6" s="1">
        <v>2</v>
      </c>
      <c r="W6" s="1">
        <v>2</v>
      </c>
      <c r="X6" s="1">
        <v>2</v>
      </c>
      <c r="Y6" s="1">
        <v>2</v>
      </c>
      <c r="Z6" s="1">
        <v>2</v>
      </c>
      <c r="AA6" s="1">
        <v>1</v>
      </c>
      <c r="AB6" s="1">
        <v>2</v>
      </c>
      <c r="AC6" s="1">
        <v>2</v>
      </c>
      <c r="AD6" s="1">
        <v>1</v>
      </c>
      <c r="AE6" s="1">
        <v>1</v>
      </c>
      <c r="AF6" s="1">
        <v>1</v>
      </c>
      <c r="AG6" s="1">
        <v>2</v>
      </c>
      <c r="AH6" s="1">
        <v>2</v>
      </c>
      <c r="AI6" s="1" t="s">
        <v>68</v>
      </c>
      <c r="AJ6" s="1" t="s">
        <v>69</v>
      </c>
      <c r="AK6" s="1">
        <f t="shared" si="0"/>
        <v>40</v>
      </c>
    </row>
    <row r="7" spans="1:39" ht="13.2" x14ac:dyDescent="0.25">
      <c r="A7" s="2">
        <v>45360.069785601852</v>
      </c>
      <c r="B7" s="1" t="s">
        <v>37</v>
      </c>
      <c r="C7" s="1" t="s">
        <v>38</v>
      </c>
      <c r="D7" s="1" t="s">
        <v>47</v>
      </c>
      <c r="E7" s="1" t="s">
        <v>40</v>
      </c>
      <c r="F7" s="1" t="s">
        <v>41</v>
      </c>
      <c r="G7" s="1">
        <v>4</v>
      </c>
      <c r="H7" s="1" t="s">
        <v>70</v>
      </c>
      <c r="I7" s="1" t="s">
        <v>55</v>
      </c>
      <c r="J7" s="1" t="s">
        <v>44</v>
      </c>
      <c r="K7" s="1">
        <v>3</v>
      </c>
      <c r="L7" s="1">
        <v>4</v>
      </c>
      <c r="M7" s="1">
        <v>4</v>
      </c>
      <c r="N7" s="1">
        <v>3</v>
      </c>
      <c r="O7" s="1">
        <v>4</v>
      </c>
      <c r="P7" s="1">
        <v>4</v>
      </c>
      <c r="Q7" s="1">
        <v>4</v>
      </c>
      <c r="R7" s="1">
        <v>5</v>
      </c>
      <c r="S7" s="1">
        <v>4</v>
      </c>
      <c r="T7" s="1">
        <v>4</v>
      </c>
      <c r="U7" s="1">
        <v>4</v>
      </c>
      <c r="V7" s="1">
        <v>4</v>
      </c>
      <c r="W7" s="1">
        <v>4</v>
      </c>
      <c r="X7" s="1">
        <v>4</v>
      </c>
      <c r="Y7" s="1">
        <v>4</v>
      </c>
      <c r="Z7" s="1">
        <v>4</v>
      </c>
      <c r="AA7" s="1">
        <v>4</v>
      </c>
      <c r="AB7" s="1">
        <v>4</v>
      </c>
      <c r="AC7" s="1">
        <v>5</v>
      </c>
      <c r="AD7" s="1">
        <v>3</v>
      </c>
      <c r="AE7" s="1">
        <v>3</v>
      </c>
      <c r="AF7" s="1">
        <v>4</v>
      </c>
      <c r="AG7" s="1">
        <v>3</v>
      </c>
      <c r="AH7" s="1">
        <v>3</v>
      </c>
      <c r="AK7" s="1">
        <f t="shared" si="0"/>
        <v>92</v>
      </c>
    </row>
    <row r="8" spans="1:39" ht="13.2" x14ac:dyDescent="0.25">
      <c r="A8" s="2">
        <v>45360.083793715283</v>
      </c>
      <c r="B8" s="1" t="s">
        <v>37</v>
      </c>
      <c r="C8" s="1" t="s">
        <v>38</v>
      </c>
      <c r="D8" s="1" t="s">
        <v>47</v>
      </c>
      <c r="E8" s="1" t="s">
        <v>40</v>
      </c>
      <c r="F8" s="1" t="s">
        <v>41</v>
      </c>
      <c r="G8" s="1">
        <v>4</v>
      </c>
      <c r="H8" s="1" t="s">
        <v>71</v>
      </c>
      <c r="I8" s="1" t="s">
        <v>49</v>
      </c>
      <c r="J8" s="1" t="s">
        <v>50</v>
      </c>
      <c r="K8" s="1">
        <v>4</v>
      </c>
      <c r="L8" s="1">
        <v>4</v>
      </c>
      <c r="M8" s="1">
        <v>5</v>
      </c>
      <c r="N8" s="1">
        <v>5</v>
      </c>
      <c r="O8" s="1">
        <v>3</v>
      </c>
      <c r="P8" s="1">
        <v>5</v>
      </c>
      <c r="Q8" s="1">
        <v>4</v>
      </c>
      <c r="R8" s="1">
        <v>5</v>
      </c>
      <c r="S8" s="1">
        <v>4</v>
      </c>
      <c r="T8" s="1">
        <v>3</v>
      </c>
      <c r="U8" s="1">
        <v>3</v>
      </c>
      <c r="V8" s="1">
        <v>5</v>
      </c>
      <c r="W8" s="1">
        <v>5</v>
      </c>
      <c r="X8" s="1">
        <v>4</v>
      </c>
      <c r="Y8" s="1">
        <v>4</v>
      </c>
      <c r="Z8" s="1">
        <v>5</v>
      </c>
      <c r="AA8" s="1">
        <v>4</v>
      </c>
      <c r="AB8" s="1">
        <v>5</v>
      </c>
      <c r="AC8" s="1">
        <v>4</v>
      </c>
      <c r="AD8" s="1">
        <v>5</v>
      </c>
      <c r="AE8" s="1">
        <v>5</v>
      </c>
      <c r="AF8" s="1">
        <v>5</v>
      </c>
      <c r="AG8" s="1">
        <v>4</v>
      </c>
      <c r="AH8" s="1">
        <v>3</v>
      </c>
      <c r="AK8" s="1">
        <f t="shared" si="0"/>
        <v>103</v>
      </c>
    </row>
    <row r="9" spans="1:39" ht="13.2" x14ac:dyDescent="0.25">
      <c r="A9" s="2">
        <v>45360.117146770834</v>
      </c>
      <c r="B9" s="1" t="s">
        <v>37</v>
      </c>
      <c r="C9" s="1" t="s">
        <v>46</v>
      </c>
      <c r="D9" s="1" t="s">
        <v>39</v>
      </c>
      <c r="E9" s="1" t="s">
        <v>40</v>
      </c>
      <c r="F9" s="1" t="s">
        <v>41</v>
      </c>
      <c r="G9" s="1">
        <v>4</v>
      </c>
      <c r="H9" s="1" t="s">
        <v>72</v>
      </c>
      <c r="I9" s="1" t="s">
        <v>43</v>
      </c>
      <c r="J9" s="1" t="s">
        <v>50</v>
      </c>
      <c r="K9" s="1">
        <v>4</v>
      </c>
      <c r="L9" s="1">
        <v>4</v>
      </c>
      <c r="M9" s="1">
        <v>4</v>
      </c>
      <c r="N9" s="1">
        <v>4</v>
      </c>
      <c r="O9" s="1">
        <v>4</v>
      </c>
      <c r="P9" s="1">
        <v>4</v>
      </c>
      <c r="Q9" s="1">
        <v>4</v>
      </c>
      <c r="R9" s="1">
        <v>4</v>
      </c>
      <c r="S9" s="1">
        <v>4</v>
      </c>
      <c r="T9" s="1">
        <v>4</v>
      </c>
      <c r="U9" s="1">
        <v>4</v>
      </c>
      <c r="V9" s="1">
        <v>4</v>
      </c>
      <c r="W9" s="1">
        <v>4</v>
      </c>
      <c r="X9" s="1">
        <v>4</v>
      </c>
      <c r="Y9" s="1">
        <v>4</v>
      </c>
      <c r="Z9" s="1">
        <v>4</v>
      </c>
      <c r="AA9" s="1">
        <v>4</v>
      </c>
      <c r="AB9" s="1">
        <v>4</v>
      </c>
      <c r="AC9" s="1">
        <v>4</v>
      </c>
      <c r="AD9" s="1">
        <v>4</v>
      </c>
      <c r="AE9" s="1">
        <v>4</v>
      </c>
      <c r="AF9" s="1">
        <v>4</v>
      </c>
      <c r="AG9" s="1">
        <v>4</v>
      </c>
      <c r="AH9" s="1">
        <v>4</v>
      </c>
      <c r="AI9" s="1" t="s">
        <v>73</v>
      </c>
      <c r="AJ9" s="1" t="s">
        <v>74</v>
      </c>
      <c r="AK9" s="1">
        <f t="shared" si="0"/>
        <v>96</v>
      </c>
    </row>
    <row r="10" spans="1:39" ht="13.2" x14ac:dyDescent="0.25">
      <c r="A10" s="2">
        <v>45360.118877291665</v>
      </c>
      <c r="B10" s="1" t="s">
        <v>37</v>
      </c>
      <c r="C10" s="1" t="s">
        <v>46</v>
      </c>
      <c r="D10" s="1" t="s">
        <v>39</v>
      </c>
      <c r="E10" s="1" t="s">
        <v>40</v>
      </c>
      <c r="F10" s="1" t="s">
        <v>41</v>
      </c>
      <c r="G10" s="1">
        <v>4</v>
      </c>
      <c r="H10" s="1" t="s">
        <v>75</v>
      </c>
      <c r="I10" s="1" t="s">
        <v>43</v>
      </c>
      <c r="J10" s="1" t="s">
        <v>50</v>
      </c>
      <c r="K10" s="1">
        <v>4</v>
      </c>
      <c r="L10" s="1">
        <v>4</v>
      </c>
      <c r="M10" s="1">
        <v>4</v>
      </c>
      <c r="N10" s="1">
        <v>4</v>
      </c>
      <c r="O10" s="1">
        <v>4</v>
      </c>
      <c r="P10" s="1">
        <v>4</v>
      </c>
      <c r="Q10" s="1">
        <v>4</v>
      </c>
      <c r="R10" s="1">
        <v>4</v>
      </c>
      <c r="S10" s="1">
        <v>4</v>
      </c>
      <c r="T10" s="1">
        <v>4</v>
      </c>
      <c r="U10" s="1">
        <v>4</v>
      </c>
      <c r="V10" s="1">
        <v>4</v>
      </c>
      <c r="W10" s="1">
        <v>4</v>
      </c>
      <c r="X10" s="1">
        <v>4</v>
      </c>
      <c r="Y10" s="1">
        <v>4</v>
      </c>
      <c r="Z10" s="1">
        <v>4</v>
      </c>
      <c r="AA10" s="1">
        <v>4</v>
      </c>
      <c r="AB10" s="1">
        <v>4</v>
      </c>
      <c r="AC10" s="1">
        <v>4</v>
      </c>
      <c r="AD10" s="1">
        <v>4</v>
      </c>
      <c r="AE10" s="1">
        <v>4</v>
      </c>
      <c r="AF10" s="1">
        <v>4</v>
      </c>
      <c r="AG10" s="1">
        <v>4</v>
      </c>
      <c r="AH10" s="1">
        <v>4</v>
      </c>
      <c r="AI10" s="1" t="s">
        <v>76</v>
      </c>
      <c r="AJ10" s="1" t="s">
        <v>61</v>
      </c>
      <c r="AK10" s="1">
        <f t="shared" si="0"/>
        <v>96</v>
      </c>
    </row>
    <row r="11" spans="1:39" ht="13.2" x14ac:dyDescent="0.25">
      <c r="A11" s="2">
        <v>45360.168701111106</v>
      </c>
      <c r="B11" s="1" t="s">
        <v>37</v>
      </c>
      <c r="C11" s="1" t="s">
        <v>46</v>
      </c>
      <c r="D11" s="1" t="s">
        <v>62</v>
      </c>
      <c r="E11" s="1" t="s">
        <v>40</v>
      </c>
      <c r="F11" s="1" t="s">
        <v>41</v>
      </c>
      <c r="G11" s="1">
        <v>3</v>
      </c>
      <c r="H11" s="1" t="s">
        <v>77</v>
      </c>
      <c r="I11" s="1" t="s">
        <v>55</v>
      </c>
      <c r="J11" s="1" t="s">
        <v>50</v>
      </c>
      <c r="K11" s="1">
        <v>3</v>
      </c>
      <c r="L11" s="1">
        <v>4</v>
      </c>
      <c r="M11" s="1">
        <v>4</v>
      </c>
      <c r="N11" s="1">
        <v>4</v>
      </c>
      <c r="O11" s="1">
        <v>4</v>
      </c>
      <c r="P11" s="1">
        <v>4</v>
      </c>
      <c r="Q11" s="1">
        <v>5</v>
      </c>
      <c r="R11" s="1">
        <v>5</v>
      </c>
      <c r="S11" s="1">
        <v>5</v>
      </c>
      <c r="T11" s="1">
        <v>4</v>
      </c>
      <c r="U11" s="1">
        <v>4</v>
      </c>
      <c r="V11" s="1">
        <v>2</v>
      </c>
      <c r="W11" s="1">
        <v>4</v>
      </c>
      <c r="X11" s="1">
        <v>2</v>
      </c>
      <c r="Y11" s="1">
        <v>5</v>
      </c>
      <c r="Z11" s="1">
        <v>4</v>
      </c>
      <c r="AA11" s="1">
        <v>4</v>
      </c>
      <c r="AB11" s="1">
        <v>2</v>
      </c>
      <c r="AC11" s="1">
        <v>2</v>
      </c>
      <c r="AD11" s="1">
        <v>4</v>
      </c>
      <c r="AE11" s="1">
        <v>4</v>
      </c>
      <c r="AF11" s="1">
        <v>4</v>
      </c>
      <c r="AG11" s="1">
        <v>4</v>
      </c>
      <c r="AH11" s="1">
        <v>4</v>
      </c>
      <c r="AI11" s="1" t="s">
        <v>78</v>
      </c>
      <c r="AJ11" s="1" t="s">
        <v>78</v>
      </c>
      <c r="AK11" s="1">
        <f t="shared" si="0"/>
        <v>91</v>
      </c>
    </row>
    <row r="12" spans="1:39" ht="13.2" x14ac:dyDescent="0.25">
      <c r="A12" s="2">
        <v>45360.193774490741</v>
      </c>
      <c r="B12" s="1" t="s">
        <v>37</v>
      </c>
      <c r="C12" s="1" t="s">
        <v>38</v>
      </c>
      <c r="D12" s="1" t="s">
        <v>79</v>
      </c>
      <c r="E12" s="1" t="s">
        <v>40</v>
      </c>
      <c r="F12" s="1" t="s">
        <v>41</v>
      </c>
      <c r="G12" s="1">
        <v>4</v>
      </c>
      <c r="H12" s="1" t="s">
        <v>80</v>
      </c>
      <c r="I12" s="1" t="s">
        <v>49</v>
      </c>
      <c r="J12" s="1" t="s">
        <v>81</v>
      </c>
      <c r="K12" s="1">
        <v>5</v>
      </c>
      <c r="L12" s="1">
        <v>5</v>
      </c>
      <c r="M12" s="1">
        <v>4</v>
      </c>
      <c r="N12" s="1">
        <v>4</v>
      </c>
      <c r="O12" s="1">
        <v>5</v>
      </c>
      <c r="P12" s="1">
        <v>4</v>
      </c>
      <c r="Q12" s="1">
        <v>5</v>
      </c>
      <c r="R12" s="1">
        <v>5</v>
      </c>
      <c r="S12" s="1">
        <v>5</v>
      </c>
      <c r="T12" s="1">
        <v>5</v>
      </c>
      <c r="U12" s="1">
        <v>5</v>
      </c>
      <c r="V12" s="1">
        <v>4</v>
      </c>
      <c r="W12" s="1">
        <v>4</v>
      </c>
      <c r="X12" s="1">
        <v>4</v>
      </c>
      <c r="Y12" s="1">
        <v>4</v>
      </c>
      <c r="Z12" s="1">
        <v>5</v>
      </c>
      <c r="AA12" s="1">
        <v>4</v>
      </c>
      <c r="AB12" s="1">
        <v>5</v>
      </c>
      <c r="AC12" s="1">
        <v>5</v>
      </c>
      <c r="AD12" s="1">
        <v>5</v>
      </c>
      <c r="AE12" s="1">
        <v>5</v>
      </c>
      <c r="AF12" s="1">
        <v>5</v>
      </c>
      <c r="AG12" s="1">
        <v>5</v>
      </c>
      <c r="AH12" s="1">
        <v>5</v>
      </c>
      <c r="AJ12" s="1" t="s">
        <v>82</v>
      </c>
      <c r="AK12" s="1">
        <f t="shared" si="0"/>
        <v>112</v>
      </c>
    </row>
    <row r="13" spans="1:39" ht="13.2" x14ac:dyDescent="0.25">
      <c r="A13" s="2">
        <v>45360.230775011572</v>
      </c>
      <c r="B13" s="1" t="s">
        <v>37</v>
      </c>
      <c r="C13" s="1" t="s">
        <v>38</v>
      </c>
      <c r="D13" s="1" t="s">
        <v>83</v>
      </c>
      <c r="E13" s="1" t="s">
        <v>40</v>
      </c>
      <c r="F13" s="1" t="s">
        <v>41</v>
      </c>
      <c r="G13" s="1">
        <v>3</v>
      </c>
      <c r="H13" s="1" t="s">
        <v>84</v>
      </c>
      <c r="I13" s="1" t="s">
        <v>49</v>
      </c>
      <c r="J13" s="1" t="s">
        <v>85</v>
      </c>
      <c r="K13" s="1">
        <v>4</v>
      </c>
      <c r="L13" s="1">
        <v>5</v>
      </c>
      <c r="M13" s="1">
        <v>4</v>
      </c>
      <c r="N13" s="1">
        <v>4</v>
      </c>
      <c r="O13" s="1">
        <v>4</v>
      </c>
      <c r="P13" s="1">
        <v>3</v>
      </c>
      <c r="Q13" s="1">
        <v>4</v>
      </c>
      <c r="R13" s="1">
        <v>5</v>
      </c>
      <c r="S13" s="1">
        <v>5</v>
      </c>
      <c r="T13" s="1">
        <v>1</v>
      </c>
      <c r="U13" s="1">
        <v>3</v>
      </c>
      <c r="V13" s="1">
        <v>3</v>
      </c>
      <c r="W13" s="1">
        <v>3</v>
      </c>
      <c r="X13" s="1">
        <v>3</v>
      </c>
      <c r="Y13" s="1">
        <v>4</v>
      </c>
      <c r="Z13" s="1">
        <v>4</v>
      </c>
      <c r="AA13" s="1">
        <v>4</v>
      </c>
      <c r="AB13" s="1">
        <v>4</v>
      </c>
      <c r="AC13" s="1">
        <v>4</v>
      </c>
      <c r="AD13" s="1">
        <v>4</v>
      </c>
      <c r="AE13" s="1">
        <v>3</v>
      </c>
      <c r="AF13" s="1">
        <v>3</v>
      </c>
      <c r="AG13" s="1">
        <v>4</v>
      </c>
      <c r="AH13" s="1">
        <v>5</v>
      </c>
      <c r="AI13" s="1" t="s">
        <v>86</v>
      </c>
      <c r="AJ13" s="1" t="s">
        <v>87</v>
      </c>
      <c r="AK13" s="1">
        <f t="shared" si="0"/>
        <v>90</v>
      </c>
    </row>
    <row r="14" spans="1:39" ht="13.2" x14ac:dyDescent="0.25">
      <c r="A14" s="2">
        <v>45360.304774143515</v>
      </c>
      <c r="B14" s="1" t="s">
        <v>37</v>
      </c>
      <c r="C14" s="1" t="s">
        <v>38</v>
      </c>
      <c r="D14" s="1" t="s">
        <v>88</v>
      </c>
      <c r="E14" s="1" t="s">
        <v>40</v>
      </c>
      <c r="F14" s="1" t="s">
        <v>41</v>
      </c>
      <c r="G14" s="1">
        <v>4</v>
      </c>
      <c r="H14" s="1" t="s">
        <v>89</v>
      </c>
      <c r="I14" s="1" t="s">
        <v>55</v>
      </c>
      <c r="J14" s="1" t="s">
        <v>90</v>
      </c>
      <c r="K14" s="1">
        <v>3</v>
      </c>
      <c r="L14" s="1">
        <v>5</v>
      </c>
      <c r="M14" s="1">
        <v>5</v>
      </c>
      <c r="N14" s="1">
        <v>1</v>
      </c>
      <c r="O14" s="1">
        <v>3</v>
      </c>
      <c r="P14" s="1">
        <v>4</v>
      </c>
      <c r="Q14" s="1">
        <v>1</v>
      </c>
      <c r="R14" s="1">
        <v>1</v>
      </c>
      <c r="S14" s="1">
        <v>4</v>
      </c>
      <c r="T14" s="1">
        <v>1</v>
      </c>
      <c r="U14" s="1">
        <v>5</v>
      </c>
      <c r="V14" s="1">
        <v>5</v>
      </c>
      <c r="W14" s="1">
        <v>4</v>
      </c>
      <c r="X14" s="1">
        <v>5</v>
      </c>
      <c r="Y14" s="1">
        <v>5</v>
      </c>
      <c r="Z14" s="1">
        <v>5</v>
      </c>
      <c r="AA14" s="1">
        <v>3</v>
      </c>
      <c r="AB14" s="1">
        <v>3</v>
      </c>
      <c r="AC14" s="1">
        <v>2</v>
      </c>
      <c r="AD14" s="1">
        <v>4</v>
      </c>
      <c r="AE14" s="1">
        <v>5</v>
      </c>
      <c r="AF14" s="1">
        <v>3</v>
      </c>
      <c r="AG14" s="1">
        <v>3</v>
      </c>
      <c r="AH14" s="1">
        <v>4</v>
      </c>
      <c r="AK14" s="1">
        <f t="shared" si="0"/>
        <v>84</v>
      </c>
    </row>
    <row r="15" spans="1:39" ht="13.2" x14ac:dyDescent="0.25">
      <c r="A15" s="2">
        <v>45360.316748240744</v>
      </c>
      <c r="B15" s="1" t="s">
        <v>37</v>
      </c>
      <c r="C15" s="1" t="s">
        <v>38</v>
      </c>
      <c r="D15" s="1" t="s">
        <v>91</v>
      </c>
      <c r="E15" s="1" t="s">
        <v>40</v>
      </c>
      <c r="F15" s="1" t="s">
        <v>41</v>
      </c>
      <c r="G15" s="1">
        <v>4</v>
      </c>
      <c r="H15" s="1" t="s">
        <v>92</v>
      </c>
      <c r="I15" s="1" t="s">
        <v>55</v>
      </c>
      <c r="J15" s="1" t="s">
        <v>90</v>
      </c>
      <c r="K15" s="1">
        <v>2</v>
      </c>
      <c r="L15" s="1">
        <v>1</v>
      </c>
      <c r="M15" s="1">
        <v>4</v>
      </c>
      <c r="N15" s="1">
        <v>3</v>
      </c>
      <c r="O15" s="1">
        <v>5</v>
      </c>
      <c r="P15" s="1">
        <v>5</v>
      </c>
      <c r="Q15" s="1">
        <v>4</v>
      </c>
      <c r="R15" s="1">
        <v>4</v>
      </c>
      <c r="S15" s="1">
        <v>4</v>
      </c>
      <c r="T15" s="1">
        <v>5</v>
      </c>
      <c r="U15" s="1">
        <v>5</v>
      </c>
      <c r="V15" s="1">
        <v>5</v>
      </c>
      <c r="W15" s="1">
        <v>5</v>
      </c>
      <c r="X15" s="1">
        <v>5</v>
      </c>
      <c r="Y15" s="1">
        <v>5</v>
      </c>
      <c r="Z15" s="1">
        <v>5</v>
      </c>
      <c r="AA15" s="1">
        <v>5</v>
      </c>
      <c r="AB15" s="1">
        <v>3</v>
      </c>
      <c r="AC15" s="1">
        <v>1</v>
      </c>
      <c r="AD15" s="1">
        <v>1</v>
      </c>
      <c r="AE15" s="1">
        <v>5</v>
      </c>
      <c r="AF15" s="1">
        <v>4</v>
      </c>
      <c r="AG15" s="1">
        <v>5</v>
      </c>
      <c r="AH15" s="1">
        <v>5</v>
      </c>
      <c r="AI15" s="1" t="s">
        <v>93</v>
      </c>
      <c r="AJ15" s="1" t="s">
        <v>94</v>
      </c>
      <c r="AK15" s="1">
        <f t="shared" si="0"/>
        <v>96</v>
      </c>
    </row>
    <row r="16" spans="1:39" ht="13.2" x14ac:dyDescent="0.25">
      <c r="A16" s="2">
        <v>45360.31877518518</v>
      </c>
      <c r="B16" s="1" t="s">
        <v>37</v>
      </c>
      <c r="C16" s="1" t="s">
        <v>38</v>
      </c>
      <c r="D16" s="1" t="s">
        <v>95</v>
      </c>
      <c r="E16" s="1" t="s">
        <v>96</v>
      </c>
      <c r="F16" s="1" t="s">
        <v>41</v>
      </c>
      <c r="G16" s="1">
        <v>3</v>
      </c>
      <c r="H16" s="1" t="s">
        <v>84</v>
      </c>
      <c r="I16" s="1" t="s">
        <v>55</v>
      </c>
      <c r="J16" s="1" t="s">
        <v>50</v>
      </c>
      <c r="K16" s="1">
        <v>1</v>
      </c>
      <c r="L16" s="1">
        <v>2</v>
      </c>
      <c r="M16" s="1">
        <v>1</v>
      </c>
      <c r="N16" s="1">
        <v>2</v>
      </c>
      <c r="O16" s="1">
        <v>3</v>
      </c>
      <c r="P16" s="1">
        <v>3</v>
      </c>
      <c r="Q16" s="1">
        <v>3</v>
      </c>
      <c r="R16" s="1">
        <v>3</v>
      </c>
      <c r="S16" s="1">
        <v>3</v>
      </c>
      <c r="T16" s="1">
        <v>3</v>
      </c>
      <c r="U16" s="1">
        <v>1</v>
      </c>
      <c r="V16" s="1">
        <v>3</v>
      </c>
      <c r="W16" s="1">
        <v>3</v>
      </c>
      <c r="X16" s="1">
        <v>3</v>
      </c>
      <c r="Y16" s="1">
        <v>1</v>
      </c>
      <c r="Z16" s="1">
        <v>1</v>
      </c>
      <c r="AA16" s="1">
        <v>3</v>
      </c>
      <c r="AB16" s="1">
        <v>1</v>
      </c>
      <c r="AC16" s="1">
        <v>3</v>
      </c>
      <c r="AD16" s="1">
        <v>1</v>
      </c>
      <c r="AE16" s="1">
        <v>1</v>
      </c>
      <c r="AF16" s="1">
        <v>3</v>
      </c>
      <c r="AG16" s="1">
        <v>1</v>
      </c>
      <c r="AH16" s="1">
        <v>3</v>
      </c>
      <c r="AI16" s="1" t="s">
        <v>97</v>
      </c>
      <c r="AJ16" s="1" t="s">
        <v>98</v>
      </c>
      <c r="AK16" s="1">
        <f t="shared" si="0"/>
        <v>52</v>
      </c>
    </row>
    <row r="17" spans="1:37" ht="13.2" x14ac:dyDescent="0.25">
      <c r="A17" s="2">
        <v>45360.377673773153</v>
      </c>
      <c r="B17" s="1" t="s">
        <v>37</v>
      </c>
      <c r="C17" s="1" t="s">
        <v>46</v>
      </c>
      <c r="D17" s="1" t="s">
        <v>88</v>
      </c>
      <c r="E17" s="1" t="s">
        <v>99</v>
      </c>
      <c r="F17" s="1" t="s">
        <v>41</v>
      </c>
      <c r="G17" s="1">
        <v>3</v>
      </c>
      <c r="H17" s="1" t="s">
        <v>100</v>
      </c>
      <c r="I17" s="1" t="s">
        <v>55</v>
      </c>
      <c r="J17" s="1" t="s">
        <v>90</v>
      </c>
      <c r="K17" s="1">
        <v>4</v>
      </c>
      <c r="L17" s="1">
        <v>4</v>
      </c>
      <c r="M17" s="1">
        <v>5</v>
      </c>
      <c r="N17" s="1">
        <v>5</v>
      </c>
      <c r="O17" s="1">
        <v>5</v>
      </c>
      <c r="P17" s="1">
        <v>5</v>
      </c>
      <c r="Q17" s="1">
        <v>5</v>
      </c>
      <c r="R17" s="1">
        <v>5</v>
      </c>
      <c r="S17" s="1">
        <v>5</v>
      </c>
      <c r="T17" s="1">
        <v>4</v>
      </c>
      <c r="U17" s="1">
        <v>4</v>
      </c>
      <c r="V17" s="1">
        <v>4</v>
      </c>
      <c r="W17" s="1">
        <v>4</v>
      </c>
      <c r="X17" s="1">
        <v>4</v>
      </c>
      <c r="Y17" s="1">
        <v>4</v>
      </c>
      <c r="Z17" s="1">
        <v>4</v>
      </c>
      <c r="AA17" s="1">
        <v>4</v>
      </c>
      <c r="AB17" s="1">
        <v>4</v>
      </c>
      <c r="AC17" s="1">
        <v>4</v>
      </c>
      <c r="AD17" s="1">
        <v>4</v>
      </c>
      <c r="AE17" s="1">
        <v>4</v>
      </c>
      <c r="AF17" s="1">
        <v>4</v>
      </c>
      <c r="AG17" s="1">
        <v>4</v>
      </c>
      <c r="AH17" s="1">
        <v>4</v>
      </c>
      <c r="AI17" s="1" t="s">
        <v>101</v>
      </c>
      <c r="AJ17" s="1" t="s">
        <v>61</v>
      </c>
      <c r="AK17" s="1">
        <f t="shared" si="0"/>
        <v>103</v>
      </c>
    </row>
    <row r="18" spans="1:37" ht="13.2" x14ac:dyDescent="0.25">
      <c r="A18" s="2">
        <v>45360.40093418982</v>
      </c>
      <c r="B18" s="1" t="s">
        <v>37</v>
      </c>
      <c r="C18" s="1" t="s">
        <v>46</v>
      </c>
      <c r="D18" s="1" t="s">
        <v>79</v>
      </c>
      <c r="E18" s="1" t="s">
        <v>40</v>
      </c>
      <c r="F18" s="1" t="s">
        <v>41</v>
      </c>
      <c r="G18" s="1">
        <v>5</v>
      </c>
      <c r="H18" s="1" t="s">
        <v>102</v>
      </c>
      <c r="I18" s="1" t="s">
        <v>55</v>
      </c>
      <c r="J18" s="1" t="s">
        <v>50</v>
      </c>
      <c r="K18" s="1">
        <v>5</v>
      </c>
      <c r="L18" s="1">
        <v>4</v>
      </c>
      <c r="M18" s="1">
        <v>5</v>
      </c>
      <c r="N18" s="1">
        <v>4</v>
      </c>
      <c r="O18" s="1">
        <v>4</v>
      </c>
      <c r="P18" s="1">
        <v>4</v>
      </c>
      <c r="Q18" s="1">
        <v>5</v>
      </c>
      <c r="R18" s="1">
        <v>5</v>
      </c>
      <c r="S18" s="1">
        <v>2</v>
      </c>
      <c r="T18" s="1">
        <v>5</v>
      </c>
      <c r="U18" s="1">
        <v>5</v>
      </c>
      <c r="V18" s="1">
        <v>4</v>
      </c>
      <c r="W18" s="1">
        <v>1</v>
      </c>
      <c r="X18" s="1">
        <v>3</v>
      </c>
      <c r="Y18" s="1">
        <v>3</v>
      </c>
      <c r="Z18" s="1">
        <v>2</v>
      </c>
      <c r="AA18" s="1">
        <v>5</v>
      </c>
      <c r="AB18" s="1">
        <v>5</v>
      </c>
      <c r="AC18" s="1">
        <v>5</v>
      </c>
      <c r="AD18" s="1">
        <v>5</v>
      </c>
      <c r="AE18" s="1">
        <v>1</v>
      </c>
      <c r="AF18" s="1">
        <v>1</v>
      </c>
      <c r="AG18" s="1">
        <v>1</v>
      </c>
      <c r="AH18" s="1">
        <v>5</v>
      </c>
      <c r="AI18" s="1" t="s">
        <v>103</v>
      </c>
      <c r="AJ18" s="1" t="s">
        <v>104</v>
      </c>
      <c r="AK18" s="1">
        <f t="shared" si="0"/>
        <v>89</v>
      </c>
    </row>
    <row r="19" spans="1:37" ht="13.2" x14ac:dyDescent="0.25">
      <c r="A19" s="2">
        <v>45360.407845937501</v>
      </c>
      <c r="B19" s="1" t="s">
        <v>56</v>
      </c>
      <c r="C19" s="1" t="s">
        <v>46</v>
      </c>
      <c r="D19" s="1" t="s">
        <v>105</v>
      </c>
      <c r="E19" s="1" t="s">
        <v>40</v>
      </c>
      <c r="F19" s="1" t="s">
        <v>59</v>
      </c>
      <c r="G19" s="1">
        <v>3</v>
      </c>
      <c r="H19" s="1" t="s">
        <v>106</v>
      </c>
      <c r="I19" s="1" t="s">
        <v>43</v>
      </c>
      <c r="J19" s="1" t="s">
        <v>44</v>
      </c>
      <c r="K19" s="1">
        <v>2</v>
      </c>
      <c r="L19" s="1">
        <v>4</v>
      </c>
      <c r="M19" s="1">
        <v>4</v>
      </c>
      <c r="N19" s="1">
        <v>4</v>
      </c>
      <c r="O19" s="1">
        <v>3</v>
      </c>
      <c r="P19" s="1">
        <v>1</v>
      </c>
      <c r="Q19" s="1">
        <v>3</v>
      </c>
      <c r="R19" s="1">
        <v>1</v>
      </c>
      <c r="S19" s="1">
        <v>2</v>
      </c>
      <c r="T19" s="1">
        <v>5</v>
      </c>
      <c r="U19" s="1">
        <v>4</v>
      </c>
      <c r="V19" s="1">
        <v>4</v>
      </c>
      <c r="W19" s="1">
        <v>3</v>
      </c>
      <c r="X19" s="1">
        <v>4</v>
      </c>
      <c r="Y19" s="1">
        <v>4</v>
      </c>
      <c r="Z19" s="1">
        <v>4</v>
      </c>
      <c r="AA19" s="1">
        <v>5</v>
      </c>
      <c r="AB19" s="1">
        <v>4</v>
      </c>
      <c r="AC19" s="1">
        <v>5</v>
      </c>
      <c r="AD19" s="1">
        <v>5</v>
      </c>
      <c r="AE19" s="1">
        <v>3</v>
      </c>
      <c r="AF19" s="1">
        <v>3</v>
      </c>
      <c r="AG19" s="1">
        <v>4</v>
      </c>
      <c r="AH19" s="1">
        <v>4</v>
      </c>
      <c r="AI19" s="1" t="s">
        <v>107</v>
      </c>
      <c r="AK19" s="1">
        <f t="shared" si="0"/>
        <v>85</v>
      </c>
    </row>
    <row r="20" spans="1:37" ht="13.2" x14ac:dyDescent="0.25">
      <c r="A20" s="2">
        <v>45360.414042256947</v>
      </c>
      <c r="B20" s="1" t="s">
        <v>108</v>
      </c>
      <c r="C20" s="1" t="s">
        <v>46</v>
      </c>
      <c r="D20" s="1" t="s">
        <v>109</v>
      </c>
      <c r="E20" s="1" t="s">
        <v>96</v>
      </c>
      <c r="F20" s="1" t="s">
        <v>59</v>
      </c>
      <c r="G20" s="1">
        <v>4</v>
      </c>
      <c r="H20" s="1" t="s">
        <v>110</v>
      </c>
      <c r="I20" s="1" t="s">
        <v>55</v>
      </c>
      <c r="J20" s="1" t="s">
        <v>50</v>
      </c>
      <c r="K20" s="1">
        <v>4</v>
      </c>
      <c r="L20" s="1">
        <v>5</v>
      </c>
      <c r="M20" s="1">
        <v>5</v>
      </c>
      <c r="N20" s="1">
        <v>4</v>
      </c>
      <c r="O20" s="1">
        <v>1</v>
      </c>
      <c r="P20" s="1">
        <v>2</v>
      </c>
      <c r="Q20" s="1">
        <v>2</v>
      </c>
      <c r="R20" s="1">
        <v>5</v>
      </c>
      <c r="S20" s="1">
        <v>1</v>
      </c>
      <c r="T20" s="1">
        <v>5</v>
      </c>
      <c r="U20" s="1">
        <v>4</v>
      </c>
      <c r="V20" s="1">
        <v>2</v>
      </c>
      <c r="W20" s="1">
        <v>1</v>
      </c>
      <c r="X20" s="1">
        <v>1</v>
      </c>
      <c r="Y20" s="1">
        <v>1</v>
      </c>
      <c r="Z20" s="1">
        <v>1</v>
      </c>
      <c r="AA20" s="1">
        <v>3</v>
      </c>
      <c r="AB20" s="1">
        <v>1</v>
      </c>
      <c r="AC20" s="1">
        <v>4</v>
      </c>
      <c r="AD20" s="1">
        <v>2</v>
      </c>
      <c r="AE20" s="1">
        <v>1</v>
      </c>
      <c r="AF20" s="1">
        <v>2</v>
      </c>
      <c r="AG20" s="1">
        <v>1</v>
      </c>
      <c r="AH20" s="1">
        <v>4</v>
      </c>
      <c r="AI20" s="1" t="s">
        <v>111</v>
      </c>
      <c r="AJ20" s="1" t="s">
        <v>112</v>
      </c>
      <c r="AK20" s="1">
        <f t="shared" si="0"/>
        <v>62</v>
      </c>
    </row>
    <row r="21" spans="1:37" ht="13.2" x14ac:dyDescent="0.25">
      <c r="A21" s="2">
        <v>45360.414412731479</v>
      </c>
      <c r="B21" s="1" t="s">
        <v>37</v>
      </c>
      <c r="C21" s="1" t="s">
        <v>38</v>
      </c>
      <c r="D21" s="1" t="s">
        <v>62</v>
      </c>
      <c r="E21" s="1" t="s">
        <v>40</v>
      </c>
      <c r="F21" s="1" t="s">
        <v>41</v>
      </c>
      <c r="G21" s="1">
        <v>4</v>
      </c>
      <c r="H21" s="1" t="s">
        <v>113</v>
      </c>
      <c r="I21" s="1" t="s">
        <v>55</v>
      </c>
      <c r="J21" s="1" t="s">
        <v>44</v>
      </c>
      <c r="K21" s="1">
        <v>4</v>
      </c>
      <c r="L21" s="1">
        <v>3</v>
      </c>
      <c r="M21" s="1">
        <v>3</v>
      </c>
      <c r="N21" s="1">
        <v>1</v>
      </c>
      <c r="O21" s="1">
        <v>5</v>
      </c>
      <c r="P21" s="1">
        <v>4</v>
      </c>
      <c r="Q21" s="1">
        <v>1</v>
      </c>
      <c r="R21" s="1">
        <v>5</v>
      </c>
      <c r="S21" s="1">
        <v>5</v>
      </c>
      <c r="T21" s="1">
        <v>4</v>
      </c>
      <c r="U21" s="1">
        <v>4</v>
      </c>
      <c r="V21" s="1">
        <v>4</v>
      </c>
      <c r="W21" s="1">
        <v>4</v>
      </c>
      <c r="X21" s="1">
        <v>4</v>
      </c>
      <c r="Y21" s="1">
        <v>4</v>
      </c>
      <c r="Z21" s="1">
        <v>5</v>
      </c>
      <c r="AA21" s="1">
        <v>5</v>
      </c>
      <c r="AB21" s="1">
        <v>5</v>
      </c>
      <c r="AC21" s="1">
        <v>5</v>
      </c>
      <c r="AD21" s="1">
        <v>4</v>
      </c>
      <c r="AE21" s="1">
        <v>1</v>
      </c>
      <c r="AF21" s="1">
        <v>1</v>
      </c>
      <c r="AG21" s="1">
        <v>4</v>
      </c>
      <c r="AH21" s="1">
        <v>4</v>
      </c>
      <c r="AI21" s="1" t="s">
        <v>114</v>
      </c>
      <c r="AJ21" s="1" t="s">
        <v>115</v>
      </c>
      <c r="AK21" s="1">
        <f t="shared" si="0"/>
        <v>89</v>
      </c>
    </row>
    <row r="22" spans="1:37" ht="13.2" x14ac:dyDescent="0.25">
      <c r="A22" s="2">
        <v>45360.419346932875</v>
      </c>
      <c r="B22" s="1" t="s">
        <v>37</v>
      </c>
      <c r="C22" s="1" t="s">
        <v>38</v>
      </c>
      <c r="D22" s="1" t="s">
        <v>62</v>
      </c>
      <c r="E22" s="1" t="s">
        <v>40</v>
      </c>
      <c r="F22" s="1" t="s">
        <v>41</v>
      </c>
      <c r="G22" s="1">
        <v>4</v>
      </c>
      <c r="H22" s="1" t="s">
        <v>113</v>
      </c>
      <c r="I22" s="1" t="s">
        <v>55</v>
      </c>
      <c r="J22" s="1" t="s">
        <v>44</v>
      </c>
      <c r="K22" s="1">
        <v>5</v>
      </c>
      <c r="L22" s="1">
        <v>5</v>
      </c>
      <c r="M22" s="1">
        <v>4</v>
      </c>
      <c r="N22" s="1">
        <v>3</v>
      </c>
      <c r="O22" s="1">
        <v>4</v>
      </c>
      <c r="P22" s="1">
        <v>4</v>
      </c>
      <c r="Q22" s="1">
        <v>5</v>
      </c>
      <c r="R22" s="1">
        <v>4</v>
      </c>
      <c r="S22" s="1">
        <v>4</v>
      </c>
      <c r="T22" s="1">
        <v>4</v>
      </c>
      <c r="U22" s="1">
        <v>4</v>
      </c>
      <c r="V22" s="1">
        <v>4</v>
      </c>
      <c r="W22" s="1">
        <v>4</v>
      </c>
      <c r="X22" s="1">
        <v>4</v>
      </c>
      <c r="Y22" s="1">
        <v>4</v>
      </c>
      <c r="Z22" s="1">
        <v>4</v>
      </c>
      <c r="AA22" s="1">
        <v>4</v>
      </c>
      <c r="AB22" s="1">
        <v>5</v>
      </c>
      <c r="AC22" s="1">
        <v>5</v>
      </c>
      <c r="AD22" s="1">
        <v>5</v>
      </c>
      <c r="AE22" s="1">
        <v>2</v>
      </c>
      <c r="AF22" s="1">
        <v>2</v>
      </c>
      <c r="AG22" s="1">
        <v>4</v>
      </c>
      <c r="AH22" s="1">
        <v>4</v>
      </c>
      <c r="AI22" s="1" t="s">
        <v>117</v>
      </c>
      <c r="AJ22" s="1" t="s">
        <v>118</v>
      </c>
      <c r="AK22" s="1">
        <f t="shared" si="0"/>
        <v>97</v>
      </c>
    </row>
    <row r="23" spans="1:37" ht="13.2" x14ac:dyDescent="0.25">
      <c r="A23" s="2">
        <v>45360.42228165509</v>
      </c>
      <c r="B23" s="1" t="s">
        <v>37</v>
      </c>
      <c r="C23" s="1" t="s">
        <v>38</v>
      </c>
      <c r="D23" s="1" t="s">
        <v>83</v>
      </c>
      <c r="E23" s="1" t="s">
        <v>58</v>
      </c>
      <c r="F23" s="1" t="s">
        <v>41</v>
      </c>
      <c r="G23" s="1">
        <v>4</v>
      </c>
      <c r="H23" s="1" t="s">
        <v>119</v>
      </c>
      <c r="I23" s="1" t="s">
        <v>55</v>
      </c>
      <c r="J23" s="1" t="s">
        <v>44</v>
      </c>
      <c r="K23" s="1">
        <v>4</v>
      </c>
      <c r="L23" s="1">
        <v>3</v>
      </c>
      <c r="M23" s="1">
        <v>5</v>
      </c>
      <c r="N23" s="1">
        <v>4</v>
      </c>
      <c r="O23" s="1">
        <v>5</v>
      </c>
      <c r="P23" s="1">
        <v>3</v>
      </c>
      <c r="Q23" s="1">
        <v>3</v>
      </c>
      <c r="R23" s="1">
        <v>4</v>
      </c>
      <c r="S23" s="1">
        <v>4</v>
      </c>
      <c r="T23" s="1">
        <v>4</v>
      </c>
      <c r="U23" s="1">
        <v>5</v>
      </c>
      <c r="V23" s="1">
        <v>1</v>
      </c>
      <c r="W23" s="1">
        <v>5</v>
      </c>
      <c r="X23" s="1">
        <v>1</v>
      </c>
      <c r="Y23" s="1">
        <v>5</v>
      </c>
      <c r="Z23" s="1">
        <v>3</v>
      </c>
      <c r="AA23" s="1">
        <v>4</v>
      </c>
      <c r="AB23" s="1">
        <v>3</v>
      </c>
      <c r="AC23" s="1">
        <v>4</v>
      </c>
      <c r="AD23" s="1">
        <v>3</v>
      </c>
      <c r="AE23" s="1">
        <v>4</v>
      </c>
      <c r="AF23" s="1">
        <v>3</v>
      </c>
      <c r="AG23" s="1">
        <v>3</v>
      </c>
      <c r="AH23" s="1">
        <v>4</v>
      </c>
      <c r="AI23" s="1" t="s">
        <v>120</v>
      </c>
      <c r="AJ23" s="1" t="s">
        <v>121</v>
      </c>
      <c r="AK23" s="1">
        <f t="shared" si="0"/>
        <v>87</v>
      </c>
    </row>
    <row r="24" spans="1:37" ht="13.2" x14ac:dyDescent="0.25">
      <c r="A24" s="2">
        <v>45360.422955289352</v>
      </c>
      <c r="B24" s="1" t="s">
        <v>37</v>
      </c>
      <c r="C24" s="1" t="s">
        <v>38</v>
      </c>
      <c r="D24" s="1" t="s">
        <v>62</v>
      </c>
      <c r="E24" s="1" t="s">
        <v>40</v>
      </c>
      <c r="F24" s="1" t="s">
        <v>41</v>
      </c>
      <c r="G24" s="1">
        <v>4</v>
      </c>
      <c r="H24" s="1" t="s">
        <v>122</v>
      </c>
      <c r="I24" s="1" t="s">
        <v>55</v>
      </c>
      <c r="J24" s="1" t="s">
        <v>50</v>
      </c>
      <c r="K24" s="1">
        <v>5</v>
      </c>
      <c r="L24" s="1">
        <v>4</v>
      </c>
      <c r="M24" s="1">
        <v>4</v>
      </c>
      <c r="N24" s="1">
        <v>4</v>
      </c>
      <c r="O24" s="1">
        <v>1</v>
      </c>
      <c r="P24" s="1">
        <v>1</v>
      </c>
      <c r="Q24" s="1">
        <v>3</v>
      </c>
      <c r="R24" s="1">
        <v>4</v>
      </c>
      <c r="S24" s="1">
        <v>4</v>
      </c>
      <c r="T24" s="1">
        <v>4</v>
      </c>
      <c r="U24" s="1">
        <v>5</v>
      </c>
      <c r="V24" s="1">
        <v>5</v>
      </c>
      <c r="W24" s="1">
        <v>5</v>
      </c>
      <c r="X24" s="1">
        <v>3</v>
      </c>
      <c r="Y24" s="1">
        <v>4</v>
      </c>
      <c r="Z24" s="1">
        <v>5</v>
      </c>
      <c r="AA24" s="1">
        <v>4</v>
      </c>
      <c r="AB24" s="1">
        <v>5</v>
      </c>
      <c r="AC24" s="1">
        <v>4</v>
      </c>
      <c r="AD24" s="1">
        <v>5</v>
      </c>
      <c r="AE24" s="1">
        <v>4</v>
      </c>
      <c r="AF24" s="1">
        <v>5</v>
      </c>
      <c r="AG24" s="1">
        <v>4</v>
      </c>
      <c r="AH24" s="1">
        <v>5</v>
      </c>
      <c r="AI24" s="1" t="s">
        <v>123</v>
      </c>
      <c r="AJ24" s="1" t="s">
        <v>124</v>
      </c>
      <c r="AK24" s="1">
        <f t="shared" si="0"/>
        <v>97</v>
      </c>
    </row>
    <row r="25" spans="1:37" ht="13.2" x14ac:dyDescent="0.25">
      <c r="A25" s="2">
        <v>45360.424640902776</v>
      </c>
      <c r="B25" s="1" t="s">
        <v>56</v>
      </c>
      <c r="C25" s="1" t="s">
        <v>46</v>
      </c>
      <c r="D25" s="1" t="s">
        <v>83</v>
      </c>
      <c r="E25" s="1" t="s">
        <v>40</v>
      </c>
      <c r="F25" s="1" t="s">
        <v>59</v>
      </c>
      <c r="G25" s="1">
        <v>5</v>
      </c>
      <c r="H25" s="1" t="s">
        <v>84</v>
      </c>
      <c r="I25" s="1" t="s">
        <v>49</v>
      </c>
      <c r="J25" s="1" t="s">
        <v>125</v>
      </c>
      <c r="K25" s="1">
        <v>4</v>
      </c>
      <c r="L25" s="1">
        <v>3</v>
      </c>
      <c r="M25" s="1">
        <v>4</v>
      </c>
      <c r="N25" s="1">
        <v>4</v>
      </c>
      <c r="O25" s="1">
        <v>4</v>
      </c>
      <c r="P25" s="1">
        <v>3</v>
      </c>
      <c r="Q25" s="1">
        <v>3</v>
      </c>
      <c r="R25" s="1">
        <v>3</v>
      </c>
      <c r="S25" s="1">
        <v>4</v>
      </c>
      <c r="T25" s="1">
        <v>4</v>
      </c>
      <c r="U25" s="1">
        <v>4</v>
      </c>
      <c r="V25" s="1">
        <v>3</v>
      </c>
      <c r="W25" s="1">
        <v>4</v>
      </c>
      <c r="X25" s="1">
        <v>1</v>
      </c>
      <c r="Y25" s="1">
        <v>1</v>
      </c>
      <c r="Z25" s="1">
        <v>4</v>
      </c>
      <c r="AA25" s="1">
        <v>4</v>
      </c>
      <c r="AB25" s="1">
        <v>1</v>
      </c>
      <c r="AC25" s="1">
        <v>4</v>
      </c>
      <c r="AD25" s="1">
        <v>4</v>
      </c>
      <c r="AE25" s="1">
        <v>4</v>
      </c>
      <c r="AF25" s="1">
        <v>4</v>
      </c>
      <c r="AG25" s="1">
        <v>3</v>
      </c>
      <c r="AH25" s="1">
        <v>3</v>
      </c>
      <c r="AK25" s="1">
        <f t="shared" si="0"/>
        <v>80</v>
      </c>
    </row>
    <row r="26" spans="1:37" ht="13.2" x14ac:dyDescent="0.25">
      <c r="A26" s="2">
        <v>45360.426037372687</v>
      </c>
      <c r="B26" s="1" t="s">
        <v>37</v>
      </c>
      <c r="C26" s="1" t="s">
        <v>46</v>
      </c>
      <c r="D26" s="1" t="s">
        <v>109</v>
      </c>
      <c r="E26" s="1" t="s">
        <v>40</v>
      </c>
      <c r="F26" s="1" t="s">
        <v>41</v>
      </c>
      <c r="G26" s="1">
        <v>3</v>
      </c>
      <c r="H26" s="1" t="s">
        <v>126</v>
      </c>
      <c r="I26" s="1" t="s">
        <v>55</v>
      </c>
      <c r="J26" s="1" t="s">
        <v>44</v>
      </c>
      <c r="K26" s="1">
        <v>4</v>
      </c>
      <c r="L26" s="1">
        <v>4</v>
      </c>
      <c r="M26" s="1">
        <v>4</v>
      </c>
      <c r="N26" s="1">
        <v>5</v>
      </c>
      <c r="O26" s="1">
        <v>4</v>
      </c>
      <c r="P26" s="1">
        <v>5</v>
      </c>
      <c r="Q26" s="1">
        <v>3</v>
      </c>
      <c r="R26" s="1">
        <v>5</v>
      </c>
      <c r="S26" s="1">
        <v>4</v>
      </c>
      <c r="T26" s="1">
        <v>5</v>
      </c>
      <c r="U26" s="1">
        <v>4</v>
      </c>
      <c r="V26" s="1">
        <v>4</v>
      </c>
      <c r="W26" s="1">
        <v>4</v>
      </c>
      <c r="X26" s="1">
        <v>3</v>
      </c>
      <c r="Y26" s="1">
        <v>5</v>
      </c>
      <c r="Z26" s="1">
        <v>5</v>
      </c>
      <c r="AA26" s="1">
        <v>4</v>
      </c>
      <c r="AB26" s="1">
        <v>4</v>
      </c>
      <c r="AC26" s="1">
        <v>5</v>
      </c>
      <c r="AD26" s="1">
        <v>4</v>
      </c>
      <c r="AE26" s="1">
        <v>4</v>
      </c>
      <c r="AF26" s="1">
        <v>4</v>
      </c>
      <c r="AG26" s="1">
        <v>5</v>
      </c>
      <c r="AH26" s="1">
        <v>5</v>
      </c>
      <c r="AI26" s="1" t="s">
        <v>127</v>
      </c>
      <c r="AJ26" s="1" t="s">
        <v>128</v>
      </c>
      <c r="AK26" s="1">
        <f t="shared" si="0"/>
        <v>103</v>
      </c>
    </row>
    <row r="27" spans="1:37" ht="13.2" x14ac:dyDescent="0.25">
      <c r="A27" s="2">
        <v>45360.441867430556</v>
      </c>
      <c r="B27" s="1" t="s">
        <v>37</v>
      </c>
      <c r="C27" s="1" t="s">
        <v>38</v>
      </c>
      <c r="D27" s="1" t="s">
        <v>83</v>
      </c>
      <c r="E27" s="1" t="s">
        <v>99</v>
      </c>
      <c r="F27" s="1" t="s">
        <v>41</v>
      </c>
      <c r="G27" s="1">
        <v>5</v>
      </c>
      <c r="H27" s="1" t="s">
        <v>129</v>
      </c>
      <c r="I27" s="1" t="s">
        <v>43</v>
      </c>
      <c r="J27" s="1" t="s">
        <v>50</v>
      </c>
      <c r="K27" s="1">
        <v>4</v>
      </c>
      <c r="L27" s="1">
        <v>4</v>
      </c>
      <c r="M27" s="1">
        <v>5</v>
      </c>
      <c r="N27" s="1">
        <v>5</v>
      </c>
      <c r="O27" s="1">
        <v>5</v>
      </c>
      <c r="P27" s="1">
        <v>4</v>
      </c>
      <c r="Q27" s="1">
        <v>5</v>
      </c>
      <c r="R27" s="1">
        <v>4</v>
      </c>
      <c r="S27" s="1">
        <v>5</v>
      </c>
      <c r="T27" s="1">
        <v>4</v>
      </c>
      <c r="U27" s="1">
        <v>5</v>
      </c>
      <c r="V27" s="1">
        <v>5</v>
      </c>
      <c r="W27" s="1">
        <v>5</v>
      </c>
      <c r="X27" s="1">
        <v>5</v>
      </c>
      <c r="Y27" s="1">
        <v>5</v>
      </c>
      <c r="Z27" s="1">
        <v>5</v>
      </c>
      <c r="AA27" s="1">
        <v>4</v>
      </c>
      <c r="AB27" s="1">
        <v>4</v>
      </c>
      <c r="AC27" s="1">
        <v>4</v>
      </c>
      <c r="AD27" s="1">
        <v>4</v>
      </c>
      <c r="AE27" s="1">
        <v>5</v>
      </c>
      <c r="AF27" s="1">
        <v>5</v>
      </c>
      <c r="AG27" s="1">
        <v>4</v>
      </c>
      <c r="AH27" s="1">
        <v>5</v>
      </c>
      <c r="AI27" s="1" t="s">
        <v>130</v>
      </c>
      <c r="AJ27" s="1" t="s">
        <v>131</v>
      </c>
      <c r="AK27" s="1">
        <f t="shared" si="0"/>
        <v>110</v>
      </c>
    </row>
    <row r="28" spans="1:37" ht="13.2" x14ac:dyDescent="0.25">
      <c r="A28" s="2">
        <v>45360.446961655092</v>
      </c>
      <c r="B28" s="1" t="s">
        <v>37</v>
      </c>
      <c r="C28" s="1" t="s">
        <v>46</v>
      </c>
      <c r="D28" s="1" t="s">
        <v>83</v>
      </c>
      <c r="E28" s="1" t="s">
        <v>40</v>
      </c>
      <c r="F28" s="1" t="s">
        <v>41</v>
      </c>
      <c r="G28" s="1">
        <v>3</v>
      </c>
      <c r="H28" s="1" t="s">
        <v>132</v>
      </c>
      <c r="I28" s="1" t="s">
        <v>55</v>
      </c>
      <c r="J28" s="1" t="s">
        <v>44</v>
      </c>
      <c r="K28" s="1">
        <v>2</v>
      </c>
      <c r="L28" s="1">
        <v>3</v>
      </c>
      <c r="M28" s="1">
        <v>3</v>
      </c>
      <c r="N28" s="1">
        <v>3</v>
      </c>
      <c r="O28" s="1">
        <v>3</v>
      </c>
      <c r="P28" s="1">
        <v>2</v>
      </c>
      <c r="Q28" s="1">
        <v>3</v>
      </c>
      <c r="R28" s="1">
        <v>1</v>
      </c>
      <c r="S28" s="1">
        <v>2</v>
      </c>
      <c r="T28" s="1">
        <v>3</v>
      </c>
      <c r="U28" s="1">
        <v>3</v>
      </c>
      <c r="V28" s="1">
        <v>2</v>
      </c>
      <c r="W28" s="1">
        <v>3</v>
      </c>
      <c r="X28" s="1">
        <v>3</v>
      </c>
      <c r="Y28" s="1">
        <v>4</v>
      </c>
      <c r="Z28" s="1">
        <v>3</v>
      </c>
      <c r="AA28" s="1">
        <v>4</v>
      </c>
      <c r="AB28" s="1">
        <v>3</v>
      </c>
      <c r="AC28" s="1">
        <v>3</v>
      </c>
      <c r="AD28" s="1">
        <v>4</v>
      </c>
      <c r="AE28" s="1">
        <v>3</v>
      </c>
      <c r="AF28" s="1">
        <v>4</v>
      </c>
      <c r="AG28" s="1">
        <v>3</v>
      </c>
      <c r="AH28" s="1">
        <v>1</v>
      </c>
      <c r="AI28" s="1" t="s">
        <v>133</v>
      </c>
      <c r="AJ28" s="1" t="s">
        <v>134</v>
      </c>
      <c r="AK28" s="1">
        <f t="shared" si="0"/>
        <v>68</v>
      </c>
    </row>
    <row r="29" spans="1:37" ht="13.2" x14ac:dyDescent="0.25">
      <c r="A29" s="2">
        <v>45360.448755138888</v>
      </c>
      <c r="B29" s="1" t="s">
        <v>37</v>
      </c>
      <c r="C29" s="1" t="s">
        <v>38</v>
      </c>
      <c r="D29" s="1" t="s">
        <v>47</v>
      </c>
      <c r="E29" s="1" t="s">
        <v>40</v>
      </c>
      <c r="F29" s="1" t="s">
        <v>41</v>
      </c>
      <c r="G29" s="1">
        <v>4</v>
      </c>
      <c r="H29" s="1" t="s">
        <v>135</v>
      </c>
      <c r="I29" s="1" t="s">
        <v>49</v>
      </c>
      <c r="J29" s="1" t="s">
        <v>90</v>
      </c>
      <c r="K29" s="1">
        <v>4</v>
      </c>
      <c r="L29" s="1">
        <v>5</v>
      </c>
      <c r="M29" s="1">
        <v>4</v>
      </c>
      <c r="N29" s="1">
        <v>2</v>
      </c>
      <c r="O29" s="1">
        <v>1</v>
      </c>
      <c r="P29" s="1">
        <v>5</v>
      </c>
      <c r="Q29" s="1">
        <v>3</v>
      </c>
      <c r="R29" s="1">
        <v>2</v>
      </c>
      <c r="S29" s="1">
        <v>1</v>
      </c>
      <c r="T29" s="1">
        <v>4</v>
      </c>
      <c r="U29" s="1">
        <v>5</v>
      </c>
      <c r="V29" s="1">
        <v>5</v>
      </c>
      <c r="W29" s="1">
        <v>1</v>
      </c>
      <c r="X29" s="1">
        <v>4</v>
      </c>
      <c r="Y29" s="1">
        <v>5</v>
      </c>
      <c r="Z29" s="1">
        <v>5</v>
      </c>
      <c r="AA29" s="1">
        <v>3</v>
      </c>
      <c r="AB29" s="1">
        <v>5</v>
      </c>
      <c r="AC29" s="1">
        <v>4</v>
      </c>
      <c r="AD29" s="1">
        <v>4</v>
      </c>
      <c r="AE29" s="1">
        <v>5</v>
      </c>
      <c r="AF29" s="1">
        <v>5</v>
      </c>
      <c r="AG29" s="1">
        <v>5</v>
      </c>
      <c r="AH29" s="1">
        <v>5</v>
      </c>
      <c r="AI29" s="1" t="s">
        <v>136</v>
      </c>
      <c r="AJ29" s="1" t="s">
        <v>137</v>
      </c>
      <c r="AK29" s="1">
        <f t="shared" si="0"/>
        <v>92</v>
      </c>
    </row>
    <row r="30" spans="1:37" ht="13.2" x14ac:dyDescent="0.25">
      <c r="A30" s="2">
        <v>45360.467379155089</v>
      </c>
      <c r="B30" s="1" t="s">
        <v>56</v>
      </c>
      <c r="C30" s="1" t="s">
        <v>46</v>
      </c>
      <c r="D30" s="1" t="s">
        <v>91</v>
      </c>
      <c r="E30" s="1" t="s">
        <v>40</v>
      </c>
      <c r="F30" s="1" t="s">
        <v>59</v>
      </c>
      <c r="G30" s="1">
        <v>5</v>
      </c>
      <c r="H30" s="1" t="s">
        <v>147</v>
      </c>
      <c r="I30" s="1" t="s">
        <v>49</v>
      </c>
      <c r="J30" s="1" t="s">
        <v>50</v>
      </c>
      <c r="K30" s="1">
        <v>3</v>
      </c>
      <c r="L30" s="1">
        <v>5</v>
      </c>
      <c r="M30" s="1">
        <v>5</v>
      </c>
      <c r="N30" s="1">
        <v>5</v>
      </c>
      <c r="O30" s="1">
        <v>4</v>
      </c>
      <c r="P30" s="1">
        <v>4</v>
      </c>
      <c r="Q30" s="1">
        <v>4</v>
      </c>
      <c r="R30" s="1">
        <v>1</v>
      </c>
      <c r="S30" s="1">
        <v>5</v>
      </c>
      <c r="T30" s="1">
        <v>5</v>
      </c>
      <c r="U30" s="1">
        <v>5</v>
      </c>
      <c r="V30" s="1">
        <v>1</v>
      </c>
      <c r="W30" s="1">
        <v>4</v>
      </c>
      <c r="X30" s="1">
        <v>4</v>
      </c>
      <c r="Y30" s="1">
        <v>3</v>
      </c>
      <c r="Z30" s="1">
        <v>4</v>
      </c>
      <c r="AA30" s="1">
        <v>3</v>
      </c>
      <c r="AB30" s="1">
        <v>3</v>
      </c>
      <c r="AC30" s="1">
        <v>3</v>
      </c>
      <c r="AD30" s="1">
        <v>3</v>
      </c>
      <c r="AE30" s="1">
        <v>3</v>
      </c>
      <c r="AF30" s="1">
        <v>3</v>
      </c>
      <c r="AG30" s="1">
        <v>3</v>
      </c>
      <c r="AH30" s="1">
        <v>3</v>
      </c>
      <c r="AI30" s="1" t="s">
        <v>148</v>
      </c>
      <c r="AJ30" s="1" t="s">
        <v>149</v>
      </c>
      <c r="AK30" s="1">
        <f t="shared" si="0"/>
        <v>86</v>
      </c>
    </row>
    <row r="31" spans="1:37" ht="13.2" x14ac:dyDescent="0.25">
      <c r="A31" s="2">
        <v>45360.469094837958</v>
      </c>
      <c r="B31" s="1" t="s">
        <v>37</v>
      </c>
      <c r="C31" s="1" t="s">
        <v>46</v>
      </c>
      <c r="D31" s="1" t="s">
        <v>91</v>
      </c>
      <c r="E31" s="1" t="s">
        <v>40</v>
      </c>
      <c r="F31" s="1" t="s">
        <v>41</v>
      </c>
      <c r="G31" s="1">
        <v>4</v>
      </c>
      <c r="H31" s="1" t="s">
        <v>150</v>
      </c>
      <c r="I31" s="1" t="s">
        <v>55</v>
      </c>
      <c r="J31" s="1" t="s">
        <v>151</v>
      </c>
      <c r="K31" s="1">
        <v>3</v>
      </c>
      <c r="L31" s="1">
        <v>4</v>
      </c>
      <c r="M31" s="1">
        <v>5</v>
      </c>
      <c r="N31" s="1">
        <v>4</v>
      </c>
      <c r="O31" s="1">
        <v>1</v>
      </c>
      <c r="P31" s="1">
        <v>4</v>
      </c>
      <c r="Q31" s="1">
        <v>4</v>
      </c>
      <c r="R31" s="1">
        <v>4</v>
      </c>
      <c r="S31" s="1">
        <v>4</v>
      </c>
      <c r="T31" s="1">
        <v>5</v>
      </c>
      <c r="U31" s="1">
        <v>5</v>
      </c>
      <c r="V31" s="1">
        <v>3</v>
      </c>
      <c r="W31" s="1">
        <v>4</v>
      </c>
      <c r="X31" s="1">
        <v>3</v>
      </c>
      <c r="Y31" s="1">
        <v>5</v>
      </c>
      <c r="Z31" s="1">
        <v>1</v>
      </c>
      <c r="AA31" s="1">
        <v>5</v>
      </c>
      <c r="AB31" s="1">
        <v>5</v>
      </c>
      <c r="AC31" s="1">
        <v>5</v>
      </c>
      <c r="AD31" s="1">
        <v>5</v>
      </c>
      <c r="AE31" s="1">
        <v>3</v>
      </c>
      <c r="AF31" s="1">
        <v>3</v>
      </c>
      <c r="AG31" s="1">
        <v>3</v>
      </c>
      <c r="AH31" s="1">
        <v>4</v>
      </c>
      <c r="AI31" s="1" t="s">
        <v>152</v>
      </c>
      <c r="AJ31" s="1" t="s">
        <v>153</v>
      </c>
      <c r="AK31" s="1">
        <f t="shared" si="0"/>
        <v>92</v>
      </c>
    </row>
    <row r="32" spans="1:37" ht="13.2" x14ac:dyDescent="0.25">
      <c r="A32" s="2">
        <v>45360.48680402778</v>
      </c>
      <c r="B32" s="1" t="s">
        <v>37</v>
      </c>
      <c r="C32" s="1" t="s">
        <v>157</v>
      </c>
      <c r="D32" s="1" t="s">
        <v>91</v>
      </c>
      <c r="E32" s="1" t="s">
        <v>40</v>
      </c>
      <c r="F32" s="1" t="s">
        <v>41</v>
      </c>
      <c r="G32" s="1">
        <v>5</v>
      </c>
      <c r="H32" s="1" t="s">
        <v>113</v>
      </c>
      <c r="I32" s="1" t="s">
        <v>55</v>
      </c>
      <c r="J32" s="1" t="s">
        <v>90</v>
      </c>
      <c r="K32" s="1">
        <v>5</v>
      </c>
      <c r="L32" s="1">
        <v>4</v>
      </c>
      <c r="M32" s="1">
        <v>5</v>
      </c>
      <c r="N32" s="1">
        <v>5</v>
      </c>
      <c r="O32" s="1">
        <v>5</v>
      </c>
      <c r="P32" s="1">
        <v>5</v>
      </c>
      <c r="Q32" s="1">
        <v>5</v>
      </c>
      <c r="R32" s="1">
        <v>5</v>
      </c>
      <c r="S32" s="1">
        <v>5</v>
      </c>
      <c r="T32" s="1">
        <v>5</v>
      </c>
      <c r="U32" s="1">
        <v>5</v>
      </c>
      <c r="V32" s="1">
        <v>5</v>
      </c>
      <c r="W32" s="1">
        <v>5</v>
      </c>
      <c r="X32" s="1">
        <v>5</v>
      </c>
      <c r="Y32" s="1">
        <v>5</v>
      </c>
      <c r="Z32" s="1">
        <v>5</v>
      </c>
      <c r="AA32" s="1">
        <v>4</v>
      </c>
      <c r="AB32" s="1">
        <v>4</v>
      </c>
      <c r="AC32" s="1">
        <v>5</v>
      </c>
      <c r="AD32" s="1">
        <v>5</v>
      </c>
      <c r="AE32" s="1">
        <v>4</v>
      </c>
      <c r="AF32" s="1">
        <v>5</v>
      </c>
      <c r="AG32" s="1">
        <v>5</v>
      </c>
      <c r="AH32" s="1">
        <v>5</v>
      </c>
      <c r="AI32" s="1" t="s">
        <v>158</v>
      </c>
      <c r="AJ32" s="1" t="s">
        <v>159</v>
      </c>
      <c r="AK32" s="1">
        <f t="shared" si="0"/>
        <v>116</v>
      </c>
    </row>
    <row r="33" spans="1:37" ht="13.2" x14ac:dyDescent="0.25">
      <c r="A33" s="2">
        <v>45360.501440844906</v>
      </c>
      <c r="B33" s="1" t="s">
        <v>37</v>
      </c>
      <c r="C33" s="1" t="s">
        <v>38</v>
      </c>
      <c r="D33" s="1" t="s">
        <v>39</v>
      </c>
      <c r="E33" s="1" t="s">
        <v>99</v>
      </c>
      <c r="F33" s="1" t="s">
        <v>41</v>
      </c>
      <c r="G33" s="1">
        <v>3</v>
      </c>
      <c r="H33" s="1" t="s">
        <v>160</v>
      </c>
      <c r="I33" s="1" t="s">
        <v>55</v>
      </c>
      <c r="J33" s="1" t="s">
        <v>44</v>
      </c>
      <c r="K33" s="1">
        <v>2</v>
      </c>
      <c r="L33" s="1">
        <v>3</v>
      </c>
      <c r="M33" s="1">
        <v>2</v>
      </c>
      <c r="N33" s="1">
        <v>3</v>
      </c>
      <c r="O33" s="1">
        <v>3</v>
      </c>
      <c r="P33" s="1">
        <v>3</v>
      </c>
      <c r="Q33" s="1">
        <v>2</v>
      </c>
      <c r="R33" s="1">
        <v>2</v>
      </c>
      <c r="S33" s="1">
        <v>4</v>
      </c>
      <c r="T33" s="1">
        <v>5</v>
      </c>
      <c r="U33" s="1">
        <v>4</v>
      </c>
      <c r="V33" s="1">
        <v>4</v>
      </c>
      <c r="W33" s="1">
        <v>4</v>
      </c>
      <c r="X33" s="1">
        <v>4</v>
      </c>
      <c r="Y33" s="1">
        <v>5</v>
      </c>
      <c r="Z33" s="1">
        <v>4</v>
      </c>
      <c r="AA33" s="1">
        <v>3</v>
      </c>
      <c r="AB33" s="1">
        <v>3</v>
      </c>
      <c r="AC33" s="1">
        <v>4</v>
      </c>
      <c r="AD33" s="1">
        <v>3</v>
      </c>
      <c r="AE33" s="1">
        <v>5</v>
      </c>
      <c r="AF33" s="1">
        <v>5</v>
      </c>
      <c r="AG33" s="1">
        <v>5</v>
      </c>
      <c r="AH33" s="1">
        <v>5</v>
      </c>
      <c r="AI33" s="1" t="s">
        <v>161</v>
      </c>
      <c r="AJ33" s="1" t="s">
        <v>162</v>
      </c>
      <c r="AK33" s="1">
        <f t="shared" si="0"/>
        <v>87</v>
      </c>
    </row>
    <row r="34" spans="1:37" ht="13.2" x14ac:dyDescent="0.25">
      <c r="A34" s="2">
        <v>45360.523635393518</v>
      </c>
      <c r="B34" s="1" t="s">
        <v>163</v>
      </c>
      <c r="C34" s="1" t="s">
        <v>46</v>
      </c>
      <c r="D34" s="1" t="s">
        <v>47</v>
      </c>
      <c r="E34" s="1" t="s">
        <v>99</v>
      </c>
      <c r="F34" s="1" t="s">
        <v>164</v>
      </c>
      <c r="G34" s="1">
        <v>3</v>
      </c>
      <c r="H34" s="1" t="s">
        <v>42</v>
      </c>
      <c r="I34" s="1" t="s">
        <v>55</v>
      </c>
      <c r="J34" s="1" t="s">
        <v>61</v>
      </c>
      <c r="K34" s="1">
        <v>2</v>
      </c>
      <c r="L34" s="1">
        <v>2</v>
      </c>
      <c r="M34" s="1">
        <v>2</v>
      </c>
      <c r="N34" s="1">
        <v>2</v>
      </c>
      <c r="O34" s="1">
        <v>3</v>
      </c>
      <c r="P34" s="1">
        <v>2</v>
      </c>
      <c r="Q34" s="1">
        <v>2</v>
      </c>
      <c r="R34" s="1">
        <v>2</v>
      </c>
      <c r="S34" s="1">
        <v>3</v>
      </c>
      <c r="T34" s="1">
        <v>3</v>
      </c>
      <c r="U34" s="1">
        <v>3</v>
      </c>
      <c r="V34" s="1">
        <v>3</v>
      </c>
      <c r="W34" s="1">
        <v>3</v>
      </c>
      <c r="X34" s="1">
        <v>2</v>
      </c>
      <c r="Y34" s="1">
        <v>3</v>
      </c>
      <c r="Z34" s="1">
        <v>3</v>
      </c>
      <c r="AA34" s="1">
        <v>3</v>
      </c>
      <c r="AB34" s="1">
        <v>3</v>
      </c>
      <c r="AC34" s="1">
        <v>3</v>
      </c>
      <c r="AD34" s="1">
        <v>3</v>
      </c>
      <c r="AE34" s="1">
        <v>3</v>
      </c>
      <c r="AF34" s="1">
        <v>3</v>
      </c>
      <c r="AG34" s="1">
        <v>3</v>
      </c>
      <c r="AH34" s="1">
        <v>3</v>
      </c>
      <c r="AK34" s="1">
        <f t="shared" si="0"/>
        <v>64</v>
      </c>
    </row>
    <row r="35" spans="1:37" ht="13.2" x14ac:dyDescent="0.25">
      <c r="A35" s="2">
        <v>45360.526820416664</v>
      </c>
      <c r="B35" s="1" t="s">
        <v>37</v>
      </c>
      <c r="C35" s="1" t="s">
        <v>157</v>
      </c>
      <c r="D35" s="1" t="s">
        <v>83</v>
      </c>
      <c r="E35" s="1" t="s">
        <v>40</v>
      </c>
      <c r="F35" s="1" t="s">
        <v>41</v>
      </c>
      <c r="G35" s="1">
        <v>5</v>
      </c>
      <c r="H35" s="1" t="s">
        <v>132</v>
      </c>
      <c r="I35" s="1" t="s">
        <v>55</v>
      </c>
      <c r="J35" s="1" t="s">
        <v>44</v>
      </c>
      <c r="K35" s="1">
        <v>3</v>
      </c>
      <c r="L35" s="1">
        <v>3</v>
      </c>
      <c r="M35" s="1">
        <v>3</v>
      </c>
      <c r="N35" s="1">
        <v>4</v>
      </c>
      <c r="O35" s="1">
        <v>3</v>
      </c>
      <c r="P35" s="1">
        <v>1</v>
      </c>
      <c r="Q35" s="1">
        <v>4</v>
      </c>
      <c r="R35" s="1">
        <v>5</v>
      </c>
      <c r="S35" s="1">
        <v>2</v>
      </c>
      <c r="T35" s="1">
        <v>3</v>
      </c>
      <c r="U35" s="1">
        <v>1</v>
      </c>
      <c r="V35" s="1">
        <v>3</v>
      </c>
      <c r="W35" s="1">
        <v>1</v>
      </c>
      <c r="X35" s="1">
        <v>1</v>
      </c>
      <c r="Y35" s="1">
        <v>3</v>
      </c>
      <c r="Z35" s="1">
        <v>4</v>
      </c>
      <c r="AA35" s="1">
        <v>3</v>
      </c>
      <c r="AB35" s="1">
        <v>3</v>
      </c>
      <c r="AC35" s="1">
        <v>1</v>
      </c>
      <c r="AD35" s="1">
        <v>4</v>
      </c>
      <c r="AE35" s="1">
        <v>3</v>
      </c>
      <c r="AF35" s="1">
        <v>3</v>
      </c>
      <c r="AG35" s="1">
        <v>3</v>
      </c>
      <c r="AH35" s="1">
        <v>4</v>
      </c>
      <c r="AI35" s="1" t="s">
        <v>165</v>
      </c>
      <c r="AJ35" s="1" t="s">
        <v>166</v>
      </c>
      <c r="AK35" s="1">
        <f t="shared" si="0"/>
        <v>68</v>
      </c>
    </row>
    <row r="36" spans="1:37" ht="13.2" x14ac:dyDescent="0.25">
      <c r="A36" s="2">
        <v>45360.528909467597</v>
      </c>
      <c r="B36" s="1" t="s">
        <v>37</v>
      </c>
      <c r="C36" s="1" t="s">
        <v>46</v>
      </c>
      <c r="D36" s="1" t="s">
        <v>62</v>
      </c>
      <c r="E36" s="1" t="s">
        <v>40</v>
      </c>
      <c r="F36" s="1" t="s">
        <v>41</v>
      </c>
      <c r="G36" s="1">
        <v>4</v>
      </c>
      <c r="H36" s="1" t="s">
        <v>84</v>
      </c>
      <c r="I36" s="1" t="s">
        <v>55</v>
      </c>
      <c r="J36" s="1" t="s">
        <v>44</v>
      </c>
      <c r="K36" s="1">
        <v>3</v>
      </c>
      <c r="L36" s="1">
        <v>1</v>
      </c>
      <c r="M36" s="1">
        <v>4</v>
      </c>
      <c r="N36" s="1">
        <v>4</v>
      </c>
      <c r="O36" s="1">
        <v>5</v>
      </c>
      <c r="P36" s="1">
        <v>3</v>
      </c>
      <c r="Q36" s="1">
        <v>4</v>
      </c>
      <c r="R36" s="1">
        <v>1</v>
      </c>
      <c r="S36" s="1">
        <v>5</v>
      </c>
      <c r="T36" s="1">
        <v>5</v>
      </c>
      <c r="U36" s="1">
        <v>5</v>
      </c>
      <c r="V36" s="1">
        <v>3</v>
      </c>
      <c r="W36" s="1">
        <v>5</v>
      </c>
      <c r="X36" s="1">
        <v>5</v>
      </c>
      <c r="Y36" s="1">
        <v>5</v>
      </c>
      <c r="Z36" s="1">
        <v>5</v>
      </c>
      <c r="AA36" s="1">
        <v>5</v>
      </c>
      <c r="AB36" s="1">
        <v>5</v>
      </c>
      <c r="AC36" s="1">
        <v>5</v>
      </c>
      <c r="AD36" s="1">
        <v>4</v>
      </c>
      <c r="AE36" s="1">
        <v>4</v>
      </c>
      <c r="AF36" s="1">
        <v>4</v>
      </c>
      <c r="AG36" s="1">
        <v>4</v>
      </c>
      <c r="AH36" s="1">
        <v>4</v>
      </c>
      <c r="AI36" s="1" t="s">
        <v>167</v>
      </c>
      <c r="AJ36" s="1" t="s">
        <v>168</v>
      </c>
      <c r="AK36" s="1">
        <f t="shared" si="0"/>
        <v>98</v>
      </c>
    </row>
    <row r="37" spans="1:37" ht="13.2" x14ac:dyDescent="0.25">
      <c r="A37" s="2">
        <v>45360.529727858797</v>
      </c>
      <c r="B37" s="1" t="s">
        <v>37</v>
      </c>
      <c r="C37" s="1" t="s">
        <v>46</v>
      </c>
      <c r="D37" s="1" t="s">
        <v>116</v>
      </c>
      <c r="E37" s="1" t="s">
        <v>96</v>
      </c>
      <c r="F37" s="1" t="s">
        <v>59</v>
      </c>
      <c r="G37" s="1">
        <v>3</v>
      </c>
      <c r="H37" s="1" t="s">
        <v>48</v>
      </c>
      <c r="I37" s="1" t="s">
        <v>49</v>
      </c>
      <c r="J37" s="1" t="s">
        <v>156</v>
      </c>
      <c r="K37" s="1">
        <v>1</v>
      </c>
      <c r="L37" s="1">
        <v>3</v>
      </c>
      <c r="M37" s="1">
        <v>3</v>
      </c>
      <c r="N37" s="1">
        <v>3</v>
      </c>
      <c r="O37" s="1">
        <v>3</v>
      </c>
      <c r="P37" s="1">
        <v>4</v>
      </c>
      <c r="Q37" s="1">
        <v>4</v>
      </c>
      <c r="R37" s="1">
        <v>4</v>
      </c>
      <c r="S37" s="1">
        <v>4</v>
      </c>
      <c r="T37" s="1">
        <v>4</v>
      </c>
      <c r="U37" s="1">
        <v>3</v>
      </c>
      <c r="V37" s="1">
        <v>5</v>
      </c>
      <c r="W37" s="1">
        <v>5</v>
      </c>
      <c r="X37" s="1">
        <v>4</v>
      </c>
      <c r="Y37" s="1">
        <v>5</v>
      </c>
      <c r="Z37" s="1">
        <v>4</v>
      </c>
      <c r="AA37" s="1">
        <v>5</v>
      </c>
      <c r="AB37" s="1">
        <v>4</v>
      </c>
      <c r="AC37" s="1">
        <v>5</v>
      </c>
      <c r="AD37" s="1">
        <v>4</v>
      </c>
      <c r="AE37" s="1">
        <v>4</v>
      </c>
      <c r="AF37" s="1">
        <v>5</v>
      </c>
      <c r="AG37" s="1">
        <v>4</v>
      </c>
      <c r="AH37" s="1">
        <v>5</v>
      </c>
      <c r="AK37" s="1">
        <f t="shared" si="0"/>
        <v>95</v>
      </c>
    </row>
    <row r="38" spans="1:37" ht="13.2" x14ac:dyDescent="0.25">
      <c r="A38" s="2">
        <v>45360.531260787036</v>
      </c>
      <c r="B38" s="1" t="s">
        <v>37</v>
      </c>
      <c r="C38" s="1" t="s">
        <v>46</v>
      </c>
      <c r="D38" s="1" t="s">
        <v>116</v>
      </c>
      <c r="E38" s="1" t="s">
        <v>96</v>
      </c>
      <c r="F38" s="1" t="s">
        <v>41</v>
      </c>
      <c r="G38" s="1">
        <v>3</v>
      </c>
      <c r="H38" s="1" t="s">
        <v>48</v>
      </c>
      <c r="I38" s="1" t="s">
        <v>49</v>
      </c>
      <c r="J38" s="1" t="s">
        <v>156</v>
      </c>
      <c r="K38" s="1">
        <v>1</v>
      </c>
      <c r="L38" s="1">
        <v>3</v>
      </c>
      <c r="M38" s="1">
        <v>3</v>
      </c>
      <c r="N38" s="1">
        <v>1</v>
      </c>
      <c r="O38" s="1">
        <v>1</v>
      </c>
      <c r="P38" s="1">
        <v>3</v>
      </c>
      <c r="Q38" s="1">
        <v>3</v>
      </c>
      <c r="R38" s="1">
        <v>1</v>
      </c>
      <c r="S38" s="1">
        <v>3</v>
      </c>
      <c r="T38" s="1">
        <v>1</v>
      </c>
      <c r="U38" s="1">
        <v>3</v>
      </c>
      <c r="V38" s="1">
        <v>1</v>
      </c>
      <c r="W38" s="1">
        <v>3</v>
      </c>
      <c r="X38" s="1">
        <v>3</v>
      </c>
      <c r="Y38" s="1">
        <v>3</v>
      </c>
      <c r="Z38" s="1">
        <v>4</v>
      </c>
      <c r="AA38" s="1">
        <v>4</v>
      </c>
      <c r="AB38" s="1">
        <v>4</v>
      </c>
      <c r="AC38" s="1">
        <v>4</v>
      </c>
      <c r="AD38" s="1">
        <v>4</v>
      </c>
      <c r="AE38" s="1">
        <v>4</v>
      </c>
      <c r="AF38" s="1">
        <v>4</v>
      </c>
      <c r="AG38" s="1">
        <v>3</v>
      </c>
      <c r="AH38" s="1">
        <v>4</v>
      </c>
      <c r="AK38" s="1">
        <f t="shared" si="0"/>
        <v>68</v>
      </c>
    </row>
    <row r="39" spans="1:37" ht="13.2" x14ac:dyDescent="0.25">
      <c r="A39" s="2">
        <v>45360.531869930557</v>
      </c>
      <c r="B39" s="1" t="s">
        <v>37</v>
      </c>
      <c r="C39" s="1" t="s">
        <v>46</v>
      </c>
      <c r="D39" s="1" t="s">
        <v>83</v>
      </c>
      <c r="E39" s="1" t="s">
        <v>40</v>
      </c>
      <c r="F39" s="1" t="s">
        <v>41</v>
      </c>
      <c r="G39" s="1">
        <v>5</v>
      </c>
      <c r="H39" s="1" t="s">
        <v>169</v>
      </c>
      <c r="I39" s="1" t="s">
        <v>55</v>
      </c>
      <c r="J39" s="1" t="s">
        <v>44</v>
      </c>
      <c r="K39" s="1">
        <v>3</v>
      </c>
      <c r="L39" s="1">
        <v>3</v>
      </c>
      <c r="M39" s="1">
        <v>3</v>
      </c>
      <c r="N39" s="1">
        <v>4</v>
      </c>
      <c r="O39" s="1">
        <v>4</v>
      </c>
      <c r="P39" s="1">
        <v>1</v>
      </c>
      <c r="Q39" s="1">
        <v>4</v>
      </c>
      <c r="R39" s="1">
        <v>4</v>
      </c>
      <c r="S39" s="1">
        <v>1</v>
      </c>
      <c r="T39" s="1">
        <v>4</v>
      </c>
      <c r="U39" s="1">
        <v>3</v>
      </c>
      <c r="V39" s="1">
        <v>1</v>
      </c>
      <c r="W39" s="1">
        <v>3</v>
      </c>
      <c r="X39" s="1">
        <v>3</v>
      </c>
      <c r="Y39" s="1">
        <v>3</v>
      </c>
      <c r="Z39" s="1">
        <v>3</v>
      </c>
      <c r="AA39" s="1">
        <v>4</v>
      </c>
      <c r="AB39" s="1">
        <v>3</v>
      </c>
      <c r="AC39" s="1">
        <v>3</v>
      </c>
      <c r="AD39" s="1">
        <v>4</v>
      </c>
      <c r="AE39" s="1">
        <v>3</v>
      </c>
      <c r="AF39" s="1">
        <v>3</v>
      </c>
      <c r="AG39" s="1">
        <v>3</v>
      </c>
      <c r="AH39" s="1">
        <v>4</v>
      </c>
      <c r="AI39" s="1" t="s">
        <v>170</v>
      </c>
      <c r="AJ39" s="1" t="s">
        <v>171</v>
      </c>
      <c r="AK39" s="1">
        <f t="shared" si="0"/>
        <v>74</v>
      </c>
    </row>
    <row r="40" spans="1:37" ht="13.2" x14ac:dyDescent="0.25">
      <c r="A40" s="2">
        <v>45360.555888067131</v>
      </c>
      <c r="B40" s="1" t="s">
        <v>37</v>
      </c>
      <c r="C40" s="1" t="s">
        <v>38</v>
      </c>
      <c r="D40" s="1" t="s">
        <v>172</v>
      </c>
      <c r="E40" s="1" t="s">
        <v>40</v>
      </c>
      <c r="F40" s="1" t="s">
        <v>41</v>
      </c>
      <c r="G40" s="1">
        <v>3</v>
      </c>
      <c r="H40" s="1" t="s">
        <v>77</v>
      </c>
      <c r="I40" s="1" t="s">
        <v>55</v>
      </c>
      <c r="J40" s="1" t="s">
        <v>44</v>
      </c>
      <c r="K40" s="1">
        <v>3</v>
      </c>
      <c r="L40" s="1">
        <v>4</v>
      </c>
      <c r="M40" s="1">
        <v>4</v>
      </c>
      <c r="N40" s="1">
        <v>3</v>
      </c>
      <c r="O40" s="1">
        <v>3</v>
      </c>
      <c r="P40" s="1">
        <v>3</v>
      </c>
      <c r="Q40" s="1">
        <v>3</v>
      </c>
      <c r="R40" s="1">
        <v>3</v>
      </c>
      <c r="S40" s="1">
        <v>3</v>
      </c>
      <c r="T40" s="1">
        <v>4</v>
      </c>
      <c r="U40" s="1">
        <v>4</v>
      </c>
      <c r="V40" s="1">
        <v>1</v>
      </c>
      <c r="W40" s="1">
        <v>4</v>
      </c>
      <c r="X40" s="1">
        <v>4</v>
      </c>
      <c r="Y40" s="1">
        <v>4</v>
      </c>
      <c r="Z40" s="1">
        <v>4</v>
      </c>
      <c r="AA40" s="1">
        <v>4</v>
      </c>
      <c r="AB40" s="1">
        <v>4</v>
      </c>
      <c r="AC40" s="1">
        <v>4</v>
      </c>
      <c r="AD40" s="1">
        <v>4</v>
      </c>
      <c r="AE40" s="1">
        <v>3</v>
      </c>
      <c r="AF40" s="1">
        <v>3</v>
      </c>
      <c r="AG40" s="1">
        <v>3</v>
      </c>
      <c r="AH40" s="1">
        <v>3</v>
      </c>
      <c r="AI40" s="1" t="s">
        <v>173</v>
      </c>
      <c r="AJ40" s="1" t="s">
        <v>174</v>
      </c>
      <c r="AK40" s="1">
        <f t="shared" si="0"/>
        <v>82</v>
      </c>
    </row>
    <row r="41" spans="1:37" ht="13.2" x14ac:dyDescent="0.25">
      <c r="A41" s="2">
        <v>45360.574121319441</v>
      </c>
      <c r="B41" s="1" t="s">
        <v>37</v>
      </c>
      <c r="C41" s="1" t="s">
        <v>38</v>
      </c>
      <c r="D41" s="1" t="s">
        <v>172</v>
      </c>
      <c r="E41" s="1" t="s">
        <v>40</v>
      </c>
      <c r="F41" s="1" t="s">
        <v>41</v>
      </c>
      <c r="G41" s="1">
        <v>3</v>
      </c>
      <c r="H41" s="1" t="s">
        <v>77</v>
      </c>
      <c r="I41" s="1" t="s">
        <v>55</v>
      </c>
      <c r="J41" s="1" t="s">
        <v>44</v>
      </c>
      <c r="K41" s="1">
        <v>4</v>
      </c>
      <c r="L41" s="1">
        <v>4</v>
      </c>
      <c r="M41" s="1">
        <v>4</v>
      </c>
      <c r="N41" s="1">
        <v>4</v>
      </c>
      <c r="O41" s="1">
        <v>4</v>
      </c>
      <c r="P41" s="1">
        <v>3</v>
      </c>
      <c r="Q41" s="1">
        <v>3</v>
      </c>
      <c r="R41" s="1">
        <v>3</v>
      </c>
      <c r="S41" s="1">
        <v>3</v>
      </c>
      <c r="T41" s="1">
        <v>4</v>
      </c>
      <c r="U41" s="1">
        <v>4</v>
      </c>
      <c r="V41" s="1">
        <v>4</v>
      </c>
      <c r="W41" s="1">
        <v>4</v>
      </c>
      <c r="X41" s="1">
        <v>4</v>
      </c>
      <c r="Y41" s="1">
        <v>4</v>
      </c>
      <c r="Z41" s="1">
        <v>4</v>
      </c>
      <c r="AA41" s="1">
        <v>4</v>
      </c>
      <c r="AB41" s="1">
        <v>4</v>
      </c>
      <c r="AC41" s="1">
        <v>4</v>
      </c>
      <c r="AD41" s="1">
        <v>4</v>
      </c>
      <c r="AE41" s="1">
        <v>3</v>
      </c>
      <c r="AF41" s="1">
        <v>3</v>
      </c>
      <c r="AG41" s="1">
        <v>3</v>
      </c>
      <c r="AH41" s="1">
        <v>3</v>
      </c>
      <c r="AI41" s="1" t="s">
        <v>175</v>
      </c>
      <c r="AJ41" s="1" t="s">
        <v>176</v>
      </c>
      <c r="AK41" s="1">
        <f t="shared" si="0"/>
        <v>88</v>
      </c>
    </row>
    <row r="42" spans="1:37" ht="13.2" x14ac:dyDescent="0.25">
      <c r="A42" s="2">
        <v>45360.612210312502</v>
      </c>
      <c r="B42" s="1" t="s">
        <v>563</v>
      </c>
      <c r="C42" s="1" t="s">
        <v>38</v>
      </c>
      <c r="D42" s="1" t="s">
        <v>91</v>
      </c>
      <c r="E42" s="1" t="s">
        <v>58</v>
      </c>
      <c r="F42" s="1" t="s">
        <v>177</v>
      </c>
      <c r="G42" s="1">
        <v>5</v>
      </c>
      <c r="H42" s="1" t="s">
        <v>178</v>
      </c>
      <c r="I42" s="1" t="s">
        <v>55</v>
      </c>
      <c r="J42" s="1" t="s">
        <v>156</v>
      </c>
      <c r="K42" s="1">
        <v>5</v>
      </c>
      <c r="L42" s="1">
        <v>5</v>
      </c>
      <c r="M42" s="1">
        <v>5</v>
      </c>
      <c r="N42" s="1">
        <v>5</v>
      </c>
      <c r="O42" s="1">
        <v>5</v>
      </c>
      <c r="P42" s="1">
        <v>5</v>
      </c>
      <c r="Q42" s="1">
        <v>5</v>
      </c>
      <c r="R42" s="1">
        <v>5</v>
      </c>
      <c r="S42" s="1">
        <v>5</v>
      </c>
      <c r="T42" s="1">
        <v>5</v>
      </c>
      <c r="U42" s="1">
        <v>5</v>
      </c>
      <c r="V42" s="1">
        <v>5</v>
      </c>
      <c r="W42" s="1">
        <v>3</v>
      </c>
      <c r="X42" s="1">
        <v>5</v>
      </c>
      <c r="Y42" s="1">
        <v>5</v>
      </c>
      <c r="Z42" s="1">
        <v>5</v>
      </c>
      <c r="AA42" s="1">
        <v>5</v>
      </c>
      <c r="AB42" s="1">
        <v>5</v>
      </c>
      <c r="AC42" s="1">
        <v>3</v>
      </c>
      <c r="AD42" s="1">
        <v>5</v>
      </c>
      <c r="AE42" s="1">
        <v>5</v>
      </c>
      <c r="AF42" s="1">
        <v>5</v>
      </c>
      <c r="AG42" s="1">
        <v>5</v>
      </c>
      <c r="AH42" s="1">
        <v>5</v>
      </c>
      <c r="AI42" s="1" t="s">
        <v>179</v>
      </c>
      <c r="AJ42" s="1" t="s">
        <v>180</v>
      </c>
      <c r="AK42" s="1">
        <f t="shared" si="0"/>
        <v>116</v>
      </c>
    </row>
    <row r="43" spans="1:37" ht="13.2" x14ac:dyDescent="0.25">
      <c r="A43" s="2">
        <v>45360.649588483793</v>
      </c>
      <c r="B43" s="1" t="s">
        <v>37</v>
      </c>
      <c r="C43" s="1" t="s">
        <v>38</v>
      </c>
      <c r="D43" s="1" t="s">
        <v>83</v>
      </c>
      <c r="E43" s="1" t="s">
        <v>40</v>
      </c>
      <c r="F43" s="1" t="s">
        <v>41</v>
      </c>
      <c r="G43" s="1">
        <v>3</v>
      </c>
      <c r="H43" s="1" t="s">
        <v>184</v>
      </c>
      <c r="I43" s="1" t="s">
        <v>55</v>
      </c>
      <c r="J43" s="1" t="s">
        <v>44</v>
      </c>
      <c r="K43" s="1">
        <v>4</v>
      </c>
      <c r="L43" s="1">
        <v>1</v>
      </c>
      <c r="M43" s="1">
        <v>4</v>
      </c>
      <c r="N43" s="1">
        <v>4</v>
      </c>
      <c r="O43" s="1">
        <v>4</v>
      </c>
      <c r="P43" s="1">
        <v>1</v>
      </c>
      <c r="Q43" s="1">
        <v>5</v>
      </c>
      <c r="R43" s="1">
        <v>4</v>
      </c>
      <c r="S43" s="1">
        <v>5</v>
      </c>
      <c r="T43" s="1">
        <v>5</v>
      </c>
      <c r="U43" s="1">
        <v>5</v>
      </c>
      <c r="V43" s="1">
        <v>1</v>
      </c>
      <c r="W43" s="1">
        <v>3</v>
      </c>
      <c r="X43" s="1">
        <v>3</v>
      </c>
      <c r="Y43" s="1">
        <v>5</v>
      </c>
      <c r="Z43" s="1">
        <v>4</v>
      </c>
      <c r="AA43" s="1">
        <v>3</v>
      </c>
      <c r="AB43" s="1">
        <v>3</v>
      </c>
      <c r="AC43" s="1">
        <v>4</v>
      </c>
      <c r="AD43" s="1">
        <v>4</v>
      </c>
      <c r="AE43" s="1">
        <v>4</v>
      </c>
      <c r="AF43" s="1">
        <v>4</v>
      </c>
      <c r="AG43" s="1">
        <v>4</v>
      </c>
      <c r="AH43" s="1">
        <v>4</v>
      </c>
      <c r="AI43" s="1" t="s">
        <v>185</v>
      </c>
      <c r="AJ43" s="1" t="s">
        <v>186</v>
      </c>
      <c r="AK43" s="1">
        <f t="shared" si="0"/>
        <v>88</v>
      </c>
    </row>
    <row r="44" spans="1:37" ht="13.2" x14ac:dyDescent="0.25">
      <c r="A44" s="2">
        <v>45360.657290254632</v>
      </c>
      <c r="B44" s="1" t="s">
        <v>37</v>
      </c>
      <c r="C44" s="1" t="s">
        <v>38</v>
      </c>
      <c r="D44" s="1" t="s">
        <v>95</v>
      </c>
      <c r="E44" s="1" t="s">
        <v>40</v>
      </c>
      <c r="F44" s="1" t="s">
        <v>59</v>
      </c>
      <c r="G44" s="1">
        <v>3</v>
      </c>
      <c r="H44" s="1" t="s">
        <v>77</v>
      </c>
      <c r="I44" s="1" t="s">
        <v>49</v>
      </c>
      <c r="J44" s="1" t="s">
        <v>44</v>
      </c>
      <c r="K44" s="1">
        <v>1</v>
      </c>
      <c r="L44" s="1">
        <v>1</v>
      </c>
      <c r="M44" s="1">
        <v>1</v>
      </c>
      <c r="N44" s="1">
        <v>1</v>
      </c>
      <c r="O44" s="1">
        <v>1</v>
      </c>
      <c r="P44" s="1">
        <v>1</v>
      </c>
      <c r="Q44" s="1">
        <v>1</v>
      </c>
      <c r="R44" s="1">
        <v>1</v>
      </c>
      <c r="S44" s="1">
        <v>1</v>
      </c>
      <c r="T44" s="1">
        <v>1</v>
      </c>
      <c r="U44" s="1">
        <v>1</v>
      </c>
      <c r="V44" s="1">
        <v>1</v>
      </c>
      <c r="W44" s="1">
        <v>1</v>
      </c>
      <c r="X44" s="1">
        <v>1</v>
      </c>
      <c r="Y44" s="1">
        <v>1</v>
      </c>
      <c r="Z44" s="1">
        <v>1</v>
      </c>
      <c r="AA44" s="1">
        <v>1</v>
      </c>
      <c r="AB44" s="1">
        <v>1</v>
      </c>
      <c r="AC44" s="1">
        <v>1</v>
      </c>
      <c r="AD44" s="1">
        <v>1</v>
      </c>
      <c r="AE44" s="1">
        <v>1</v>
      </c>
      <c r="AF44" s="1">
        <v>1</v>
      </c>
      <c r="AG44" s="1">
        <v>1</v>
      </c>
      <c r="AH44" s="1">
        <v>1</v>
      </c>
      <c r="AI44" s="1" t="s">
        <v>187</v>
      </c>
      <c r="AJ44" s="1" t="s">
        <v>78</v>
      </c>
      <c r="AK44" s="1">
        <f t="shared" si="0"/>
        <v>24</v>
      </c>
    </row>
    <row r="45" spans="1:37" ht="13.2" x14ac:dyDescent="0.25">
      <c r="A45" s="2">
        <v>45360.65900349537</v>
      </c>
      <c r="B45" s="1" t="s">
        <v>37</v>
      </c>
      <c r="C45" s="1" t="s">
        <v>38</v>
      </c>
      <c r="D45" s="1" t="s">
        <v>95</v>
      </c>
      <c r="E45" s="1" t="s">
        <v>40</v>
      </c>
      <c r="F45" s="1" t="s">
        <v>59</v>
      </c>
      <c r="G45" s="1">
        <v>3</v>
      </c>
      <c r="H45" s="1" t="s">
        <v>77</v>
      </c>
      <c r="I45" s="1" t="s">
        <v>49</v>
      </c>
      <c r="J45" s="1" t="s">
        <v>44</v>
      </c>
      <c r="K45" s="1">
        <v>1</v>
      </c>
      <c r="L45" s="1">
        <v>1</v>
      </c>
      <c r="M45" s="1">
        <v>1</v>
      </c>
      <c r="N45" s="1">
        <v>1</v>
      </c>
      <c r="O45" s="1">
        <v>3</v>
      </c>
      <c r="P45" s="1">
        <v>1</v>
      </c>
      <c r="Q45" s="1">
        <v>3</v>
      </c>
      <c r="R45" s="1">
        <v>1</v>
      </c>
      <c r="S45" s="1">
        <v>1</v>
      </c>
      <c r="T45" s="1">
        <v>1</v>
      </c>
      <c r="U45" s="1">
        <v>3</v>
      </c>
      <c r="V45" s="1">
        <v>1</v>
      </c>
      <c r="W45" s="1">
        <v>3</v>
      </c>
      <c r="X45" s="1">
        <v>1</v>
      </c>
      <c r="Y45" s="1">
        <v>1</v>
      </c>
      <c r="Z45" s="1">
        <v>1</v>
      </c>
      <c r="AA45" s="1">
        <v>1</v>
      </c>
      <c r="AB45" s="1">
        <v>1</v>
      </c>
      <c r="AC45" s="1">
        <v>3</v>
      </c>
      <c r="AD45" s="1">
        <v>1</v>
      </c>
      <c r="AE45" s="1">
        <v>1</v>
      </c>
      <c r="AF45" s="1">
        <v>3</v>
      </c>
      <c r="AG45" s="1">
        <v>1</v>
      </c>
      <c r="AH45" s="1">
        <v>3</v>
      </c>
      <c r="AI45" s="1" t="s">
        <v>188</v>
      </c>
      <c r="AJ45" s="1" t="s">
        <v>78</v>
      </c>
      <c r="AK45" s="1">
        <f t="shared" si="0"/>
        <v>38</v>
      </c>
    </row>
    <row r="46" spans="1:37" ht="13.2" x14ac:dyDescent="0.25">
      <c r="A46" s="2">
        <v>45360.673742349536</v>
      </c>
      <c r="B46" s="1" t="s">
        <v>37</v>
      </c>
      <c r="C46" s="1" t="s">
        <v>38</v>
      </c>
      <c r="D46" s="1" t="s">
        <v>62</v>
      </c>
      <c r="E46" s="1" t="s">
        <v>40</v>
      </c>
      <c r="F46" s="1" t="s">
        <v>41</v>
      </c>
      <c r="G46" s="1">
        <v>4</v>
      </c>
      <c r="H46" s="1" t="s">
        <v>84</v>
      </c>
      <c r="I46" s="1" t="s">
        <v>43</v>
      </c>
      <c r="J46" s="1" t="s">
        <v>44</v>
      </c>
      <c r="K46" s="1">
        <v>2</v>
      </c>
      <c r="L46" s="1">
        <v>2</v>
      </c>
      <c r="M46" s="1">
        <v>1</v>
      </c>
      <c r="N46" s="1">
        <v>2</v>
      </c>
      <c r="O46" s="1">
        <v>4</v>
      </c>
      <c r="P46" s="1">
        <v>4</v>
      </c>
      <c r="Q46" s="1">
        <v>2</v>
      </c>
      <c r="R46" s="1">
        <v>4</v>
      </c>
      <c r="S46" s="1">
        <v>5</v>
      </c>
      <c r="T46" s="1">
        <v>5</v>
      </c>
      <c r="U46" s="1">
        <v>5</v>
      </c>
      <c r="V46" s="1">
        <v>4</v>
      </c>
      <c r="W46" s="1">
        <v>5</v>
      </c>
      <c r="X46" s="1">
        <v>4</v>
      </c>
      <c r="Y46" s="1">
        <v>5</v>
      </c>
      <c r="Z46" s="1">
        <v>4</v>
      </c>
      <c r="AA46" s="1">
        <v>4</v>
      </c>
      <c r="AB46" s="1">
        <v>5</v>
      </c>
      <c r="AC46" s="1">
        <v>5</v>
      </c>
      <c r="AD46" s="1">
        <v>4</v>
      </c>
      <c r="AE46" s="1">
        <v>5</v>
      </c>
      <c r="AF46" s="1">
        <v>5</v>
      </c>
      <c r="AG46" s="1">
        <v>5</v>
      </c>
      <c r="AH46" s="1">
        <v>5</v>
      </c>
      <c r="AI46" s="1" t="s">
        <v>189</v>
      </c>
      <c r="AJ46" s="1" t="s">
        <v>190</v>
      </c>
      <c r="AK46" s="1">
        <f t="shared" si="0"/>
        <v>96</v>
      </c>
    </row>
    <row r="47" spans="1:37" ht="13.2" x14ac:dyDescent="0.25">
      <c r="A47" s="2">
        <v>45360.730656122687</v>
      </c>
      <c r="B47" s="1" t="s">
        <v>56</v>
      </c>
      <c r="C47" s="1" t="s">
        <v>46</v>
      </c>
      <c r="D47" s="1" t="s">
        <v>109</v>
      </c>
      <c r="E47" s="1" t="s">
        <v>99</v>
      </c>
      <c r="F47" s="1" t="s">
        <v>41</v>
      </c>
      <c r="G47" s="1">
        <v>4</v>
      </c>
      <c r="H47" s="1" t="s">
        <v>193</v>
      </c>
      <c r="I47" s="1" t="s">
        <v>49</v>
      </c>
      <c r="J47" s="1" t="s">
        <v>50</v>
      </c>
      <c r="K47" s="1">
        <v>3</v>
      </c>
      <c r="L47" s="1">
        <v>3</v>
      </c>
      <c r="M47" s="1">
        <v>4</v>
      </c>
      <c r="N47" s="1">
        <v>4</v>
      </c>
      <c r="O47" s="1">
        <v>3</v>
      </c>
      <c r="P47" s="1">
        <v>3</v>
      </c>
      <c r="Q47" s="1">
        <v>3</v>
      </c>
      <c r="R47" s="1">
        <v>4</v>
      </c>
      <c r="S47" s="1">
        <v>4</v>
      </c>
      <c r="T47" s="1">
        <v>3</v>
      </c>
      <c r="U47" s="1">
        <v>4</v>
      </c>
      <c r="V47" s="1">
        <v>4</v>
      </c>
      <c r="W47" s="1">
        <v>4</v>
      </c>
      <c r="X47" s="1">
        <v>3</v>
      </c>
      <c r="Y47" s="1">
        <v>5</v>
      </c>
      <c r="Z47" s="1">
        <v>5</v>
      </c>
      <c r="AA47" s="1">
        <v>4</v>
      </c>
      <c r="AB47" s="1">
        <v>3</v>
      </c>
      <c r="AC47" s="1">
        <v>3</v>
      </c>
      <c r="AD47" s="1">
        <v>4</v>
      </c>
      <c r="AE47" s="1">
        <v>5</v>
      </c>
      <c r="AF47" s="1">
        <v>5</v>
      </c>
      <c r="AG47" s="1">
        <v>4</v>
      </c>
      <c r="AH47" s="1">
        <v>4</v>
      </c>
      <c r="AI47" s="1" t="s">
        <v>194</v>
      </c>
      <c r="AJ47" s="1" t="s">
        <v>195</v>
      </c>
      <c r="AK47" s="1">
        <f t="shared" si="0"/>
        <v>91</v>
      </c>
    </row>
    <row r="48" spans="1:37" ht="13.2" x14ac:dyDescent="0.25">
      <c r="A48" s="2">
        <v>45360.732914050925</v>
      </c>
      <c r="B48" s="1" t="s">
        <v>56</v>
      </c>
      <c r="C48" s="1" t="s">
        <v>38</v>
      </c>
      <c r="D48" s="1" t="s">
        <v>105</v>
      </c>
      <c r="E48" s="1" t="s">
        <v>96</v>
      </c>
      <c r="F48" s="1" t="s">
        <v>41</v>
      </c>
      <c r="G48" s="1">
        <v>1</v>
      </c>
      <c r="H48" s="1" t="s">
        <v>132</v>
      </c>
      <c r="I48" s="1" t="s">
        <v>43</v>
      </c>
      <c r="J48" s="1" t="s">
        <v>44</v>
      </c>
      <c r="K48" s="1">
        <v>3</v>
      </c>
      <c r="L48" s="1">
        <v>3</v>
      </c>
      <c r="M48" s="1">
        <v>2</v>
      </c>
      <c r="N48" s="1">
        <v>3</v>
      </c>
      <c r="O48" s="1">
        <v>3</v>
      </c>
      <c r="P48" s="1">
        <v>3</v>
      </c>
      <c r="Q48" s="1">
        <v>2</v>
      </c>
      <c r="R48" s="1">
        <v>3</v>
      </c>
      <c r="S48" s="1">
        <v>3</v>
      </c>
      <c r="T48" s="1">
        <v>3</v>
      </c>
      <c r="U48" s="1">
        <v>3</v>
      </c>
      <c r="V48" s="1">
        <v>3</v>
      </c>
      <c r="W48" s="1">
        <v>3</v>
      </c>
      <c r="X48" s="1">
        <v>3</v>
      </c>
      <c r="Y48" s="1">
        <v>3</v>
      </c>
      <c r="Z48" s="1">
        <v>3</v>
      </c>
      <c r="AA48" s="1">
        <v>3</v>
      </c>
      <c r="AB48" s="1">
        <v>2</v>
      </c>
      <c r="AC48" s="1">
        <v>3</v>
      </c>
      <c r="AD48" s="1">
        <v>3</v>
      </c>
      <c r="AE48" s="1">
        <v>3</v>
      </c>
      <c r="AF48" s="1">
        <v>3</v>
      </c>
      <c r="AG48" s="1">
        <v>3</v>
      </c>
      <c r="AH48" s="1">
        <v>3</v>
      </c>
      <c r="AI48" s="1" t="s">
        <v>61</v>
      </c>
      <c r="AJ48" s="1" t="s">
        <v>196</v>
      </c>
      <c r="AK48" s="1">
        <f t="shared" si="0"/>
        <v>69</v>
      </c>
    </row>
    <row r="49" spans="1:37" ht="13.2" x14ac:dyDescent="0.25">
      <c r="A49" s="2">
        <v>45360.741775902774</v>
      </c>
      <c r="B49" s="1" t="s">
        <v>163</v>
      </c>
      <c r="C49" s="1" t="s">
        <v>38</v>
      </c>
      <c r="D49" s="1" t="s">
        <v>83</v>
      </c>
      <c r="E49" s="1" t="s">
        <v>58</v>
      </c>
      <c r="F49" s="1" t="s">
        <v>59</v>
      </c>
      <c r="G49" s="1">
        <v>5</v>
      </c>
      <c r="H49" s="1" t="s">
        <v>197</v>
      </c>
      <c r="I49" s="1" t="s">
        <v>55</v>
      </c>
      <c r="J49" s="1" t="s">
        <v>81</v>
      </c>
      <c r="K49" s="1">
        <v>1</v>
      </c>
      <c r="L49" s="1">
        <v>3</v>
      </c>
      <c r="M49" s="1">
        <v>5</v>
      </c>
      <c r="N49" s="1">
        <v>4</v>
      </c>
      <c r="O49" s="1">
        <v>5</v>
      </c>
      <c r="P49" s="1">
        <v>4</v>
      </c>
      <c r="Q49" s="1">
        <v>3</v>
      </c>
      <c r="R49" s="1">
        <v>3</v>
      </c>
      <c r="S49" s="1">
        <v>4</v>
      </c>
      <c r="T49" s="1">
        <v>3</v>
      </c>
      <c r="U49" s="1">
        <v>4</v>
      </c>
      <c r="V49" s="1">
        <v>3</v>
      </c>
      <c r="W49" s="1">
        <v>5</v>
      </c>
      <c r="X49" s="1">
        <v>3</v>
      </c>
      <c r="Y49" s="1">
        <v>3</v>
      </c>
      <c r="Z49" s="1">
        <v>4</v>
      </c>
      <c r="AA49" s="1">
        <v>5</v>
      </c>
      <c r="AB49" s="1">
        <v>4</v>
      </c>
      <c r="AC49" s="1">
        <v>5</v>
      </c>
      <c r="AD49" s="1">
        <v>5</v>
      </c>
      <c r="AE49" s="1">
        <v>4</v>
      </c>
      <c r="AF49" s="1">
        <v>5</v>
      </c>
      <c r="AG49" s="1">
        <v>3</v>
      </c>
      <c r="AH49" s="1">
        <v>3</v>
      </c>
      <c r="AI49" s="1" t="s">
        <v>198</v>
      </c>
      <c r="AJ49" s="1" t="s">
        <v>199</v>
      </c>
      <c r="AK49" s="1">
        <f t="shared" si="0"/>
        <v>91</v>
      </c>
    </row>
    <row r="50" spans="1:37" ht="13.2" x14ac:dyDescent="0.25">
      <c r="A50" s="2">
        <v>45360.756481006945</v>
      </c>
      <c r="B50" s="1" t="s">
        <v>37</v>
      </c>
      <c r="C50" s="1" t="s">
        <v>46</v>
      </c>
      <c r="D50" s="1" t="s">
        <v>200</v>
      </c>
      <c r="E50" s="1" t="s">
        <v>40</v>
      </c>
      <c r="F50" s="1" t="s">
        <v>41</v>
      </c>
      <c r="G50" s="1">
        <v>5</v>
      </c>
      <c r="H50" s="1" t="s">
        <v>48</v>
      </c>
      <c r="I50" s="1" t="s">
        <v>43</v>
      </c>
      <c r="J50" s="1" t="s">
        <v>90</v>
      </c>
      <c r="K50" s="1">
        <v>5</v>
      </c>
      <c r="L50" s="1">
        <v>3</v>
      </c>
      <c r="M50" s="1">
        <v>4</v>
      </c>
      <c r="N50" s="1">
        <v>5</v>
      </c>
      <c r="O50" s="1">
        <v>3</v>
      </c>
      <c r="P50" s="1">
        <v>4</v>
      </c>
      <c r="Q50" s="1">
        <v>3</v>
      </c>
      <c r="R50" s="1">
        <v>1</v>
      </c>
      <c r="S50" s="1">
        <v>3</v>
      </c>
      <c r="T50" s="1">
        <v>1</v>
      </c>
      <c r="U50" s="1">
        <v>1</v>
      </c>
      <c r="V50" s="1">
        <v>1</v>
      </c>
      <c r="W50" s="1">
        <v>4</v>
      </c>
      <c r="X50" s="1">
        <v>3</v>
      </c>
      <c r="Y50" s="1">
        <v>5</v>
      </c>
      <c r="Z50" s="1">
        <v>1</v>
      </c>
      <c r="AA50" s="1">
        <v>1</v>
      </c>
      <c r="AB50" s="1">
        <v>4</v>
      </c>
      <c r="AC50" s="1">
        <v>4</v>
      </c>
      <c r="AD50" s="1">
        <v>1</v>
      </c>
      <c r="AE50" s="1">
        <v>4</v>
      </c>
      <c r="AF50" s="1">
        <v>3</v>
      </c>
      <c r="AG50" s="1">
        <v>4</v>
      </c>
      <c r="AH50" s="1">
        <v>3</v>
      </c>
      <c r="AI50" s="1" t="s">
        <v>201</v>
      </c>
      <c r="AJ50" s="1" t="s">
        <v>61</v>
      </c>
      <c r="AK50" s="1">
        <f t="shared" si="0"/>
        <v>71</v>
      </c>
    </row>
    <row r="51" spans="1:37" ht="13.2" x14ac:dyDescent="0.25">
      <c r="A51" s="2">
        <v>45360.778476168984</v>
      </c>
      <c r="B51" s="1" t="s">
        <v>37</v>
      </c>
      <c r="C51" s="1" t="s">
        <v>38</v>
      </c>
      <c r="D51" s="1" t="s">
        <v>83</v>
      </c>
      <c r="E51" s="1" t="s">
        <v>58</v>
      </c>
      <c r="F51" s="1" t="s">
        <v>59</v>
      </c>
      <c r="G51" s="1">
        <v>4</v>
      </c>
      <c r="H51" s="1" t="s">
        <v>202</v>
      </c>
      <c r="I51" s="1" t="s">
        <v>55</v>
      </c>
      <c r="J51" s="1" t="s">
        <v>81</v>
      </c>
      <c r="K51" s="1">
        <v>4</v>
      </c>
      <c r="L51" s="1">
        <v>4</v>
      </c>
      <c r="M51" s="1">
        <v>5</v>
      </c>
      <c r="N51" s="1">
        <v>5</v>
      </c>
      <c r="O51" s="1">
        <v>5</v>
      </c>
      <c r="P51" s="1">
        <v>4</v>
      </c>
      <c r="Q51" s="1">
        <v>4</v>
      </c>
      <c r="R51" s="1">
        <v>5</v>
      </c>
      <c r="S51" s="1">
        <v>4</v>
      </c>
      <c r="T51" s="1">
        <v>4</v>
      </c>
      <c r="U51" s="1">
        <v>5</v>
      </c>
      <c r="V51" s="1">
        <v>3</v>
      </c>
      <c r="W51" s="1">
        <v>3</v>
      </c>
      <c r="X51" s="1">
        <v>3</v>
      </c>
      <c r="Y51" s="1">
        <v>5</v>
      </c>
      <c r="Z51" s="1">
        <v>5</v>
      </c>
      <c r="AA51" s="1">
        <v>4</v>
      </c>
      <c r="AB51" s="1">
        <v>5</v>
      </c>
      <c r="AC51" s="1">
        <v>4</v>
      </c>
      <c r="AD51" s="1">
        <v>4</v>
      </c>
      <c r="AE51" s="1">
        <v>3</v>
      </c>
      <c r="AF51" s="1">
        <v>4</v>
      </c>
      <c r="AG51" s="1">
        <v>3</v>
      </c>
      <c r="AH51" s="1">
        <v>3</v>
      </c>
      <c r="AI51" s="1" t="s">
        <v>203</v>
      </c>
      <c r="AJ51" s="1" t="s">
        <v>204</v>
      </c>
      <c r="AK51" s="1">
        <f t="shared" si="0"/>
        <v>98</v>
      </c>
    </row>
    <row r="52" spans="1:37" ht="13.2" x14ac:dyDescent="0.25">
      <c r="A52" s="2">
        <v>45360.792676157405</v>
      </c>
      <c r="B52" s="1" t="s">
        <v>56</v>
      </c>
      <c r="C52" s="1" t="s">
        <v>46</v>
      </c>
      <c r="D52" s="1" t="s">
        <v>172</v>
      </c>
      <c r="E52" s="1" t="s">
        <v>58</v>
      </c>
      <c r="F52" s="1" t="s">
        <v>59</v>
      </c>
      <c r="G52" s="1">
        <v>4</v>
      </c>
      <c r="H52" s="1" t="s">
        <v>84</v>
      </c>
      <c r="I52" s="1" t="s">
        <v>49</v>
      </c>
      <c r="J52" s="1" t="s">
        <v>156</v>
      </c>
      <c r="K52" s="1">
        <v>2</v>
      </c>
      <c r="L52" s="1">
        <v>1</v>
      </c>
      <c r="M52" s="1">
        <v>3</v>
      </c>
      <c r="N52" s="1">
        <v>4</v>
      </c>
      <c r="O52" s="1">
        <v>5</v>
      </c>
      <c r="P52" s="1">
        <v>4</v>
      </c>
      <c r="Q52" s="1">
        <v>3</v>
      </c>
      <c r="R52" s="1">
        <v>1</v>
      </c>
      <c r="S52" s="1">
        <v>2</v>
      </c>
      <c r="T52" s="1">
        <v>1</v>
      </c>
      <c r="U52" s="1">
        <v>2</v>
      </c>
      <c r="V52" s="1">
        <v>1</v>
      </c>
      <c r="W52" s="1">
        <v>2</v>
      </c>
      <c r="X52" s="1">
        <v>1</v>
      </c>
      <c r="Y52" s="1">
        <v>2</v>
      </c>
      <c r="Z52" s="1">
        <v>1</v>
      </c>
      <c r="AA52" s="1">
        <v>2</v>
      </c>
      <c r="AB52" s="1">
        <v>1</v>
      </c>
      <c r="AC52" s="1">
        <v>2</v>
      </c>
      <c r="AD52" s="1">
        <v>1</v>
      </c>
      <c r="AE52" s="1">
        <v>2</v>
      </c>
      <c r="AF52" s="1">
        <v>1</v>
      </c>
      <c r="AG52" s="1">
        <v>2</v>
      </c>
      <c r="AH52" s="1">
        <v>1</v>
      </c>
      <c r="AI52" s="1" t="s">
        <v>205</v>
      </c>
      <c r="AJ52" s="1" t="s">
        <v>206</v>
      </c>
      <c r="AK52" s="1">
        <f t="shared" si="0"/>
        <v>47</v>
      </c>
    </row>
    <row r="53" spans="1:37" ht="13.2" x14ac:dyDescent="0.25">
      <c r="A53" s="2">
        <v>45360.827846574073</v>
      </c>
      <c r="B53" s="1" t="s">
        <v>37</v>
      </c>
      <c r="C53" s="1" t="s">
        <v>38</v>
      </c>
      <c r="D53" s="1" t="s">
        <v>83</v>
      </c>
      <c r="E53" s="1" t="s">
        <v>58</v>
      </c>
      <c r="F53" s="1" t="s">
        <v>41</v>
      </c>
      <c r="G53" s="1">
        <v>5</v>
      </c>
      <c r="H53" s="1" t="s">
        <v>215</v>
      </c>
      <c r="I53" s="1" t="s">
        <v>55</v>
      </c>
      <c r="J53" s="1" t="s">
        <v>61</v>
      </c>
      <c r="K53" s="1">
        <v>2</v>
      </c>
      <c r="L53" s="1">
        <v>1</v>
      </c>
      <c r="M53" s="1">
        <v>2</v>
      </c>
      <c r="N53" s="1">
        <v>2</v>
      </c>
      <c r="O53" s="1">
        <v>2</v>
      </c>
      <c r="P53" s="1">
        <v>2</v>
      </c>
      <c r="Q53" s="1">
        <v>2</v>
      </c>
      <c r="R53" s="1">
        <v>2</v>
      </c>
      <c r="S53" s="1">
        <v>2</v>
      </c>
      <c r="T53" s="1">
        <v>2</v>
      </c>
      <c r="U53" s="1">
        <v>2</v>
      </c>
      <c r="V53" s="1">
        <v>2</v>
      </c>
      <c r="W53" s="1">
        <v>2</v>
      </c>
      <c r="X53" s="1">
        <v>2</v>
      </c>
      <c r="Y53" s="1">
        <v>2</v>
      </c>
      <c r="Z53" s="1">
        <v>2</v>
      </c>
      <c r="AA53" s="1">
        <v>2</v>
      </c>
      <c r="AB53" s="1">
        <v>2</v>
      </c>
      <c r="AC53" s="1">
        <v>2</v>
      </c>
      <c r="AD53" s="1">
        <v>2</v>
      </c>
      <c r="AE53" s="1">
        <v>2</v>
      </c>
      <c r="AF53" s="1">
        <v>1</v>
      </c>
      <c r="AG53" s="1">
        <v>2</v>
      </c>
      <c r="AH53" s="1">
        <v>2</v>
      </c>
      <c r="AI53" s="1" t="s">
        <v>61</v>
      </c>
      <c r="AJ53" s="1" t="s">
        <v>216</v>
      </c>
      <c r="AK53" s="1">
        <f t="shared" si="0"/>
        <v>46</v>
      </c>
    </row>
    <row r="54" spans="1:37" ht="13.2" x14ac:dyDescent="0.25">
      <c r="A54" s="2">
        <v>45360.840618773145</v>
      </c>
      <c r="B54" s="1" t="s">
        <v>37</v>
      </c>
      <c r="C54" s="1" t="s">
        <v>38</v>
      </c>
      <c r="D54" s="1" t="s">
        <v>172</v>
      </c>
      <c r="E54" s="1" t="s">
        <v>40</v>
      </c>
      <c r="F54" s="1" t="s">
        <v>41</v>
      </c>
      <c r="G54" s="1">
        <v>5</v>
      </c>
      <c r="H54" s="1" t="s">
        <v>217</v>
      </c>
      <c r="I54" s="1" t="s">
        <v>55</v>
      </c>
      <c r="J54" s="1" t="s">
        <v>61</v>
      </c>
      <c r="K54" s="1">
        <v>1</v>
      </c>
      <c r="L54" s="1">
        <v>1</v>
      </c>
      <c r="M54" s="1">
        <v>1</v>
      </c>
      <c r="N54" s="1">
        <v>2</v>
      </c>
      <c r="O54" s="1">
        <v>1</v>
      </c>
      <c r="P54" s="1">
        <v>1</v>
      </c>
      <c r="Q54" s="1">
        <v>1</v>
      </c>
      <c r="R54" s="1">
        <v>1</v>
      </c>
      <c r="S54" s="1">
        <v>1</v>
      </c>
      <c r="T54" s="1">
        <v>1</v>
      </c>
      <c r="U54" s="1">
        <v>1</v>
      </c>
      <c r="V54" s="1">
        <v>1</v>
      </c>
      <c r="W54" s="1">
        <v>1</v>
      </c>
      <c r="X54" s="1">
        <v>1</v>
      </c>
      <c r="Y54" s="1">
        <v>1</v>
      </c>
      <c r="Z54" s="1">
        <v>1</v>
      </c>
      <c r="AA54" s="1">
        <v>1</v>
      </c>
      <c r="AB54" s="1">
        <v>1</v>
      </c>
      <c r="AC54" s="1">
        <v>1</v>
      </c>
      <c r="AD54" s="1">
        <v>1</v>
      </c>
      <c r="AE54" s="1">
        <v>1</v>
      </c>
      <c r="AF54" s="1">
        <v>1</v>
      </c>
      <c r="AG54" s="1">
        <v>1</v>
      </c>
      <c r="AH54" s="1">
        <v>1</v>
      </c>
      <c r="AI54" s="1" t="s">
        <v>218</v>
      </c>
      <c r="AJ54" s="1" t="s">
        <v>219</v>
      </c>
      <c r="AK54" s="1">
        <f t="shared" si="0"/>
        <v>25</v>
      </c>
    </row>
    <row r="55" spans="1:37" ht="13.2" x14ac:dyDescent="0.25">
      <c r="A55" s="2">
        <v>45360.841958969904</v>
      </c>
      <c r="B55" s="1" t="s">
        <v>37</v>
      </c>
      <c r="C55" s="1" t="s">
        <v>46</v>
      </c>
      <c r="D55" s="1" t="s">
        <v>83</v>
      </c>
      <c r="E55" s="1" t="s">
        <v>40</v>
      </c>
      <c r="F55" s="1" t="s">
        <v>41</v>
      </c>
      <c r="G55" s="1">
        <v>3</v>
      </c>
      <c r="H55" s="1" t="s">
        <v>220</v>
      </c>
      <c r="I55" s="1" t="s">
        <v>43</v>
      </c>
      <c r="J55" s="1" t="s">
        <v>50</v>
      </c>
      <c r="K55" s="1">
        <v>4</v>
      </c>
      <c r="L55" s="1">
        <v>4</v>
      </c>
      <c r="M55" s="1">
        <v>4</v>
      </c>
      <c r="N55" s="1">
        <v>4</v>
      </c>
      <c r="O55" s="1">
        <v>4</v>
      </c>
      <c r="P55" s="1">
        <v>4</v>
      </c>
      <c r="Q55" s="1">
        <v>4</v>
      </c>
      <c r="R55" s="1">
        <v>4</v>
      </c>
      <c r="S55" s="1">
        <v>4</v>
      </c>
      <c r="T55" s="1">
        <v>4</v>
      </c>
      <c r="U55" s="1">
        <v>4</v>
      </c>
      <c r="V55" s="1">
        <v>3</v>
      </c>
      <c r="W55" s="1">
        <v>4</v>
      </c>
      <c r="X55" s="1">
        <v>4</v>
      </c>
      <c r="Y55" s="1">
        <v>5</v>
      </c>
      <c r="Z55" s="1">
        <v>4</v>
      </c>
      <c r="AA55" s="1">
        <v>4</v>
      </c>
      <c r="AB55" s="1">
        <v>4</v>
      </c>
      <c r="AC55" s="1">
        <v>4</v>
      </c>
      <c r="AD55" s="1">
        <v>4</v>
      </c>
      <c r="AE55" s="1">
        <v>3</v>
      </c>
      <c r="AF55" s="1">
        <v>3</v>
      </c>
      <c r="AG55" s="1">
        <v>3</v>
      </c>
      <c r="AH55" s="1">
        <v>3</v>
      </c>
      <c r="AI55" s="1" t="s">
        <v>221</v>
      </c>
      <c r="AJ55" s="1" t="s">
        <v>222</v>
      </c>
      <c r="AK55" s="1">
        <f t="shared" si="0"/>
        <v>92</v>
      </c>
    </row>
    <row r="56" spans="1:37" ht="13.2" x14ac:dyDescent="0.25">
      <c r="A56" s="2">
        <v>45360.845571805556</v>
      </c>
      <c r="B56" s="1" t="s">
        <v>37</v>
      </c>
      <c r="C56" s="1" t="s">
        <v>38</v>
      </c>
      <c r="D56" s="1" t="s">
        <v>79</v>
      </c>
      <c r="E56" s="1" t="s">
        <v>40</v>
      </c>
      <c r="F56" s="1" t="s">
        <v>41</v>
      </c>
      <c r="G56" s="1">
        <v>4</v>
      </c>
      <c r="H56" s="1" t="s">
        <v>138</v>
      </c>
      <c r="I56" s="1" t="s">
        <v>49</v>
      </c>
      <c r="J56" s="1" t="s">
        <v>44</v>
      </c>
      <c r="K56" s="1">
        <v>4</v>
      </c>
      <c r="L56" s="1">
        <v>4</v>
      </c>
      <c r="M56" s="1">
        <v>4</v>
      </c>
      <c r="N56" s="1">
        <v>4</v>
      </c>
      <c r="O56" s="1">
        <v>4</v>
      </c>
      <c r="P56" s="1">
        <v>4</v>
      </c>
      <c r="Q56" s="1">
        <v>4</v>
      </c>
      <c r="R56" s="1">
        <v>4</v>
      </c>
      <c r="S56" s="1">
        <v>4</v>
      </c>
      <c r="T56" s="1">
        <v>4</v>
      </c>
      <c r="U56" s="1">
        <v>4</v>
      </c>
      <c r="V56" s="1">
        <v>4</v>
      </c>
      <c r="W56" s="1">
        <v>4</v>
      </c>
      <c r="X56" s="1">
        <v>4</v>
      </c>
      <c r="Y56" s="1">
        <v>4</v>
      </c>
      <c r="Z56" s="1">
        <v>4</v>
      </c>
      <c r="AA56" s="1">
        <v>4</v>
      </c>
      <c r="AB56" s="1">
        <v>4</v>
      </c>
      <c r="AC56" s="1">
        <v>4</v>
      </c>
      <c r="AD56" s="1">
        <v>4</v>
      </c>
      <c r="AE56" s="1">
        <v>4</v>
      </c>
      <c r="AF56" s="1">
        <v>4</v>
      </c>
      <c r="AG56" s="1">
        <v>4</v>
      </c>
      <c r="AH56" s="1">
        <v>4</v>
      </c>
      <c r="AI56" s="1" t="s">
        <v>123</v>
      </c>
      <c r="AJ56" s="1" t="s">
        <v>123</v>
      </c>
      <c r="AK56" s="1">
        <f t="shared" si="0"/>
        <v>96</v>
      </c>
    </row>
    <row r="57" spans="1:37" ht="13.2" x14ac:dyDescent="0.25">
      <c r="A57" s="2">
        <v>45360.847732974536</v>
      </c>
      <c r="B57" s="1" t="s">
        <v>37</v>
      </c>
      <c r="C57" s="1" t="s">
        <v>46</v>
      </c>
      <c r="D57" s="1" t="s">
        <v>83</v>
      </c>
      <c r="E57" s="1" t="s">
        <v>40</v>
      </c>
      <c r="F57" s="1" t="s">
        <v>41</v>
      </c>
      <c r="G57" s="1">
        <v>4</v>
      </c>
      <c r="H57" s="1" t="s">
        <v>223</v>
      </c>
      <c r="I57" s="1" t="s">
        <v>43</v>
      </c>
      <c r="J57" s="1" t="s">
        <v>50</v>
      </c>
      <c r="K57" s="1">
        <v>3</v>
      </c>
      <c r="L57" s="1">
        <v>3</v>
      </c>
      <c r="M57" s="1">
        <v>3</v>
      </c>
      <c r="N57" s="1">
        <v>3</v>
      </c>
      <c r="O57" s="1">
        <v>3</v>
      </c>
      <c r="P57" s="1">
        <v>3</v>
      </c>
      <c r="Q57" s="1">
        <v>3</v>
      </c>
      <c r="R57" s="1">
        <v>3</v>
      </c>
      <c r="S57" s="1">
        <v>3</v>
      </c>
      <c r="T57" s="1">
        <v>3</v>
      </c>
      <c r="U57" s="1">
        <v>3</v>
      </c>
      <c r="V57" s="1">
        <v>3</v>
      </c>
      <c r="W57" s="1">
        <v>3</v>
      </c>
      <c r="X57" s="1">
        <v>3</v>
      </c>
      <c r="Y57" s="1">
        <v>3</v>
      </c>
      <c r="Z57" s="1">
        <v>3</v>
      </c>
      <c r="AA57" s="1">
        <v>3</v>
      </c>
      <c r="AB57" s="1">
        <v>3</v>
      </c>
      <c r="AC57" s="1">
        <v>3</v>
      </c>
      <c r="AD57" s="1">
        <v>3</v>
      </c>
      <c r="AE57" s="1">
        <v>3</v>
      </c>
      <c r="AF57" s="1">
        <v>3</v>
      </c>
      <c r="AG57" s="1">
        <v>3</v>
      </c>
      <c r="AH57" s="1">
        <v>3</v>
      </c>
      <c r="AJ57" s="1" t="s">
        <v>224</v>
      </c>
      <c r="AK57" s="1">
        <f t="shared" si="0"/>
        <v>72</v>
      </c>
    </row>
    <row r="58" spans="1:37" ht="13.2" x14ac:dyDescent="0.25">
      <c r="A58" s="2">
        <v>45360.885431435185</v>
      </c>
      <c r="B58" s="1" t="s">
        <v>37</v>
      </c>
      <c r="C58" s="1" t="s">
        <v>38</v>
      </c>
      <c r="D58" s="1" t="s">
        <v>181</v>
      </c>
      <c r="E58" s="1" t="s">
        <v>40</v>
      </c>
      <c r="F58" s="1" t="s">
        <v>41</v>
      </c>
      <c r="G58" s="1">
        <v>4</v>
      </c>
      <c r="H58" s="1" t="s">
        <v>48</v>
      </c>
      <c r="I58" s="1" t="s">
        <v>49</v>
      </c>
      <c r="J58" s="1" t="s">
        <v>44</v>
      </c>
      <c r="K58" s="1">
        <v>2</v>
      </c>
      <c r="L58" s="1">
        <v>1</v>
      </c>
      <c r="M58" s="1">
        <v>2</v>
      </c>
      <c r="N58" s="1">
        <v>1</v>
      </c>
      <c r="O58" s="1">
        <v>2</v>
      </c>
      <c r="P58" s="1">
        <v>1</v>
      </c>
      <c r="Q58" s="1">
        <v>2</v>
      </c>
      <c r="R58" s="1">
        <v>1</v>
      </c>
      <c r="S58" s="1">
        <v>2</v>
      </c>
      <c r="T58" s="1">
        <v>1</v>
      </c>
      <c r="U58" s="1">
        <v>2</v>
      </c>
      <c r="V58" s="1">
        <v>1</v>
      </c>
      <c r="W58" s="1">
        <v>2</v>
      </c>
      <c r="X58" s="1">
        <v>1</v>
      </c>
      <c r="Y58" s="1">
        <v>1</v>
      </c>
      <c r="Z58" s="1">
        <v>2</v>
      </c>
      <c r="AA58" s="1">
        <v>2</v>
      </c>
      <c r="AB58" s="1">
        <v>2</v>
      </c>
      <c r="AC58" s="1">
        <v>1</v>
      </c>
      <c r="AD58" s="1">
        <v>2</v>
      </c>
      <c r="AE58" s="1">
        <v>1</v>
      </c>
      <c r="AF58" s="1">
        <v>2</v>
      </c>
      <c r="AG58" s="1">
        <v>2</v>
      </c>
      <c r="AH58" s="1">
        <v>2</v>
      </c>
      <c r="AI58" s="1" t="s">
        <v>225</v>
      </c>
      <c r="AJ58" s="1" t="s">
        <v>61</v>
      </c>
      <c r="AK58" s="1">
        <f t="shared" si="0"/>
        <v>38</v>
      </c>
    </row>
    <row r="59" spans="1:37" ht="13.2" x14ac:dyDescent="0.25">
      <c r="A59" s="2">
        <v>45360.903050856483</v>
      </c>
      <c r="B59" s="1" t="s">
        <v>37</v>
      </c>
      <c r="C59" s="1" t="s">
        <v>38</v>
      </c>
      <c r="D59" s="1" t="s">
        <v>109</v>
      </c>
      <c r="E59" s="1" t="s">
        <v>40</v>
      </c>
      <c r="F59" s="1" t="s">
        <v>41</v>
      </c>
      <c r="G59" s="1">
        <v>4</v>
      </c>
      <c r="H59" s="1" t="s">
        <v>229</v>
      </c>
      <c r="I59" s="1" t="s">
        <v>55</v>
      </c>
      <c r="J59" s="1" t="s">
        <v>44</v>
      </c>
      <c r="K59" s="1">
        <v>3</v>
      </c>
      <c r="L59" s="1">
        <v>3</v>
      </c>
      <c r="M59" s="1">
        <v>4</v>
      </c>
      <c r="N59" s="1">
        <v>1</v>
      </c>
      <c r="O59" s="1">
        <v>2</v>
      </c>
      <c r="P59" s="1">
        <v>1</v>
      </c>
      <c r="Q59" s="1">
        <v>3</v>
      </c>
      <c r="R59" s="1">
        <v>4</v>
      </c>
      <c r="S59" s="1">
        <v>4</v>
      </c>
      <c r="T59" s="1">
        <v>5</v>
      </c>
      <c r="U59" s="1">
        <v>4</v>
      </c>
      <c r="V59" s="1">
        <v>4</v>
      </c>
      <c r="W59" s="1">
        <v>5</v>
      </c>
      <c r="X59" s="1">
        <v>4</v>
      </c>
      <c r="Y59" s="1">
        <v>2</v>
      </c>
      <c r="Z59" s="1">
        <v>1</v>
      </c>
      <c r="AA59" s="1">
        <v>4</v>
      </c>
      <c r="AB59" s="1">
        <v>4</v>
      </c>
      <c r="AC59" s="1">
        <v>4</v>
      </c>
      <c r="AD59" s="1">
        <v>5</v>
      </c>
      <c r="AE59" s="1">
        <v>5</v>
      </c>
      <c r="AF59" s="1">
        <v>4</v>
      </c>
      <c r="AG59" s="1">
        <v>4</v>
      </c>
      <c r="AH59" s="1">
        <v>4</v>
      </c>
      <c r="AI59" s="1" t="s">
        <v>230</v>
      </c>
      <c r="AJ59" s="1" t="s">
        <v>115</v>
      </c>
      <c r="AK59" s="1">
        <f t="shared" si="0"/>
        <v>84</v>
      </c>
    </row>
    <row r="60" spans="1:37" ht="13.2" x14ac:dyDescent="0.25">
      <c r="A60" s="2">
        <v>45360.920424664349</v>
      </c>
      <c r="B60" s="1" t="s">
        <v>37</v>
      </c>
      <c r="C60" s="1" t="s">
        <v>38</v>
      </c>
      <c r="D60" s="1" t="s">
        <v>83</v>
      </c>
      <c r="E60" s="1" t="s">
        <v>40</v>
      </c>
      <c r="F60" s="1" t="s">
        <v>41</v>
      </c>
      <c r="G60" s="1">
        <v>3</v>
      </c>
      <c r="H60" s="1" t="s">
        <v>220</v>
      </c>
      <c r="I60" s="1" t="s">
        <v>55</v>
      </c>
      <c r="J60" s="1" t="s">
        <v>50</v>
      </c>
      <c r="K60" s="1">
        <v>3</v>
      </c>
      <c r="L60" s="1">
        <v>3</v>
      </c>
      <c r="M60" s="1">
        <v>4</v>
      </c>
      <c r="N60" s="1">
        <v>3</v>
      </c>
      <c r="O60" s="1">
        <v>3</v>
      </c>
      <c r="P60" s="1">
        <v>3</v>
      </c>
      <c r="Q60" s="1">
        <v>1</v>
      </c>
      <c r="R60" s="1">
        <v>5</v>
      </c>
      <c r="S60" s="1">
        <v>3</v>
      </c>
      <c r="T60" s="1">
        <v>3</v>
      </c>
      <c r="U60" s="1">
        <v>4</v>
      </c>
      <c r="V60" s="1">
        <v>4</v>
      </c>
      <c r="W60" s="1">
        <v>4</v>
      </c>
      <c r="X60" s="1">
        <v>4</v>
      </c>
      <c r="Y60" s="1">
        <v>4</v>
      </c>
      <c r="Z60" s="1">
        <v>4</v>
      </c>
      <c r="AA60" s="1">
        <v>4</v>
      </c>
      <c r="AB60" s="1">
        <v>1</v>
      </c>
      <c r="AC60" s="1">
        <v>3</v>
      </c>
      <c r="AD60" s="1">
        <v>3</v>
      </c>
      <c r="AE60" s="1">
        <v>3</v>
      </c>
      <c r="AF60" s="1">
        <v>4</v>
      </c>
      <c r="AG60" s="1">
        <v>4</v>
      </c>
      <c r="AH60" s="1">
        <v>4</v>
      </c>
      <c r="AI60" s="1" t="s">
        <v>231</v>
      </c>
      <c r="AJ60" s="1" t="s">
        <v>219</v>
      </c>
      <c r="AK60" s="1">
        <f t="shared" si="0"/>
        <v>81</v>
      </c>
    </row>
    <row r="61" spans="1:37" ht="13.2" x14ac:dyDescent="0.25">
      <c r="A61" s="2">
        <v>45360.937042337959</v>
      </c>
      <c r="B61" s="1" t="s">
        <v>37</v>
      </c>
      <c r="C61" s="1" t="s">
        <v>38</v>
      </c>
      <c r="D61" s="1" t="s">
        <v>79</v>
      </c>
      <c r="E61" s="1" t="s">
        <v>40</v>
      </c>
      <c r="F61" s="1" t="s">
        <v>59</v>
      </c>
      <c r="G61" s="1">
        <v>5</v>
      </c>
      <c r="H61" s="1" t="s">
        <v>232</v>
      </c>
      <c r="I61" s="1" t="s">
        <v>49</v>
      </c>
      <c r="J61" s="1" t="s">
        <v>227</v>
      </c>
      <c r="K61" s="1">
        <v>4</v>
      </c>
      <c r="L61" s="1">
        <v>4</v>
      </c>
      <c r="M61" s="1">
        <v>5</v>
      </c>
      <c r="N61" s="1">
        <v>5</v>
      </c>
      <c r="O61" s="1">
        <v>4</v>
      </c>
      <c r="P61" s="1">
        <v>4</v>
      </c>
      <c r="Q61" s="1">
        <v>5</v>
      </c>
      <c r="R61" s="1">
        <v>4</v>
      </c>
      <c r="S61" s="1">
        <v>5</v>
      </c>
      <c r="T61" s="1">
        <v>5</v>
      </c>
      <c r="U61" s="1">
        <v>5</v>
      </c>
      <c r="V61" s="1">
        <v>4</v>
      </c>
      <c r="W61" s="1">
        <v>5</v>
      </c>
      <c r="X61" s="1">
        <v>4</v>
      </c>
      <c r="Y61" s="1">
        <v>5</v>
      </c>
      <c r="Z61" s="1">
        <v>4</v>
      </c>
      <c r="AA61" s="1">
        <v>3</v>
      </c>
      <c r="AB61" s="1">
        <v>5</v>
      </c>
      <c r="AC61" s="1">
        <v>5</v>
      </c>
      <c r="AD61" s="1">
        <v>4</v>
      </c>
      <c r="AE61" s="1">
        <v>4</v>
      </c>
      <c r="AF61" s="1">
        <v>4</v>
      </c>
      <c r="AG61" s="1">
        <v>4</v>
      </c>
      <c r="AH61" s="1">
        <v>5</v>
      </c>
      <c r="AI61" s="1" t="s">
        <v>233</v>
      </c>
      <c r="AJ61" s="1" t="s">
        <v>234</v>
      </c>
      <c r="AK61" s="1">
        <f t="shared" si="0"/>
        <v>106</v>
      </c>
    </row>
    <row r="62" spans="1:37" ht="13.2" x14ac:dyDescent="0.25">
      <c r="A62" s="2">
        <v>45360.94139472222</v>
      </c>
      <c r="B62" s="1" t="s">
        <v>37</v>
      </c>
      <c r="C62" s="1" t="s">
        <v>38</v>
      </c>
      <c r="D62" s="1" t="s">
        <v>79</v>
      </c>
      <c r="E62" s="1" t="s">
        <v>40</v>
      </c>
      <c r="F62" s="1" t="s">
        <v>59</v>
      </c>
      <c r="G62" s="1">
        <v>5</v>
      </c>
      <c r="H62" s="1" t="s">
        <v>235</v>
      </c>
      <c r="I62" s="1" t="s">
        <v>49</v>
      </c>
      <c r="J62" s="1" t="s">
        <v>227</v>
      </c>
      <c r="K62" s="1">
        <v>5</v>
      </c>
      <c r="L62" s="1">
        <v>5</v>
      </c>
      <c r="M62" s="1">
        <v>5</v>
      </c>
      <c r="N62" s="1">
        <v>4</v>
      </c>
      <c r="O62" s="1">
        <v>4</v>
      </c>
      <c r="P62" s="1">
        <v>5</v>
      </c>
      <c r="Q62" s="1">
        <v>4</v>
      </c>
      <c r="R62" s="1">
        <v>5</v>
      </c>
      <c r="S62" s="1">
        <v>4</v>
      </c>
      <c r="T62" s="1">
        <v>5</v>
      </c>
      <c r="U62" s="1">
        <v>4</v>
      </c>
      <c r="V62" s="1">
        <v>5</v>
      </c>
      <c r="W62" s="1">
        <v>4</v>
      </c>
      <c r="X62" s="1">
        <v>5</v>
      </c>
      <c r="Y62" s="1">
        <v>4</v>
      </c>
      <c r="Z62" s="1">
        <v>4</v>
      </c>
      <c r="AA62" s="1">
        <v>3</v>
      </c>
      <c r="AB62" s="1">
        <v>4</v>
      </c>
      <c r="AC62" s="1">
        <v>5</v>
      </c>
      <c r="AD62" s="1">
        <v>5</v>
      </c>
      <c r="AE62" s="1">
        <v>5</v>
      </c>
      <c r="AF62" s="1">
        <v>5</v>
      </c>
      <c r="AG62" s="1">
        <v>5</v>
      </c>
      <c r="AH62" s="1">
        <v>5</v>
      </c>
      <c r="AI62" s="1" t="s">
        <v>236</v>
      </c>
      <c r="AJ62" s="1" t="s">
        <v>237</v>
      </c>
      <c r="AK62" s="1">
        <f t="shared" si="0"/>
        <v>109</v>
      </c>
    </row>
    <row r="63" spans="1:37" ht="13.2" x14ac:dyDescent="0.25">
      <c r="A63" s="2">
        <v>45360.946070011574</v>
      </c>
      <c r="B63" s="1" t="s">
        <v>37</v>
      </c>
      <c r="C63" s="1" t="s">
        <v>46</v>
      </c>
      <c r="D63" s="1" t="s">
        <v>47</v>
      </c>
      <c r="E63" s="1" t="s">
        <v>40</v>
      </c>
      <c r="F63" s="1" t="s">
        <v>41</v>
      </c>
      <c r="G63" s="1">
        <v>5</v>
      </c>
      <c r="H63" s="1" t="s">
        <v>238</v>
      </c>
      <c r="I63" s="1" t="s">
        <v>43</v>
      </c>
      <c r="J63" s="1" t="s">
        <v>50</v>
      </c>
      <c r="K63" s="1">
        <v>4</v>
      </c>
      <c r="L63" s="1">
        <v>5</v>
      </c>
      <c r="M63" s="1">
        <v>5</v>
      </c>
      <c r="N63" s="1">
        <v>5</v>
      </c>
      <c r="O63" s="1">
        <v>4</v>
      </c>
      <c r="P63" s="1">
        <v>1</v>
      </c>
      <c r="Q63" s="1">
        <v>1</v>
      </c>
      <c r="R63" s="1">
        <v>1</v>
      </c>
      <c r="S63" s="1">
        <v>3</v>
      </c>
      <c r="T63" s="1">
        <v>5</v>
      </c>
      <c r="U63" s="1">
        <v>5</v>
      </c>
      <c r="V63" s="1">
        <v>5</v>
      </c>
      <c r="W63" s="1">
        <v>5</v>
      </c>
      <c r="X63" s="1">
        <v>5</v>
      </c>
      <c r="Y63" s="1">
        <v>5</v>
      </c>
      <c r="Z63" s="1">
        <v>5</v>
      </c>
      <c r="AA63" s="1">
        <v>5</v>
      </c>
      <c r="AB63" s="1">
        <v>5</v>
      </c>
      <c r="AC63" s="1">
        <v>5</v>
      </c>
      <c r="AD63" s="1">
        <v>5</v>
      </c>
      <c r="AE63" s="1">
        <v>5</v>
      </c>
      <c r="AF63" s="1">
        <v>5</v>
      </c>
      <c r="AG63" s="1">
        <v>5</v>
      </c>
      <c r="AH63" s="1">
        <v>5</v>
      </c>
      <c r="AI63" s="1" t="s">
        <v>239</v>
      </c>
      <c r="AJ63" s="1" t="s">
        <v>240</v>
      </c>
      <c r="AK63" s="1">
        <f t="shared" si="0"/>
        <v>104</v>
      </c>
    </row>
    <row r="64" spans="1:37" ht="13.2" x14ac:dyDescent="0.25">
      <c r="A64" s="2">
        <v>45360.953559467591</v>
      </c>
      <c r="B64" s="1" t="s">
        <v>37</v>
      </c>
      <c r="C64" s="1" t="s">
        <v>38</v>
      </c>
      <c r="D64" s="1" t="s">
        <v>62</v>
      </c>
      <c r="E64" s="1" t="s">
        <v>40</v>
      </c>
      <c r="F64" s="1" t="s">
        <v>41</v>
      </c>
      <c r="G64" s="1">
        <v>4</v>
      </c>
      <c r="H64" s="1" t="s">
        <v>241</v>
      </c>
      <c r="I64" s="1" t="s">
        <v>49</v>
      </c>
      <c r="J64" s="1" t="s">
        <v>242</v>
      </c>
      <c r="K64" s="1">
        <v>3</v>
      </c>
      <c r="L64" s="1">
        <v>3</v>
      </c>
      <c r="M64" s="1">
        <v>5</v>
      </c>
      <c r="N64" s="1">
        <v>5</v>
      </c>
      <c r="O64" s="1">
        <v>3</v>
      </c>
      <c r="P64" s="1">
        <v>4</v>
      </c>
      <c r="Q64" s="1">
        <v>3</v>
      </c>
      <c r="R64" s="1">
        <v>1</v>
      </c>
      <c r="S64" s="1">
        <v>4</v>
      </c>
      <c r="T64" s="1">
        <v>4</v>
      </c>
      <c r="U64" s="1">
        <v>3</v>
      </c>
      <c r="V64" s="1">
        <v>4</v>
      </c>
      <c r="W64" s="1">
        <v>5</v>
      </c>
      <c r="X64" s="1">
        <v>5</v>
      </c>
      <c r="Y64" s="1">
        <v>3</v>
      </c>
      <c r="Z64" s="1">
        <v>3</v>
      </c>
      <c r="AA64" s="1">
        <v>3</v>
      </c>
      <c r="AB64" s="1">
        <v>4</v>
      </c>
      <c r="AC64" s="1">
        <v>3</v>
      </c>
      <c r="AD64" s="1">
        <v>4</v>
      </c>
      <c r="AE64" s="1">
        <v>3</v>
      </c>
      <c r="AF64" s="1">
        <v>4</v>
      </c>
      <c r="AG64" s="1">
        <v>5</v>
      </c>
      <c r="AH64" s="1">
        <v>3</v>
      </c>
      <c r="AI64" s="1" t="s">
        <v>243</v>
      </c>
      <c r="AJ64" s="1" t="s">
        <v>244</v>
      </c>
      <c r="AK64" s="1">
        <f t="shared" si="0"/>
        <v>87</v>
      </c>
    </row>
    <row r="65" spans="1:37" ht="13.2" x14ac:dyDescent="0.25">
      <c r="A65" s="2">
        <v>45360.961139120365</v>
      </c>
      <c r="B65" s="1" t="s">
        <v>56</v>
      </c>
      <c r="C65" s="1" t="s">
        <v>46</v>
      </c>
      <c r="D65" s="1" t="s">
        <v>83</v>
      </c>
      <c r="E65" s="1" t="s">
        <v>40</v>
      </c>
      <c r="F65" s="1" t="s">
        <v>41</v>
      </c>
      <c r="G65" s="1">
        <v>4</v>
      </c>
      <c r="H65" s="1" t="s">
        <v>84</v>
      </c>
      <c r="I65" s="1" t="s">
        <v>55</v>
      </c>
      <c r="J65" s="1" t="s">
        <v>44</v>
      </c>
      <c r="K65" s="1">
        <v>4</v>
      </c>
      <c r="L65" s="1">
        <v>5</v>
      </c>
      <c r="M65" s="1">
        <v>4</v>
      </c>
      <c r="N65" s="1">
        <v>4</v>
      </c>
      <c r="O65" s="1">
        <v>5</v>
      </c>
      <c r="P65" s="1">
        <v>4</v>
      </c>
      <c r="Q65" s="1">
        <v>4</v>
      </c>
      <c r="R65" s="1">
        <v>5</v>
      </c>
      <c r="S65" s="1">
        <v>5</v>
      </c>
      <c r="T65" s="1">
        <v>5</v>
      </c>
      <c r="U65" s="1">
        <v>3</v>
      </c>
      <c r="V65" s="1">
        <v>5</v>
      </c>
      <c r="W65" s="1">
        <v>5</v>
      </c>
      <c r="X65" s="1">
        <v>4</v>
      </c>
      <c r="Y65" s="1">
        <v>4</v>
      </c>
      <c r="Z65" s="1">
        <v>3</v>
      </c>
      <c r="AA65" s="1">
        <v>4</v>
      </c>
      <c r="AB65" s="1">
        <v>4</v>
      </c>
      <c r="AC65" s="1">
        <v>5</v>
      </c>
      <c r="AD65" s="1">
        <v>5</v>
      </c>
      <c r="AE65" s="1">
        <v>4</v>
      </c>
      <c r="AF65" s="1">
        <v>4</v>
      </c>
      <c r="AG65" s="1">
        <v>4</v>
      </c>
      <c r="AH65" s="1">
        <v>4</v>
      </c>
      <c r="AI65" s="1" t="s">
        <v>61</v>
      </c>
      <c r="AJ65" s="1" t="s">
        <v>245</v>
      </c>
      <c r="AK65" s="1">
        <f t="shared" si="0"/>
        <v>103</v>
      </c>
    </row>
    <row r="66" spans="1:37" ht="13.2" x14ac:dyDescent="0.25">
      <c r="A66" s="2">
        <v>45360.962882870372</v>
      </c>
      <c r="B66" s="1" t="s">
        <v>37</v>
      </c>
      <c r="C66" s="1" t="s">
        <v>157</v>
      </c>
      <c r="D66" s="1" t="s">
        <v>88</v>
      </c>
      <c r="E66" s="1" t="s">
        <v>99</v>
      </c>
      <c r="F66" s="1" t="s">
        <v>41</v>
      </c>
      <c r="G66" s="1">
        <v>4</v>
      </c>
      <c r="H66" s="1" t="s">
        <v>84</v>
      </c>
      <c r="I66" s="1" t="s">
        <v>55</v>
      </c>
      <c r="J66" s="1" t="s">
        <v>44</v>
      </c>
      <c r="K66" s="1">
        <v>3</v>
      </c>
      <c r="L66" s="1">
        <v>1</v>
      </c>
      <c r="M66" s="1">
        <v>3</v>
      </c>
      <c r="N66" s="1">
        <v>3</v>
      </c>
      <c r="O66" s="1">
        <v>1</v>
      </c>
      <c r="P66" s="1">
        <v>1</v>
      </c>
      <c r="Q66" s="1">
        <v>3</v>
      </c>
      <c r="R66" s="1">
        <v>1</v>
      </c>
      <c r="S66" s="1">
        <v>3</v>
      </c>
      <c r="T66" s="1">
        <v>3</v>
      </c>
      <c r="U66" s="1">
        <v>3</v>
      </c>
      <c r="V66" s="1">
        <v>3</v>
      </c>
      <c r="W66" s="1">
        <v>1</v>
      </c>
      <c r="X66" s="1">
        <v>3</v>
      </c>
      <c r="Y66" s="1">
        <v>1</v>
      </c>
      <c r="Z66" s="1">
        <v>3</v>
      </c>
      <c r="AA66" s="1">
        <v>2</v>
      </c>
      <c r="AB66" s="1">
        <v>3</v>
      </c>
      <c r="AC66" s="1">
        <v>1</v>
      </c>
      <c r="AD66" s="1">
        <v>3</v>
      </c>
      <c r="AE66" s="1">
        <v>1</v>
      </c>
      <c r="AF66" s="1">
        <v>1</v>
      </c>
      <c r="AG66" s="1">
        <v>3</v>
      </c>
      <c r="AH66" s="1">
        <v>3</v>
      </c>
      <c r="AI66" s="1" t="s">
        <v>246</v>
      </c>
      <c r="AJ66" s="1" t="s">
        <v>247</v>
      </c>
      <c r="AK66" s="1">
        <f t="shared" si="0"/>
        <v>53</v>
      </c>
    </row>
    <row r="67" spans="1:37" ht="13.2" x14ac:dyDescent="0.25">
      <c r="A67" s="2">
        <v>45360.987467893516</v>
      </c>
      <c r="B67" s="1" t="s">
        <v>37</v>
      </c>
      <c r="C67" s="1" t="s">
        <v>46</v>
      </c>
      <c r="D67" s="1" t="s">
        <v>83</v>
      </c>
      <c r="E67" s="1" t="s">
        <v>40</v>
      </c>
      <c r="F67" s="1" t="s">
        <v>41</v>
      </c>
      <c r="G67" s="1">
        <v>5</v>
      </c>
      <c r="H67" s="1" t="s">
        <v>248</v>
      </c>
      <c r="I67" s="1" t="s">
        <v>43</v>
      </c>
      <c r="J67" s="1" t="s">
        <v>227</v>
      </c>
      <c r="K67" s="1">
        <v>3</v>
      </c>
      <c r="L67" s="1">
        <v>2</v>
      </c>
      <c r="M67" s="1">
        <v>2</v>
      </c>
      <c r="N67" s="1">
        <v>5</v>
      </c>
      <c r="O67" s="1">
        <v>1</v>
      </c>
      <c r="P67" s="1">
        <v>5</v>
      </c>
      <c r="Q67" s="1">
        <v>4</v>
      </c>
      <c r="R67" s="1">
        <v>4</v>
      </c>
      <c r="S67" s="1">
        <v>4</v>
      </c>
      <c r="T67" s="1">
        <v>5</v>
      </c>
      <c r="U67" s="1">
        <v>5</v>
      </c>
      <c r="V67" s="1">
        <v>5</v>
      </c>
      <c r="W67" s="1">
        <v>5</v>
      </c>
      <c r="X67" s="1">
        <v>5</v>
      </c>
      <c r="Y67" s="1">
        <v>5</v>
      </c>
      <c r="Z67" s="1">
        <v>3</v>
      </c>
      <c r="AA67" s="1">
        <v>5</v>
      </c>
      <c r="AB67" s="1">
        <v>5</v>
      </c>
      <c r="AC67" s="1">
        <v>5</v>
      </c>
      <c r="AD67" s="1">
        <v>1</v>
      </c>
      <c r="AE67" s="1">
        <v>4</v>
      </c>
      <c r="AF67" s="1">
        <v>3</v>
      </c>
      <c r="AG67" s="1">
        <v>3</v>
      </c>
      <c r="AH67" s="1">
        <v>5</v>
      </c>
      <c r="AI67" s="1" t="s">
        <v>183</v>
      </c>
      <c r="AJ67" s="1" t="s">
        <v>183</v>
      </c>
      <c r="AK67" s="1">
        <f t="shared" si="0"/>
        <v>94</v>
      </c>
    </row>
    <row r="68" spans="1:37" ht="13.2" x14ac:dyDescent="0.25">
      <c r="A68" s="2">
        <v>45361.013706805556</v>
      </c>
      <c r="B68" s="1" t="s">
        <v>56</v>
      </c>
      <c r="C68" s="1" t="s">
        <v>46</v>
      </c>
      <c r="D68" s="1" t="s">
        <v>47</v>
      </c>
      <c r="E68" s="1" t="s">
        <v>40</v>
      </c>
      <c r="F68" s="1" t="s">
        <v>41</v>
      </c>
      <c r="G68" s="1">
        <v>5</v>
      </c>
      <c r="H68" s="1" t="s">
        <v>249</v>
      </c>
      <c r="I68" s="1" t="s">
        <v>55</v>
      </c>
      <c r="J68" s="1" t="s">
        <v>50</v>
      </c>
      <c r="K68" s="1">
        <v>4</v>
      </c>
      <c r="L68" s="1">
        <v>2</v>
      </c>
      <c r="M68" s="1">
        <v>2</v>
      </c>
      <c r="N68" s="1">
        <v>1</v>
      </c>
      <c r="O68" s="1">
        <v>5</v>
      </c>
      <c r="P68" s="1">
        <v>4</v>
      </c>
      <c r="Q68" s="1">
        <v>4</v>
      </c>
      <c r="R68" s="1">
        <v>4</v>
      </c>
      <c r="S68" s="1">
        <v>5</v>
      </c>
      <c r="T68" s="1">
        <v>5</v>
      </c>
      <c r="U68" s="1">
        <v>5</v>
      </c>
      <c r="V68" s="1">
        <v>1</v>
      </c>
      <c r="W68" s="1">
        <v>5</v>
      </c>
      <c r="X68" s="1">
        <v>5</v>
      </c>
      <c r="Y68" s="1">
        <v>4</v>
      </c>
      <c r="Z68" s="1">
        <v>5</v>
      </c>
      <c r="AA68" s="1">
        <v>5</v>
      </c>
      <c r="AB68" s="1">
        <v>4</v>
      </c>
      <c r="AC68" s="1">
        <v>4</v>
      </c>
      <c r="AD68" s="1">
        <v>5</v>
      </c>
      <c r="AE68" s="1">
        <v>4</v>
      </c>
      <c r="AF68" s="1">
        <v>4</v>
      </c>
      <c r="AG68" s="1">
        <v>4</v>
      </c>
      <c r="AH68" s="1">
        <v>4</v>
      </c>
      <c r="AI68" s="1" t="s">
        <v>250</v>
      </c>
      <c r="AJ68" s="1" t="s">
        <v>61</v>
      </c>
      <c r="AK68" s="1">
        <f t="shared" si="0"/>
        <v>95</v>
      </c>
    </row>
    <row r="69" spans="1:37" ht="13.2" x14ac:dyDescent="0.25">
      <c r="A69" s="2">
        <v>45361.025449884255</v>
      </c>
      <c r="B69" s="1" t="s">
        <v>37</v>
      </c>
      <c r="C69" s="1" t="s">
        <v>38</v>
      </c>
      <c r="D69" s="1" t="s">
        <v>62</v>
      </c>
      <c r="E69" s="1" t="s">
        <v>40</v>
      </c>
      <c r="F69" s="1" t="s">
        <v>41</v>
      </c>
      <c r="G69" s="1">
        <v>4</v>
      </c>
      <c r="H69" s="1" t="s">
        <v>251</v>
      </c>
      <c r="I69" s="1" t="s">
        <v>49</v>
      </c>
      <c r="J69" s="1" t="s">
        <v>227</v>
      </c>
      <c r="K69" s="1">
        <v>2</v>
      </c>
      <c r="L69" s="1">
        <v>3</v>
      </c>
      <c r="M69" s="1">
        <v>2</v>
      </c>
      <c r="N69" s="1">
        <v>2</v>
      </c>
      <c r="O69" s="1">
        <v>4</v>
      </c>
      <c r="P69" s="1">
        <v>4</v>
      </c>
      <c r="Q69" s="1">
        <v>4</v>
      </c>
      <c r="R69" s="1">
        <v>3</v>
      </c>
      <c r="S69" s="1">
        <v>4</v>
      </c>
      <c r="T69" s="1">
        <v>4</v>
      </c>
      <c r="U69" s="1">
        <v>4</v>
      </c>
      <c r="V69" s="1">
        <v>4</v>
      </c>
      <c r="W69" s="1">
        <v>4</v>
      </c>
      <c r="X69" s="1">
        <v>4</v>
      </c>
      <c r="Y69" s="1">
        <v>4</v>
      </c>
      <c r="Z69" s="1">
        <v>4</v>
      </c>
      <c r="AA69" s="1">
        <v>4</v>
      </c>
      <c r="AB69" s="1">
        <v>4</v>
      </c>
      <c r="AC69" s="1">
        <v>4</v>
      </c>
      <c r="AD69" s="1">
        <v>4</v>
      </c>
      <c r="AE69" s="1">
        <v>4</v>
      </c>
      <c r="AF69" s="1">
        <v>4</v>
      </c>
      <c r="AG69" s="1">
        <v>4</v>
      </c>
      <c r="AH69" s="1">
        <v>4</v>
      </c>
      <c r="AI69" s="1" t="s">
        <v>252</v>
      </c>
      <c r="AJ69" s="1" t="s">
        <v>253</v>
      </c>
      <c r="AK69" s="1">
        <f t="shared" si="0"/>
        <v>88</v>
      </c>
    </row>
    <row r="70" spans="1:37" ht="13.2" x14ac:dyDescent="0.25">
      <c r="A70" s="2">
        <v>45361.034711631946</v>
      </c>
      <c r="B70" s="1" t="s">
        <v>37</v>
      </c>
      <c r="C70" s="1" t="s">
        <v>38</v>
      </c>
      <c r="D70" s="1" t="s">
        <v>116</v>
      </c>
      <c r="E70" s="1" t="s">
        <v>40</v>
      </c>
      <c r="F70" s="1" t="s">
        <v>41</v>
      </c>
      <c r="G70" s="1">
        <v>2</v>
      </c>
      <c r="H70" s="1" t="s">
        <v>77</v>
      </c>
      <c r="I70" s="1" t="s">
        <v>49</v>
      </c>
      <c r="J70" s="1" t="s">
        <v>44</v>
      </c>
      <c r="K70" s="1">
        <v>2</v>
      </c>
      <c r="L70" s="1">
        <v>1</v>
      </c>
      <c r="M70" s="1">
        <v>2</v>
      </c>
      <c r="N70" s="1">
        <v>4</v>
      </c>
      <c r="O70" s="1">
        <v>2</v>
      </c>
      <c r="P70" s="1">
        <v>2</v>
      </c>
      <c r="Q70" s="1">
        <v>1</v>
      </c>
      <c r="R70" s="1">
        <v>1</v>
      </c>
      <c r="S70" s="1">
        <v>5</v>
      </c>
      <c r="T70" s="1">
        <v>5</v>
      </c>
      <c r="U70" s="1">
        <v>5</v>
      </c>
      <c r="V70" s="1">
        <v>5</v>
      </c>
      <c r="W70" s="1">
        <v>4</v>
      </c>
      <c r="X70" s="1">
        <v>3</v>
      </c>
      <c r="Y70" s="1">
        <v>5</v>
      </c>
      <c r="Z70" s="1">
        <v>4</v>
      </c>
      <c r="AA70" s="1">
        <v>4</v>
      </c>
      <c r="AB70" s="1">
        <v>5</v>
      </c>
      <c r="AC70" s="1">
        <v>4</v>
      </c>
      <c r="AD70" s="1">
        <v>4</v>
      </c>
      <c r="AE70" s="1">
        <v>4</v>
      </c>
      <c r="AF70" s="1">
        <v>4</v>
      </c>
      <c r="AG70" s="1">
        <v>4</v>
      </c>
      <c r="AH70" s="1">
        <v>4</v>
      </c>
      <c r="AK70" s="1">
        <f t="shared" si="0"/>
        <v>84</v>
      </c>
    </row>
    <row r="71" spans="1:37" ht="13.2" x14ac:dyDescent="0.25">
      <c r="A71" s="2">
        <v>45361.084787673608</v>
      </c>
      <c r="B71" s="1" t="s">
        <v>37</v>
      </c>
      <c r="C71" s="1" t="s">
        <v>38</v>
      </c>
      <c r="D71" s="1" t="s">
        <v>83</v>
      </c>
      <c r="E71" s="1" t="s">
        <v>40</v>
      </c>
      <c r="F71" s="1" t="s">
        <v>41</v>
      </c>
      <c r="G71" s="1">
        <v>4</v>
      </c>
      <c r="H71" s="1" t="s">
        <v>113</v>
      </c>
      <c r="I71" s="1" t="s">
        <v>43</v>
      </c>
      <c r="J71" s="1" t="s">
        <v>90</v>
      </c>
      <c r="K71" s="1">
        <v>4</v>
      </c>
      <c r="L71" s="1">
        <v>5</v>
      </c>
      <c r="M71" s="1">
        <v>4</v>
      </c>
      <c r="N71" s="1">
        <v>5</v>
      </c>
      <c r="O71" s="1">
        <v>4</v>
      </c>
      <c r="P71" s="1">
        <v>5</v>
      </c>
      <c r="Q71" s="1">
        <v>4</v>
      </c>
      <c r="R71" s="1">
        <v>5</v>
      </c>
      <c r="S71" s="1">
        <v>4</v>
      </c>
      <c r="T71" s="1">
        <v>5</v>
      </c>
      <c r="U71" s="1">
        <v>4</v>
      </c>
      <c r="V71" s="1">
        <v>5</v>
      </c>
      <c r="W71" s="1">
        <v>4</v>
      </c>
      <c r="X71" s="1">
        <v>5</v>
      </c>
      <c r="Y71" s="1">
        <v>5</v>
      </c>
      <c r="Z71" s="1">
        <v>4</v>
      </c>
      <c r="AA71" s="1">
        <v>5</v>
      </c>
      <c r="AB71" s="1">
        <v>4</v>
      </c>
      <c r="AC71" s="1">
        <v>5</v>
      </c>
      <c r="AD71" s="1">
        <v>4</v>
      </c>
      <c r="AE71" s="1">
        <v>5</v>
      </c>
      <c r="AF71" s="1">
        <v>4</v>
      </c>
      <c r="AG71" s="1">
        <v>5</v>
      </c>
      <c r="AH71" s="1">
        <v>4</v>
      </c>
      <c r="AI71" s="1" t="s">
        <v>61</v>
      </c>
      <c r="AJ71" s="1" t="s">
        <v>61</v>
      </c>
      <c r="AK71" s="1">
        <f t="shared" si="0"/>
        <v>108</v>
      </c>
    </row>
    <row r="72" spans="1:37" ht="13.2" x14ac:dyDescent="0.25">
      <c r="A72" s="2">
        <v>45361.08748357639</v>
      </c>
      <c r="B72" s="1" t="s">
        <v>56</v>
      </c>
      <c r="C72" s="1" t="s">
        <v>38</v>
      </c>
      <c r="D72" s="1" t="s">
        <v>62</v>
      </c>
      <c r="E72" s="1" t="s">
        <v>40</v>
      </c>
      <c r="F72" s="1" t="s">
        <v>41</v>
      </c>
      <c r="G72" s="1">
        <v>3</v>
      </c>
      <c r="H72" s="1" t="s">
        <v>254</v>
      </c>
      <c r="I72" s="1" t="s">
        <v>43</v>
      </c>
      <c r="J72" s="1" t="s">
        <v>90</v>
      </c>
      <c r="K72" s="1">
        <v>5</v>
      </c>
      <c r="L72" s="1">
        <v>4</v>
      </c>
      <c r="M72" s="1">
        <v>5</v>
      </c>
      <c r="N72" s="1">
        <v>5</v>
      </c>
      <c r="O72" s="1">
        <v>4</v>
      </c>
      <c r="P72" s="1">
        <v>4</v>
      </c>
      <c r="Q72" s="1">
        <v>5</v>
      </c>
      <c r="R72" s="1">
        <v>4</v>
      </c>
      <c r="S72" s="1">
        <v>5</v>
      </c>
      <c r="T72" s="1">
        <v>5</v>
      </c>
      <c r="U72" s="1">
        <v>5</v>
      </c>
      <c r="V72" s="1">
        <v>5</v>
      </c>
      <c r="W72" s="1">
        <v>4</v>
      </c>
      <c r="X72" s="1">
        <v>5</v>
      </c>
      <c r="Y72" s="1">
        <v>4</v>
      </c>
      <c r="Z72" s="1">
        <v>4</v>
      </c>
      <c r="AA72" s="1">
        <v>5</v>
      </c>
      <c r="AB72" s="1">
        <v>5</v>
      </c>
      <c r="AC72" s="1">
        <v>5</v>
      </c>
      <c r="AD72" s="1">
        <v>5</v>
      </c>
      <c r="AE72" s="1">
        <v>4</v>
      </c>
      <c r="AF72" s="1">
        <v>5</v>
      </c>
      <c r="AG72" s="1">
        <v>5</v>
      </c>
      <c r="AH72" s="1">
        <v>5</v>
      </c>
      <c r="AK72" s="1">
        <f t="shared" si="0"/>
        <v>112</v>
      </c>
    </row>
    <row r="73" spans="1:37" ht="13.2" x14ac:dyDescent="0.25">
      <c r="A73" s="2">
        <v>45361.098834131946</v>
      </c>
      <c r="B73" s="1" t="s">
        <v>37</v>
      </c>
      <c r="C73" s="1" t="s">
        <v>38</v>
      </c>
      <c r="D73" s="1" t="s">
        <v>62</v>
      </c>
      <c r="E73" s="1" t="s">
        <v>99</v>
      </c>
      <c r="F73" s="1" t="s">
        <v>41</v>
      </c>
      <c r="G73" s="1">
        <v>4</v>
      </c>
      <c r="H73" s="1" t="s">
        <v>48</v>
      </c>
      <c r="I73" s="1" t="s">
        <v>43</v>
      </c>
      <c r="J73" s="1" t="s">
        <v>44</v>
      </c>
      <c r="K73" s="1">
        <v>4</v>
      </c>
      <c r="L73" s="1">
        <v>5</v>
      </c>
      <c r="M73" s="1">
        <v>5</v>
      </c>
      <c r="N73" s="1">
        <v>5</v>
      </c>
      <c r="O73" s="1">
        <v>5</v>
      </c>
      <c r="P73" s="1">
        <v>4</v>
      </c>
      <c r="Q73" s="1">
        <v>5</v>
      </c>
      <c r="R73" s="1">
        <v>4</v>
      </c>
      <c r="S73" s="1">
        <v>5</v>
      </c>
      <c r="T73" s="1">
        <v>4</v>
      </c>
      <c r="U73" s="1">
        <v>5</v>
      </c>
      <c r="V73" s="1">
        <v>4</v>
      </c>
      <c r="W73" s="1">
        <v>5</v>
      </c>
      <c r="X73" s="1">
        <v>4</v>
      </c>
      <c r="Y73" s="1">
        <v>5</v>
      </c>
      <c r="Z73" s="1">
        <v>4</v>
      </c>
      <c r="AA73" s="1">
        <v>5</v>
      </c>
      <c r="AB73" s="1">
        <v>4</v>
      </c>
      <c r="AC73" s="1">
        <v>5</v>
      </c>
      <c r="AD73" s="1">
        <v>4</v>
      </c>
      <c r="AE73" s="1">
        <v>5</v>
      </c>
      <c r="AF73" s="1">
        <v>4</v>
      </c>
      <c r="AG73" s="1">
        <v>4</v>
      </c>
      <c r="AH73" s="1">
        <v>5</v>
      </c>
      <c r="AI73" s="1" t="s">
        <v>61</v>
      </c>
      <c r="AJ73" s="1" t="s">
        <v>61</v>
      </c>
      <c r="AK73" s="1">
        <f t="shared" si="0"/>
        <v>109</v>
      </c>
    </row>
    <row r="74" spans="1:37" ht="13.2" x14ac:dyDescent="0.25">
      <c r="A74" s="2">
        <v>45361.123448599537</v>
      </c>
      <c r="B74" s="1" t="s">
        <v>37</v>
      </c>
      <c r="C74" s="1" t="s">
        <v>38</v>
      </c>
      <c r="D74" s="1" t="s">
        <v>83</v>
      </c>
      <c r="E74" s="1" t="s">
        <v>40</v>
      </c>
      <c r="F74" s="1" t="s">
        <v>41</v>
      </c>
      <c r="G74" s="1">
        <v>3</v>
      </c>
      <c r="H74" s="1" t="s">
        <v>255</v>
      </c>
      <c r="I74" s="1" t="s">
        <v>55</v>
      </c>
      <c r="J74" s="1" t="s">
        <v>44</v>
      </c>
      <c r="K74" s="1">
        <v>3</v>
      </c>
      <c r="L74" s="1">
        <v>4</v>
      </c>
      <c r="M74" s="1">
        <v>4</v>
      </c>
      <c r="N74" s="1">
        <v>1</v>
      </c>
      <c r="O74" s="1">
        <v>3</v>
      </c>
      <c r="P74" s="1">
        <v>4</v>
      </c>
      <c r="Q74" s="1">
        <v>1</v>
      </c>
      <c r="R74" s="1">
        <v>1</v>
      </c>
      <c r="S74" s="1">
        <v>4</v>
      </c>
      <c r="T74" s="1">
        <v>4</v>
      </c>
      <c r="U74" s="1">
        <v>4</v>
      </c>
      <c r="V74" s="1">
        <v>1</v>
      </c>
      <c r="W74" s="1">
        <v>3</v>
      </c>
      <c r="X74" s="1">
        <v>4</v>
      </c>
      <c r="Y74" s="1">
        <v>4</v>
      </c>
      <c r="Z74" s="1">
        <v>4</v>
      </c>
      <c r="AA74" s="1">
        <v>4</v>
      </c>
      <c r="AB74" s="1">
        <v>4</v>
      </c>
      <c r="AC74" s="1">
        <v>4</v>
      </c>
      <c r="AD74" s="1">
        <v>4</v>
      </c>
      <c r="AE74" s="1">
        <v>4</v>
      </c>
      <c r="AF74" s="1">
        <v>4</v>
      </c>
      <c r="AG74" s="1">
        <v>3</v>
      </c>
      <c r="AH74" s="1">
        <v>3</v>
      </c>
      <c r="AI74" s="1" t="s">
        <v>228</v>
      </c>
      <c r="AJ74" s="1" t="s">
        <v>61</v>
      </c>
      <c r="AK74" s="1">
        <f t="shared" si="0"/>
        <v>79</v>
      </c>
    </row>
    <row r="75" spans="1:37" ht="13.2" x14ac:dyDescent="0.25">
      <c r="A75" s="2">
        <v>45361.181750115742</v>
      </c>
      <c r="B75" s="1" t="s">
        <v>56</v>
      </c>
      <c r="C75" s="1" t="s">
        <v>46</v>
      </c>
      <c r="D75" s="1" t="s">
        <v>109</v>
      </c>
      <c r="E75" s="1" t="s">
        <v>40</v>
      </c>
      <c r="F75" s="1" t="s">
        <v>41</v>
      </c>
      <c r="G75" s="1">
        <v>3</v>
      </c>
      <c r="H75" s="1" t="s">
        <v>256</v>
      </c>
      <c r="I75" s="1" t="s">
        <v>49</v>
      </c>
      <c r="J75" s="1" t="s">
        <v>151</v>
      </c>
      <c r="K75" s="1">
        <v>5</v>
      </c>
      <c r="L75" s="1">
        <v>4</v>
      </c>
      <c r="M75" s="1">
        <v>5</v>
      </c>
      <c r="N75" s="1">
        <v>3</v>
      </c>
      <c r="O75" s="1">
        <v>5</v>
      </c>
      <c r="P75" s="1">
        <v>5</v>
      </c>
      <c r="Q75" s="1">
        <v>3</v>
      </c>
      <c r="R75" s="1">
        <v>3</v>
      </c>
      <c r="S75" s="1">
        <v>1</v>
      </c>
      <c r="T75" s="1">
        <v>3</v>
      </c>
      <c r="U75" s="1">
        <v>1</v>
      </c>
      <c r="V75" s="1">
        <v>3</v>
      </c>
      <c r="W75" s="1">
        <v>3</v>
      </c>
      <c r="X75" s="1">
        <v>1</v>
      </c>
      <c r="Y75" s="1">
        <v>1</v>
      </c>
      <c r="Z75" s="1">
        <v>4</v>
      </c>
      <c r="AA75" s="1">
        <v>5</v>
      </c>
      <c r="AB75" s="1">
        <v>4</v>
      </c>
      <c r="AC75" s="1">
        <v>5</v>
      </c>
      <c r="AD75" s="1">
        <v>4</v>
      </c>
      <c r="AE75" s="1">
        <v>4</v>
      </c>
      <c r="AF75" s="1">
        <v>5</v>
      </c>
      <c r="AG75" s="1">
        <v>4</v>
      </c>
      <c r="AH75" s="1">
        <v>3</v>
      </c>
      <c r="AI75" s="1" t="s">
        <v>257</v>
      </c>
      <c r="AJ75" s="1" t="s">
        <v>258</v>
      </c>
      <c r="AK75" s="1">
        <f t="shared" si="0"/>
        <v>84</v>
      </c>
    </row>
    <row r="76" spans="1:37" ht="13.2" x14ac:dyDescent="0.25">
      <c r="A76" s="2">
        <v>45361.269739027775</v>
      </c>
      <c r="B76" s="1" t="s">
        <v>37</v>
      </c>
      <c r="C76" s="1" t="s">
        <v>46</v>
      </c>
      <c r="D76" s="1" t="s">
        <v>39</v>
      </c>
      <c r="E76" s="1" t="s">
        <v>99</v>
      </c>
      <c r="F76" s="1" t="s">
        <v>41</v>
      </c>
      <c r="G76" s="1">
        <v>4</v>
      </c>
      <c r="H76" s="1" t="s">
        <v>84</v>
      </c>
      <c r="I76" s="1" t="s">
        <v>49</v>
      </c>
      <c r="J76" s="1" t="s">
        <v>259</v>
      </c>
      <c r="K76" s="1">
        <v>2</v>
      </c>
      <c r="L76" s="1">
        <v>4</v>
      </c>
      <c r="M76" s="1">
        <v>4</v>
      </c>
      <c r="N76" s="1">
        <v>4</v>
      </c>
      <c r="O76" s="1">
        <v>2</v>
      </c>
      <c r="P76" s="1">
        <v>4</v>
      </c>
      <c r="Q76" s="1">
        <v>4</v>
      </c>
      <c r="R76" s="1">
        <v>4</v>
      </c>
      <c r="S76" s="1">
        <v>4</v>
      </c>
      <c r="T76" s="1">
        <v>4</v>
      </c>
      <c r="U76" s="1">
        <v>4</v>
      </c>
      <c r="V76" s="1">
        <v>4</v>
      </c>
      <c r="W76" s="1">
        <v>4</v>
      </c>
      <c r="X76" s="1">
        <v>4</v>
      </c>
      <c r="Y76" s="1">
        <v>4</v>
      </c>
      <c r="Z76" s="1">
        <v>4</v>
      </c>
      <c r="AA76" s="1">
        <v>4</v>
      </c>
      <c r="AB76" s="1">
        <v>4</v>
      </c>
      <c r="AC76" s="1">
        <v>4</v>
      </c>
      <c r="AD76" s="1">
        <v>4</v>
      </c>
      <c r="AE76" s="1">
        <v>5</v>
      </c>
      <c r="AF76" s="1">
        <v>4</v>
      </c>
      <c r="AG76" s="1">
        <v>4</v>
      </c>
      <c r="AH76" s="1">
        <v>4</v>
      </c>
      <c r="AI76" s="1" t="s">
        <v>260</v>
      </c>
      <c r="AJ76" s="1" t="s">
        <v>261</v>
      </c>
      <c r="AK76" s="1">
        <f t="shared" si="0"/>
        <v>93</v>
      </c>
    </row>
    <row r="77" spans="1:37" ht="13.2" x14ac:dyDescent="0.25">
      <c r="A77" s="2">
        <v>45361.283890011575</v>
      </c>
      <c r="B77" s="1" t="s">
        <v>37</v>
      </c>
      <c r="C77" s="1" t="s">
        <v>46</v>
      </c>
      <c r="D77" s="1" t="s">
        <v>200</v>
      </c>
      <c r="E77" s="1" t="s">
        <v>40</v>
      </c>
      <c r="F77" s="1" t="s">
        <v>41</v>
      </c>
      <c r="G77" s="1">
        <v>5</v>
      </c>
      <c r="H77" s="1" t="s">
        <v>217</v>
      </c>
      <c r="I77" s="1" t="s">
        <v>43</v>
      </c>
      <c r="J77" s="1" t="s">
        <v>61</v>
      </c>
      <c r="K77" s="1">
        <v>3</v>
      </c>
      <c r="L77" s="1">
        <v>1</v>
      </c>
      <c r="M77" s="1">
        <v>2</v>
      </c>
      <c r="N77" s="1">
        <v>2</v>
      </c>
      <c r="O77" s="1">
        <v>2</v>
      </c>
      <c r="P77" s="1">
        <v>2</v>
      </c>
      <c r="Q77" s="1">
        <v>2</v>
      </c>
      <c r="R77" s="1">
        <v>2</v>
      </c>
      <c r="S77" s="1">
        <v>2</v>
      </c>
      <c r="T77" s="1">
        <v>2</v>
      </c>
      <c r="U77" s="1">
        <v>2</v>
      </c>
      <c r="V77" s="1">
        <v>2</v>
      </c>
      <c r="W77" s="1">
        <v>2</v>
      </c>
      <c r="X77" s="1">
        <v>2</v>
      </c>
      <c r="Y77" s="1">
        <v>2</v>
      </c>
      <c r="Z77" s="1">
        <v>2</v>
      </c>
      <c r="AA77" s="1">
        <v>2</v>
      </c>
      <c r="AB77" s="1">
        <v>2</v>
      </c>
      <c r="AC77" s="1">
        <v>2</v>
      </c>
      <c r="AD77" s="1">
        <v>2</v>
      </c>
      <c r="AE77" s="1">
        <v>3</v>
      </c>
      <c r="AF77" s="1">
        <v>3</v>
      </c>
      <c r="AG77" s="1">
        <v>3</v>
      </c>
      <c r="AH77" s="1">
        <v>3</v>
      </c>
      <c r="AI77" s="1" t="s">
        <v>183</v>
      </c>
      <c r="AJ77" s="1" t="s">
        <v>183</v>
      </c>
      <c r="AK77" s="1">
        <f t="shared" si="0"/>
        <v>52</v>
      </c>
    </row>
    <row r="78" spans="1:37" ht="13.2" x14ac:dyDescent="0.25">
      <c r="A78" s="2">
        <v>45361.287771921299</v>
      </c>
      <c r="B78" s="1" t="s">
        <v>37</v>
      </c>
      <c r="C78" s="1" t="s">
        <v>46</v>
      </c>
      <c r="D78" s="1" t="s">
        <v>200</v>
      </c>
      <c r="E78" s="1" t="s">
        <v>40</v>
      </c>
      <c r="F78" s="1" t="s">
        <v>41</v>
      </c>
      <c r="G78" s="1">
        <v>3</v>
      </c>
      <c r="H78" s="1" t="s">
        <v>217</v>
      </c>
      <c r="I78" s="1" t="s">
        <v>43</v>
      </c>
      <c r="J78" s="1" t="s">
        <v>61</v>
      </c>
      <c r="K78" s="1">
        <v>2</v>
      </c>
      <c r="L78" s="1">
        <v>1</v>
      </c>
      <c r="M78" s="1">
        <v>1</v>
      </c>
      <c r="N78" s="1">
        <v>1</v>
      </c>
      <c r="O78" s="1">
        <v>1</v>
      </c>
      <c r="P78" s="1">
        <v>1</v>
      </c>
      <c r="Q78" s="1">
        <v>1</v>
      </c>
      <c r="R78" s="1">
        <v>1</v>
      </c>
      <c r="S78" s="1">
        <v>1</v>
      </c>
      <c r="T78" s="1">
        <v>1</v>
      </c>
      <c r="U78" s="1">
        <v>1</v>
      </c>
      <c r="V78" s="1">
        <v>1</v>
      </c>
      <c r="W78" s="1">
        <v>1</v>
      </c>
      <c r="X78" s="1">
        <v>1</v>
      </c>
      <c r="Y78" s="1">
        <v>1</v>
      </c>
      <c r="Z78" s="1">
        <v>1</v>
      </c>
      <c r="AA78" s="1">
        <v>1</v>
      </c>
      <c r="AB78" s="1">
        <v>1</v>
      </c>
      <c r="AC78" s="1">
        <v>1</v>
      </c>
      <c r="AD78" s="1">
        <v>1</v>
      </c>
      <c r="AE78" s="1">
        <v>3</v>
      </c>
      <c r="AF78" s="1">
        <v>3</v>
      </c>
      <c r="AG78" s="1">
        <v>3</v>
      </c>
      <c r="AH78" s="1">
        <v>3</v>
      </c>
      <c r="AI78" s="1" t="s">
        <v>183</v>
      </c>
      <c r="AJ78" s="1" t="s">
        <v>183</v>
      </c>
      <c r="AK78" s="1">
        <f t="shared" si="0"/>
        <v>33</v>
      </c>
    </row>
    <row r="79" spans="1:37" ht="13.2" x14ac:dyDescent="0.25">
      <c r="A79" s="2">
        <v>45361.290761041666</v>
      </c>
      <c r="B79" s="1" t="s">
        <v>37</v>
      </c>
      <c r="C79" s="1" t="s">
        <v>46</v>
      </c>
      <c r="D79" s="1" t="s">
        <v>200</v>
      </c>
      <c r="E79" s="1" t="s">
        <v>40</v>
      </c>
      <c r="F79" s="1" t="s">
        <v>41</v>
      </c>
      <c r="G79" s="1">
        <v>3</v>
      </c>
      <c r="H79" s="1" t="s">
        <v>217</v>
      </c>
      <c r="I79" s="1" t="s">
        <v>43</v>
      </c>
      <c r="J79" s="1" t="s">
        <v>61</v>
      </c>
      <c r="K79" s="1">
        <v>1</v>
      </c>
      <c r="L79" s="1">
        <v>1</v>
      </c>
      <c r="M79" s="1">
        <v>1</v>
      </c>
      <c r="N79" s="1">
        <v>1</v>
      </c>
      <c r="O79" s="1">
        <v>1</v>
      </c>
      <c r="P79" s="1">
        <v>1</v>
      </c>
      <c r="Q79" s="1">
        <v>1</v>
      </c>
      <c r="R79" s="1">
        <v>1</v>
      </c>
      <c r="S79" s="1">
        <v>1</v>
      </c>
      <c r="T79" s="1">
        <v>1</v>
      </c>
      <c r="U79" s="1">
        <v>1</v>
      </c>
      <c r="V79" s="1">
        <v>1</v>
      </c>
      <c r="W79" s="1">
        <v>1</v>
      </c>
      <c r="X79" s="1">
        <v>1</v>
      </c>
      <c r="Y79" s="1">
        <v>1</v>
      </c>
      <c r="Z79" s="1">
        <v>1</v>
      </c>
      <c r="AA79" s="1">
        <v>1</v>
      </c>
      <c r="AB79" s="1">
        <v>1</v>
      </c>
      <c r="AC79" s="1">
        <v>1</v>
      </c>
      <c r="AD79" s="1">
        <v>1</v>
      </c>
      <c r="AE79" s="1">
        <v>3</v>
      </c>
      <c r="AF79" s="1">
        <v>3</v>
      </c>
      <c r="AG79" s="1">
        <v>3</v>
      </c>
      <c r="AH79" s="1">
        <v>3</v>
      </c>
      <c r="AI79" s="1" t="s">
        <v>183</v>
      </c>
      <c r="AJ79" s="1" t="s">
        <v>183</v>
      </c>
      <c r="AK79" s="1">
        <f t="shared" si="0"/>
        <v>32</v>
      </c>
    </row>
    <row r="80" spans="1:37" ht="13.2" x14ac:dyDescent="0.25">
      <c r="A80" s="2">
        <v>45361.294841481482</v>
      </c>
      <c r="B80" s="1" t="s">
        <v>37</v>
      </c>
      <c r="C80" s="1" t="s">
        <v>38</v>
      </c>
      <c r="D80" s="1" t="s">
        <v>83</v>
      </c>
      <c r="E80" s="1" t="s">
        <v>40</v>
      </c>
      <c r="F80" s="1" t="s">
        <v>41</v>
      </c>
      <c r="G80" s="1">
        <v>3</v>
      </c>
      <c r="H80" s="1" t="s">
        <v>211</v>
      </c>
      <c r="I80" s="1" t="s">
        <v>49</v>
      </c>
      <c r="J80" s="1" t="s">
        <v>44</v>
      </c>
      <c r="K80" s="1">
        <v>4</v>
      </c>
      <c r="L80" s="1">
        <v>5</v>
      </c>
      <c r="M80" s="1">
        <v>5</v>
      </c>
      <c r="N80" s="1">
        <v>3</v>
      </c>
      <c r="O80" s="1">
        <v>3</v>
      </c>
      <c r="P80" s="1">
        <v>3</v>
      </c>
      <c r="Q80" s="1">
        <v>4</v>
      </c>
      <c r="R80" s="1">
        <v>3</v>
      </c>
      <c r="S80" s="1">
        <v>1</v>
      </c>
      <c r="T80" s="1">
        <v>4</v>
      </c>
      <c r="U80" s="1">
        <v>5</v>
      </c>
      <c r="V80" s="1">
        <v>5</v>
      </c>
      <c r="W80" s="1">
        <v>4</v>
      </c>
      <c r="X80" s="1">
        <v>4</v>
      </c>
      <c r="Y80" s="1">
        <v>5</v>
      </c>
      <c r="Z80" s="1">
        <v>5</v>
      </c>
      <c r="AA80" s="1">
        <v>4</v>
      </c>
      <c r="AB80" s="1">
        <v>5</v>
      </c>
      <c r="AC80" s="1">
        <v>5</v>
      </c>
      <c r="AD80" s="1">
        <v>4</v>
      </c>
      <c r="AE80" s="1">
        <v>5</v>
      </c>
      <c r="AF80" s="1">
        <v>5</v>
      </c>
      <c r="AG80" s="1">
        <v>4</v>
      </c>
      <c r="AH80" s="1">
        <v>4</v>
      </c>
      <c r="AI80" s="1" t="s">
        <v>262</v>
      </c>
      <c r="AJ80" s="1" t="s">
        <v>61</v>
      </c>
      <c r="AK80" s="1">
        <f t="shared" si="0"/>
        <v>99</v>
      </c>
    </row>
    <row r="81" spans="1:37" ht="13.2" x14ac:dyDescent="0.25">
      <c r="A81" s="2">
        <v>45361.385693680553</v>
      </c>
      <c r="B81" s="1" t="s">
        <v>37</v>
      </c>
      <c r="C81" s="1" t="s">
        <v>38</v>
      </c>
      <c r="D81" s="1" t="s">
        <v>109</v>
      </c>
      <c r="E81" s="1" t="s">
        <v>96</v>
      </c>
      <c r="F81" s="1" t="s">
        <v>59</v>
      </c>
      <c r="G81" s="1">
        <v>3</v>
      </c>
      <c r="H81" s="1" t="s">
        <v>48</v>
      </c>
      <c r="I81" s="1" t="s">
        <v>49</v>
      </c>
      <c r="J81" s="1" t="s">
        <v>90</v>
      </c>
      <c r="K81" s="1">
        <v>2</v>
      </c>
      <c r="L81" s="1">
        <v>1</v>
      </c>
      <c r="M81" s="1">
        <v>3</v>
      </c>
      <c r="N81" s="1">
        <v>3</v>
      </c>
      <c r="O81" s="1">
        <v>3</v>
      </c>
      <c r="P81" s="1">
        <v>3</v>
      </c>
      <c r="Q81" s="1">
        <v>3</v>
      </c>
      <c r="R81" s="1">
        <v>3</v>
      </c>
      <c r="S81" s="1">
        <v>3</v>
      </c>
      <c r="T81" s="1">
        <v>4</v>
      </c>
      <c r="U81" s="1">
        <v>4</v>
      </c>
      <c r="V81" s="1">
        <v>4</v>
      </c>
      <c r="W81" s="1">
        <v>5</v>
      </c>
      <c r="X81" s="1">
        <v>4</v>
      </c>
      <c r="Y81" s="1">
        <v>4</v>
      </c>
      <c r="Z81" s="1">
        <v>4</v>
      </c>
      <c r="AA81" s="1">
        <v>4</v>
      </c>
      <c r="AB81" s="1">
        <v>4</v>
      </c>
      <c r="AC81" s="1">
        <v>4</v>
      </c>
      <c r="AD81" s="1">
        <v>4</v>
      </c>
      <c r="AE81" s="1">
        <v>5</v>
      </c>
      <c r="AF81" s="1">
        <v>4</v>
      </c>
      <c r="AG81" s="1">
        <v>4</v>
      </c>
      <c r="AH81" s="1">
        <v>4</v>
      </c>
      <c r="AK81" s="1">
        <f t="shared" si="0"/>
        <v>86</v>
      </c>
    </row>
    <row r="82" spans="1:37" ht="13.2" x14ac:dyDescent="0.25">
      <c r="A82" s="2">
        <v>45361.386570775459</v>
      </c>
      <c r="B82" s="1" t="s">
        <v>37</v>
      </c>
      <c r="C82" s="1" t="s">
        <v>46</v>
      </c>
      <c r="D82" s="1" t="s">
        <v>39</v>
      </c>
      <c r="E82" s="1" t="s">
        <v>58</v>
      </c>
      <c r="F82" s="1" t="s">
        <v>59</v>
      </c>
      <c r="G82" s="1">
        <v>4</v>
      </c>
      <c r="H82" s="1" t="s">
        <v>211</v>
      </c>
      <c r="I82" s="1" t="s">
        <v>49</v>
      </c>
      <c r="J82" s="1" t="s">
        <v>90</v>
      </c>
      <c r="K82" s="1">
        <v>2</v>
      </c>
      <c r="L82" s="1">
        <v>1</v>
      </c>
      <c r="M82" s="1">
        <v>1</v>
      </c>
      <c r="N82" s="1">
        <v>1</v>
      </c>
      <c r="O82" s="1">
        <v>1</v>
      </c>
      <c r="P82" s="1">
        <v>1</v>
      </c>
      <c r="Q82" s="1">
        <v>1</v>
      </c>
      <c r="R82" s="1">
        <v>1</v>
      </c>
      <c r="S82" s="1">
        <v>1</v>
      </c>
      <c r="T82" s="1">
        <v>2</v>
      </c>
      <c r="U82" s="1">
        <v>1</v>
      </c>
      <c r="V82" s="1">
        <v>1</v>
      </c>
      <c r="W82" s="1">
        <v>1</v>
      </c>
      <c r="X82" s="1">
        <v>4</v>
      </c>
      <c r="Y82" s="1">
        <v>3</v>
      </c>
      <c r="Z82" s="1">
        <v>3</v>
      </c>
      <c r="AA82" s="1">
        <v>3</v>
      </c>
      <c r="AB82" s="1">
        <v>4</v>
      </c>
      <c r="AC82" s="1">
        <v>3</v>
      </c>
      <c r="AD82" s="1">
        <v>3</v>
      </c>
      <c r="AE82" s="1">
        <v>3</v>
      </c>
      <c r="AF82" s="1">
        <v>3</v>
      </c>
      <c r="AG82" s="1">
        <v>3</v>
      </c>
      <c r="AH82" s="1">
        <v>3</v>
      </c>
      <c r="AK82" s="1">
        <f t="shared" si="0"/>
        <v>50</v>
      </c>
    </row>
    <row r="83" spans="1:37" ht="13.2" x14ac:dyDescent="0.25">
      <c r="A83" s="2">
        <v>45361.434659594903</v>
      </c>
      <c r="B83" s="1" t="s">
        <v>37</v>
      </c>
      <c r="C83" s="1" t="s">
        <v>46</v>
      </c>
      <c r="D83" s="1" t="s">
        <v>144</v>
      </c>
      <c r="E83" s="1" t="s">
        <v>96</v>
      </c>
      <c r="F83" s="1" t="s">
        <v>59</v>
      </c>
      <c r="G83" s="1">
        <v>3</v>
      </c>
      <c r="H83" s="1" t="s">
        <v>48</v>
      </c>
      <c r="I83" s="1" t="s">
        <v>55</v>
      </c>
      <c r="J83" s="1" t="s">
        <v>90</v>
      </c>
      <c r="K83" s="1">
        <v>1</v>
      </c>
      <c r="L83" s="1">
        <v>3</v>
      </c>
      <c r="M83" s="1">
        <v>3</v>
      </c>
      <c r="N83" s="1">
        <v>3</v>
      </c>
      <c r="O83" s="1">
        <v>4</v>
      </c>
      <c r="P83" s="1">
        <v>3</v>
      </c>
      <c r="Q83" s="1">
        <v>4</v>
      </c>
      <c r="R83" s="1">
        <v>3</v>
      </c>
      <c r="S83" s="1">
        <v>4</v>
      </c>
      <c r="T83" s="1">
        <v>3</v>
      </c>
      <c r="U83" s="1">
        <v>4</v>
      </c>
      <c r="V83" s="1">
        <v>3</v>
      </c>
      <c r="W83" s="1">
        <v>4</v>
      </c>
      <c r="X83" s="1">
        <v>3</v>
      </c>
      <c r="Y83" s="1">
        <v>4</v>
      </c>
      <c r="Z83" s="1">
        <v>4</v>
      </c>
      <c r="AA83" s="1">
        <v>4</v>
      </c>
      <c r="AB83" s="1">
        <v>3</v>
      </c>
      <c r="AC83" s="1">
        <v>4</v>
      </c>
      <c r="AD83" s="1">
        <v>3</v>
      </c>
      <c r="AE83" s="1">
        <v>4</v>
      </c>
      <c r="AF83" s="1">
        <v>3</v>
      </c>
      <c r="AG83" s="1">
        <v>4</v>
      </c>
      <c r="AH83" s="1">
        <v>3</v>
      </c>
      <c r="AK83" s="1">
        <f t="shared" si="0"/>
        <v>81</v>
      </c>
    </row>
    <row r="84" spans="1:37" ht="13.2" x14ac:dyDescent="0.25">
      <c r="A84" s="2">
        <v>45361.436768807871</v>
      </c>
      <c r="B84" s="1" t="s">
        <v>37</v>
      </c>
      <c r="C84" s="1" t="s">
        <v>38</v>
      </c>
      <c r="D84" s="1" t="s">
        <v>172</v>
      </c>
      <c r="E84" s="1" t="s">
        <v>96</v>
      </c>
      <c r="F84" s="1" t="s">
        <v>59</v>
      </c>
      <c r="G84" s="1">
        <v>3</v>
      </c>
      <c r="H84" s="1" t="s">
        <v>263</v>
      </c>
      <c r="I84" s="1" t="s">
        <v>55</v>
      </c>
      <c r="J84" s="1" t="s">
        <v>156</v>
      </c>
      <c r="K84" s="1">
        <v>1</v>
      </c>
      <c r="L84" s="1">
        <v>3</v>
      </c>
      <c r="M84" s="1">
        <v>3</v>
      </c>
      <c r="N84" s="1">
        <v>3</v>
      </c>
      <c r="O84" s="1">
        <v>3</v>
      </c>
      <c r="P84" s="1">
        <v>3</v>
      </c>
      <c r="Q84" s="1">
        <v>3</v>
      </c>
      <c r="R84" s="1">
        <v>3</v>
      </c>
      <c r="S84" s="1">
        <v>3</v>
      </c>
      <c r="T84" s="1">
        <v>3</v>
      </c>
      <c r="U84" s="1">
        <v>3</v>
      </c>
      <c r="V84" s="1">
        <v>3</v>
      </c>
      <c r="W84" s="1">
        <v>3</v>
      </c>
      <c r="X84" s="1">
        <v>3</v>
      </c>
      <c r="Y84" s="1">
        <v>3</v>
      </c>
      <c r="Z84" s="1">
        <v>3</v>
      </c>
      <c r="AA84" s="1">
        <v>3</v>
      </c>
      <c r="AB84" s="1">
        <v>4</v>
      </c>
      <c r="AC84" s="1">
        <v>4</v>
      </c>
      <c r="AD84" s="1">
        <v>4</v>
      </c>
      <c r="AE84" s="1">
        <v>4</v>
      </c>
      <c r="AF84" s="1">
        <v>4</v>
      </c>
      <c r="AG84" s="1">
        <v>4</v>
      </c>
      <c r="AH84" s="1">
        <v>4</v>
      </c>
      <c r="AK84" s="1">
        <f t="shared" si="0"/>
        <v>77</v>
      </c>
    </row>
    <row r="85" spans="1:37" ht="13.2" x14ac:dyDescent="0.25">
      <c r="A85" s="2">
        <v>45361.461645057869</v>
      </c>
      <c r="B85" s="1" t="s">
        <v>37</v>
      </c>
      <c r="C85" s="1" t="s">
        <v>46</v>
      </c>
      <c r="D85" s="1" t="s">
        <v>39</v>
      </c>
      <c r="E85" s="1" t="s">
        <v>96</v>
      </c>
      <c r="F85" s="1" t="s">
        <v>59</v>
      </c>
      <c r="G85" s="1">
        <v>3</v>
      </c>
      <c r="H85" s="1" t="s">
        <v>211</v>
      </c>
      <c r="I85" s="1" t="s">
        <v>43</v>
      </c>
      <c r="J85" s="1" t="s">
        <v>264</v>
      </c>
      <c r="K85" s="1">
        <v>1</v>
      </c>
      <c r="L85" s="1">
        <v>3</v>
      </c>
      <c r="M85" s="1">
        <v>4</v>
      </c>
      <c r="N85" s="1">
        <v>4</v>
      </c>
      <c r="O85" s="1">
        <v>4</v>
      </c>
      <c r="P85" s="1">
        <v>4</v>
      </c>
      <c r="Q85" s="1">
        <v>5</v>
      </c>
      <c r="R85" s="1">
        <v>4</v>
      </c>
      <c r="S85" s="1">
        <v>4</v>
      </c>
      <c r="T85" s="1">
        <v>4</v>
      </c>
      <c r="U85" s="1">
        <v>4</v>
      </c>
      <c r="V85" s="1">
        <v>4</v>
      </c>
      <c r="W85" s="1">
        <v>4</v>
      </c>
      <c r="X85" s="1">
        <v>3</v>
      </c>
      <c r="Y85" s="1">
        <v>4</v>
      </c>
      <c r="Z85" s="1">
        <v>3</v>
      </c>
      <c r="AA85" s="1">
        <v>4</v>
      </c>
      <c r="AB85" s="1">
        <v>4</v>
      </c>
      <c r="AC85" s="1">
        <v>4</v>
      </c>
      <c r="AD85" s="1">
        <v>4</v>
      </c>
      <c r="AE85" s="1">
        <v>5</v>
      </c>
      <c r="AF85" s="1">
        <v>4</v>
      </c>
      <c r="AG85" s="1">
        <v>5</v>
      </c>
      <c r="AH85" s="1">
        <v>4</v>
      </c>
      <c r="AI85" s="1" t="s">
        <v>183</v>
      </c>
      <c r="AJ85" s="1" t="s">
        <v>183</v>
      </c>
      <c r="AK85" s="1">
        <f t="shared" si="0"/>
        <v>93</v>
      </c>
    </row>
    <row r="86" spans="1:37" ht="13.2" x14ac:dyDescent="0.25">
      <c r="A86" s="2">
        <v>45361.462493900464</v>
      </c>
      <c r="B86" s="1" t="s">
        <v>37</v>
      </c>
      <c r="C86" s="1" t="s">
        <v>46</v>
      </c>
      <c r="D86" s="1" t="s">
        <v>105</v>
      </c>
      <c r="E86" s="1" t="s">
        <v>96</v>
      </c>
      <c r="F86" s="1" t="s">
        <v>59</v>
      </c>
      <c r="G86" s="1">
        <v>3</v>
      </c>
      <c r="H86" s="1" t="s">
        <v>48</v>
      </c>
      <c r="I86" s="1" t="s">
        <v>49</v>
      </c>
      <c r="J86" s="1" t="s">
        <v>156</v>
      </c>
      <c r="K86" s="1">
        <v>1</v>
      </c>
      <c r="L86" s="1">
        <v>3</v>
      </c>
      <c r="M86" s="1">
        <v>3</v>
      </c>
      <c r="N86" s="1">
        <v>3</v>
      </c>
      <c r="O86" s="1">
        <v>3</v>
      </c>
      <c r="P86" s="1">
        <v>3</v>
      </c>
      <c r="Q86" s="1">
        <v>4</v>
      </c>
      <c r="R86" s="1">
        <v>4</v>
      </c>
      <c r="S86" s="1">
        <v>4</v>
      </c>
      <c r="T86" s="1">
        <v>4</v>
      </c>
      <c r="U86" s="1">
        <v>4</v>
      </c>
      <c r="V86" s="1">
        <v>4</v>
      </c>
      <c r="W86" s="1">
        <v>4</v>
      </c>
      <c r="X86" s="1">
        <v>5</v>
      </c>
      <c r="Y86" s="1">
        <v>5</v>
      </c>
      <c r="Z86" s="1">
        <v>4</v>
      </c>
      <c r="AA86" s="1">
        <v>4</v>
      </c>
      <c r="AB86" s="1">
        <v>4</v>
      </c>
      <c r="AC86" s="1">
        <v>4</v>
      </c>
      <c r="AD86" s="1">
        <v>4</v>
      </c>
      <c r="AE86" s="1">
        <v>4</v>
      </c>
      <c r="AF86" s="1">
        <v>4</v>
      </c>
      <c r="AG86" s="1">
        <v>4</v>
      </c>
      <c r="AH86" s="1">
        <v>4</v>
      </c>
      <c r="AK86" s="1">
        <f t="shared" si="0"/>
        <v>90</v>
      </c>
    </row>
    <row r="87" spans="1:37" ht="13.2" x14ac:dyDescent="0.25">
      <c r="A87" s="2">
        <v>45361.502204328703</v>
      </c>
      <c r="B87" s="1" t="s">
        <v>37</v>
      </c>
      <c r="C87" s="1" t="s">
        <v>38</v>
      </c>
      <c r="D87" s="1" t="s">
        <v>91</v>
      </c>
      <c r="E87" s="1" t="s">
        <v>40</v>
      </c>
      <c r="F87" s="1" t="s">
        <v>41</v>
      </c>
      <c r="G87" s="1">
        <v>4</v>
      </c>
      <c r="H87" s="1" t="s">
        <v>132</v>
      </c>
      <c r="I87" s="1" t="s">
        <v>49</v>
      </c>
      <c r="J87" s="1" t="s">
        <v>44</v>
      </c>
      <c r="K87" s="1">
        <v>3</v>
      </c>
      <c r="L87" s="1">
        <v>3</v>
      </c>
      <c r="M87" s="1">
        <v>1</v>
      </c>
      <c r="N87" s="1">
        <v>1</v>
      </c>
      <c r="O87" s="1">
        <v>1</v>
      </c>
      <c r="P87" s="1">
        <v>3</v>
      </c>
      <c r="Q87" s="1">
        <v>3</v>
      </c>
      <c r="R87" s="1">
        <v>3</v>
      </c>
      <c r="S87" s="1">
        <v>3</v>
      </c>
      <c r="T87" s="1">
        <v>1</v>
      </c>
      <c r="U87" s="1">
        <v>3</v>
      </c>
      <c r="V87" s="1">
        <v>3</v>
      </c>
      <c r="W87" s="1">
        <v>1</v>
      </c>
      <c r="X87" s="1">
        <v>3</v>
      </c>
      <c r="Y87" s="1">
        <v>4</v>
      </c>
      <c r="Z87" s="1">
        <v>3</v>
      </c>
      <c r="AA87" s="1">
        <v>3</v>
      </c>
      <c r="AB87" s="1">
        <v>3</v>
      </c>
      <c r="AC87" s="1">
        <v>3</v>
      </c>
      <c r="AD87" s="1">
        <v>4</v>
      </c>
      <c r="AE87" s="1">
        <v>4</v>
      </c>
      <c r="AF87" s="1">
        <v>4</v>
      </c>
      <c r="AG87" s="1">
        <v>4</v>
      </c>
      <c r="AH87" s="1">
        <v>4</v>
      </c>
      <c r="AI87" s="1" t="s">
        <v>266</v>
      </c>
      <c r="AJ87" s="1" t="s">
        <v>267</v>
      </c>
      <c r="AK87" s="1">
        <f t="shared" si="0"/>
        <v>68</v>
      </c>
    </row>
    <row r="88" spans="1:37" ht="13.2" x14ac:dyDescent="0.25">
      <c r="A88" s="2">
        <v>45361.529880833332</v>
      </c>
      <c r="B88" s="1" t="s">
        <v>37</v>
      </c>
      <c r="C88" s="1" t="s">
        <v>46</v>
      </c>
      <c r="D88" s="1" t="s">
        <v>154</v>
      </c>
      <c r="E88" s="1" t="s">
        <v>40</v>
      </c>
      <c r="F88" s="1" t="s">
        <v>59</v>
      </c>
      <c r="G88" s="1">
        <v>4</v>
      </c>
      <c r="H88" s="1" t="s">
        <v>48</v>
      </c>
      <c r="I88" s="1" t="s">
        <v>55</v>
      </c>
      <c r="J88" s="1" t="s">
        <v>44</v>
      </c>
      <c r="K88" s="1">
        <v>3</v>
      </c>
      <c r="L88" s="1">
        <v>4</v>
      </c>
      <c r="M88" s="1">
        <v>3</v>
      </c>
      <c r="N88" s="1">
        <v>3</v>
      </c>
      <c r="O88" s="1">
        <v>4</v>
      </c>
      <c r="P88" s="1">
        <v>4</v>
      </c>
      <c r="Q88" s="1">
        <v>3</v>
      </c>
      <c r="R88" s="1">
        <v>3</v>
      </c>
      <c r="S88" s="1">
        <v>4</v>
      </c>
      <c r="T88" s="1">
        <v>3</v>
      </c>
      <c r="U88" s="1">
        <v>4</v>
      </c>
      <c r="V88" s="1">
        <v>3</v>
      </c>
      <c r="W88" s="1">
        <v>4</v>
      </c>
      <c r="X88" s="1">
        <v>4</v>
      </c>
      <c r="Y88" s="1">
        <v>3</v>
      </c>
      <c r="Z88" s="1">
        <v>3</v>
      </c>
      <c r="AA88" s="1">
        <v>3</v>
      </c>
      <c r="AB88" s="1">
        <v>4</v>
      </c>
      <c r="AC88" s="1">
        <v>3</v>
      </c>
      <c r="AD88" s="1">
        <v>4</v>
      </c>
      <c r="AE88" s="1">
        <v>3</v>
      </c>
      <c r="AF88" s="1">
        <v>3</v>
      </c>
      <c r="AG88" s="1">
        <v>4</v>
      </c>
      <c r="AH88" s="1">
        <v>3</v>
      </c>
      <c r="AK88" s="1">
        <f t="shared" si="0"/>
        <v>82</v>
      </c>
    </row>
    <row r="89" spans="1:37" ht="13.2" x14ac:dyDescent="0.25">
      <c r="A89" s="2">
        <v>45361.530726805555</v>
      </c>
      <c r="B89" s="1" t="s">
        <v>37</v>
      </c>
      <c r="C89" s="1" t="s">
        <v>38</v>
      </c>
      <c r="D89" s="1" t="s">
        <v>105</v>
      </c>
      <c r="E89" s="1" t="s">
        <v>40</v>
      </c>
      <c r="F89" s="1" t="s">
        <v>41</v>
      </c>
      <c r="G89" s="1">
        <v>4</v>
      </c>
      <c r="H89" s="1" t="s">
        <v>113</v>
      </c>
      <c r="I89" s="1" t="s">
        <v>55</v>
      </c>
      <c r="J89" s="1" t="s">
        <v>270</v>
      </c>
      <c r="K89" s="1">
        <v>3</v>
      </c>
      <c r="L89" s="1">
        <v>4</v>
      </c>
      <c r="M89" s="1">
        <v>3</v>
      </c>
      <c r="N89" s="1">
        <v>3</v>
      </c>
      <c r="O89" s="1">
        <v>1</v>
      </c>
      <c r="P89" s="1">
        <v>1</v>
      </c>
      <c r="Q89" s="1">
        <v>1</v>
      </c>
      <c r="R89" s="1">
        <v>3</v>
      </c>
      <c r="S89" s="1">
        <v>1</v>
      </c>
      <c r="T89" s="1">
        <v>1</v>
      </c>
      <c r="U89" s="1">
        <v>1</v>
      </c>
      <c r="V89" s="1">
        <v>1</v>
      </c>
      <c r="W89" s="1">
        <v>1</v>
      </c>
      <c r="X89" s="1">
        <v>1</v>
      </c>
      <c r="Y89" s="1">
        <v>3</v>
      </c>
      <c r="Z89" s="1">
        <v>1</v>
      </c>
      <c r="AA89" s="1">
        <v>1</v>
      </c>
      <c r="AB89" s="1">
        <v>1</v>
      </c>
      <c r="AC89" s="1">
        <v>1</v>
      </c>
      <c r="AD89" s="1">
        <v>1</v>
      </c>
      <c r="AE89" s="1">
        <v>1</v>
      </c>
      <c r="AF89" s="1">
        <v>1</v>
      </c>
      <c r="AG89" s="1">
        <v>1</v>
      </c>
      <c r="AH89" s="1">
        <v>1</v>
      </c>
      <c r="AI89" s="1" t="s">
        <v>183</v>
      </c>
      <c r="AJ89" s="1" t="s">
        <v>183</v>
      </c>
      <c r="AK89" s="1">
        <f t="shared" si="0"/>
        <v>37</v>
      </c>
    </row>
    <row r="90" spans="1:37" ht="13.2" x14ac:dyDescent="0.25">
      <c r="A90" s="2">
        <v>45361.535937511573</v>
      </c>
      <c r="B90" s="1" t="s">
        <v>163</v>
      </c>
      <c r="C90" s="1" t="s">
        <v>46</v>
      </c>
      <c r="D90" s="1" t="s">
        <v>62</v>
      </c>
      <c r="E90" s="1" t="s">
        <v>99</v>
      </c>
      <c r="F90" s="1" t="s">
        <v>41</v>
      </c>
      <c r="G90" s="1">
        <v>4</v>
      </c>
      <c r="H90" s="1" t="s">
        <v>271</v>
      </c>
      <c r="I90" s="1" t="s">
        <v>49</v>
      </c>
      <c r="J90" s="1" t="s">
        <v>50</v>
      </c>
      <c r="K90" s="1">
        <v>3</v>
      </c>
      <c r="L90" s="1">
        <v>4</v>
      </c>
      <c r="M90" s="1">
        <v>3</v>
      </c>
      <c r="N90" s="1">
        <v>4</v>
      </c>
      <c r="O90" s="1">
        <v>1</v>
      </c>
      <c r="P90" s="1">
        <v>3</v>
      </c>
      <c r="Q90" s="1">
        <v>3</v>
      </c>
      <c r="R90" s="1">
        <v>4</v>
      </c>
      <c r="S90" s="1">
        <v>5</v>
      </c>
      <c r="T90" s="1">
        <v>5</v>
      </c>
      <c r="U90" s="1">
        <v>5</v>
      </c>
      <c r="V90" s="1">
        <v>4</v>
      </c>
      <c r="W90" s="1">
        <v>5</v>
      </c>
      <c r="X90" s="1">
        <v>4</v>
      </c>
      <c r="Y90" s="1">
        <v>5</v>
      </c>
      <c r="Z90" s="1">
        <v>4</v>
      </c>
      <c r="AA90" s="1">
        <v>5</v>
      </c>
      <c r="AB90" s="1">
        <v>5</v>
      </c>
      <c r="AC90" s="1">
        <v>5</v>
      </c>
      <c r="AD90" s="1">
        <v>5</v>
      </c>
      <c r="AE90" s="1">
        <v>5</v>
      </c>
      <c r="AF90" s="1">
        <v>5</v>
      </c>
      <c r="AG90" s="1">
        <v>5</v>
      </c>
      <c r="AH90" s="1">
        <v>5</v>
      </c>
      <c r="AI90" s="1" t="s">
        <v>272</v>
      </c>
      <c r="AJ90" s="1" t="s">
        <v>273</v>
      </c>
      <c r="AK90" s="1">
        <f t="shared" si="0"/>
        <v>102</v>
      </c>
    </row>
    <row r="91" spans="1:37" ht="13.2" x14ac:dyDescent="0.25">
      <c r="A91" s="2">
        <v>45361.543448576384</v>
      </c>
      <c r="B91" s="1" t="s">
        <v>634</v>
      </c>
      <c r="C91" s="1" t="s">
        <v>38</v>
      </c>
      <c r="D91" s="1" t="s">
        <v>83</v>
      </c>
      <c r="E91" s="1" t="s">
        <v>58</v>
      </c>
      <c r="F91" s="1" t="s">
        <v>164</v>
      </c>
      <c r="G91" s="1">
        <v>1</v>
      </c>
      <c r="H91" s="1" t="s">
        <v>48</v>
      </c>
      <c r="I91" s="1" t="s">
        <v>55</v>
      </c>
      <c r="J91" s="1" t="s">
        <v>44</v>
      </c>
      <c r="K91" s="1">
        <v>1</v>
      </c>
      <c r="L91" s="1">
        <v>2</v>
      </c>
      <c r="M91" s="1">
        <v>2</v>
      </c>
      <c r="N91" s="1">
        <v>2</v>
      </c>
      <c r="O91" s="1">
        <v>2</v>
      </c>
      <c r="P91" s="1">
        <v>2</v>
      </c>
      <c r="Q91" s="1">
        <v>2</v>
      </c>
      <c r="R91" s="1">
        <v>2</v>
      </c>
      <c r="S91" s="1">
        <v>1</v>
      </c>
      <c r="T91" s="1">
        <v>1</v>
      </c>
      <c r="U91" s="1">
        <v>2</v>
      </c>
      <c r="V91" s="1">
        <v>2</v>
      </c>
      <c r="W91" s="1">
        <v>2</v>
      </c>
      <c r="X91" s="1">
        <v>1</v>
      </c>
      <c r="Y91" s="1">
        <v>2</v>
      </c>
      <c r="Z91" s="1">
        <v>1</v>
      </c>
      <c r="AA91" s="1">
        <v>2</v>
      </c>
      <c r="AB91" s="1">
        <v>1</v>
      </c>
      <c r="AC91" s="1">
        <v>1</v>
      </c>
      <c r="AD91" s="1">
        <v>2</v>
      </c>
      <c r="AE91" s="1">
        <v>2</v>
      </c>
      <c r="AF91" s="1">
        <v>1</v>
      </c>
      <c r="AG91" s="1">
        <v>2</v>
      </c>
      <c r="AH91" s="1">
        <v>2</v>
      </c>
      <c r="AI91" s="1" t="s">
        <v>274</v>
      </c>
      <c r="AJ91" s="1" t="s">
        <v>115</v>
      </c>
      <c r="AK91" s="1">
        <f t="shared" si="0"/>
        <v>40</v>
      </c>
    </row>
    <row r="92" spans="1:37" ht="13.2" x14ac:dyDescent="0.25">
      <c r="A92" s="2">
        <v>45361.553818379631</v>
      </c>
      <c r="B92" s="1" t="s">
        <v>37</v>
      </c>
      <c r="C92" s="1" t="s">
        <v>38</v>
      </c>
      <c r="D92" s="1" t="s">
        <v>79</v>
      </c>
      <c r="E92" s="1" t="s">
        <v>99</v>
      </c>
      <c r="F92" s="1" t="s">
        <v>41</v>
      </c>
      <c r="G92" s="1">
        <v>3</v>
      </c>
      <c r="H92" s="1" t="s">
        <v>48</v>
      </c>
      <c r="I92" s="1" t="s">
        <v>55</v>
      </c>
      <c r="J92" s="1" t="s">
        <v>50</v>
      </c>
      <c r="K92" s="1">
        <v>4</v>
      </c>
      <c r="L92" s="1">
        <v>4</v>
      </c>
      <c r="M92" s="1">
        <v>5</v>
      </c>
      <c r="N92" s="1">
        <v>3</v>
      </c>
      <c r="O92" s="1">
        <v>4</v>
      </c>
      <c r="P92" s="1">
        <v>3</v>
      </c>
      <c r="Q92" s="1">
        <v>4</v>
      </c>
      <c r="R92" s="1">
        <v>4</v>
      </c>
      <c r="S92" s="1">
        <v>5</v>
      </c>
      <c r="T92" s="1">
        <v>5</v>
      </c>
      <c r="U92" s="1">
        <v>5</v>
      </c>
      <c r="V92" s="1">
        <v>4</v>
      </c>
      <c r="W92" s="1">
        <v>4</v>
      </c>
      <c r="X92" s="1">
        <v>4</v>
      </c>
      <c r="Y92" s="1">
        <v>1</v>
      </c>
      <c r="Z92" s="1">
        <v>4</v>
      </c>
      <c r="AA92" s="1">
        <v>5</v>
      </c>
      <c r="AB92" s="1">
        <v>4</v>
      </c>
      <c r="AC92" s="1">
        <v>5</v>
      </c>
      <c r="AD92" s="1">
        <v>4</v>
      </c>
      <c r="AE92" s="1">
        <v>3</v>
      </c>
      <c r="AF92" s="1">
        <v>4</v>
      </c>
      <c r="AG92" s="1">
        <v>5</v>
      </c>
      <c r="AH92" s="1">
        <v>4</v>
      </c>
      <c r="AK92" s="1">
        <f t="shared" si="0"/>
        <v>97</v>
      </c>
    </row>
    <row r="93" spans="1:37" ht="13.2" x14ac:dyDescent="0.25">
      <c r="A93" s="2">
        <v>45361.590624930555</v>
      </c>
      <c r="B93" s="1" t="s">
        <v>37</v>
      </c>
      <c r="C93" s="1" t="s">
        <v>38</v>
      </c>
      <c r="D93" s="1" t="s">
        <v>83</v>
      </c>
      <c r="E93" s="1" t="s">
        <v>40</v>
      </c>
      <c r="F93" s="1" t="s">
        <v>41</v>
      </c>
      <c r="G93" s="1">
        <v>3</v>
      </c>
      <c r="H93" s="1" t="s">
        <v>275</v>
      </c>
      <c r="I93" s="1" t="s">
        <v>55</v>
      </c>
      <c r="J93" s="1" t="s">
        <v>50</v>
      </c>
      <c r="K93" s="1">
        <v>3</v>
      </c>
      <c r="L93" s="1">
        <v>4</v>
      </c>
      <c r="M93" s="1">
        <v>5</v>
      </c>
      <c r="N93" s="1">
        <v>5</v>
      </c>
      <c r="O93" s="1">
        <v>4</v>
      </c>
      <c r="P93" s="1">
        <v>4</v>
      </c>
      <c r="Q93" s="1">
        <v>4</v>
      </c>
      <c r="R93" s="1">
        <v>5</v>
      </c>
      <c r="S93" s="1">
        <v>3</v>
      </c>
      <c r="T93" s="1">
        <v>5</v>
      </c>
      <c r="U93" s="1">
        <v>5</v>
      </c>
      <c r="V93" s="1">
        <v>3</v>
      </c>
      <c r="W93" s="1">
        <v>5</v>
      </c>
      <c r="X93" s="1">
        <v>5</v>
      </c>
      <c r="Y93" s="1">
        <v>5</v>
      </c>
      <c r="Z93" s="1">
        <v>5</v>
      </c>
      <c r="AA93" s="1">
        <v>4</v>
      </c>
      <c r="AB93" s="1">
        <v>5</v>
      </c>
      <c r="AC93" s="1">
        <v>5</v>
      </c>
      <c r="AD93" s="1">
        <v>5</v>
      </c>
      <c r="AE93" s="1">
        <v>3</v>
      </c>
      <c r="AF93" s="1">
        <v>3</v>
      </c>
      <c r="AG93" s="1">
        <v>4</v>
      </c>
      <c r="AH93" s="1">
        <v>5</v>
      </c>
      <c r="AI93" s="1" t="s">
        <v>276</v>
      </c>
      <c r="AJ93" s="1" t="s">
        <v>277</v>
      </c>
      <c r="AK93" s="1">
        <f t="shared" si="0"/>
        <v>104</v>
      </c>
    </row>
    <row r="94" spans="1:37" ht="13.2" x14ac:dyDescent="0.25">
      <c r="A94" s="2">
        <v>45361.591812916668</v>
      </c>
      <c r="B94" s="1" t="s">
        <v>37</v>
      </c>
      <c r="C94" s="1" t="s">
        <v>46</v>
      </c>
      <c r="D94" s="1" t="s">
        <v>172</v>
      </c>
      <c r="E94" s="1" t="s">
        <v>40</v>
      </c>
      <c r="F94" s="1" t="s">
        <v>41</v>
      </c>
      <c r="G94" s="1">
        <v>3</v>
      </c>
      <c r="H94" s="1" t="s">
        <v>278</v>
      </c>
      <c r="I94" s="1" t="s">
        <v>43</v>
      </c>
      <c r="J94" s="1" t="s">
        <v>50</v>
      </c>
      <c r="K94" s="1">
        <v>3</v>
      </c>
      <c r="L94" s="1">
        <v>3</v>
      </c>
      <c r="M94" s="1">
        <v>1</v>
      </c>
      <c r="N94" s="1">
        <v>1</v>
      </c>
      <c r="O94" s="1">
        <v>3</v>
      </c>
      <c r="P94" s="1">
        <v>4</v>
      </c>
      <c r="Q94" s="1">
        <v>1</v>
      </c>
      <c r="R94" s="1">
        <v>1</v>
      </c>
      <c r="S94" s="1">
        <v>1</v>
      </c>
      <c r="T94" s="1">
        <v>2</v>
      </c>
      <c r="U94" s="1">
        <v>1</v>
      </c>
      <c r="V94" s="1">
        <v>1</v>
      </c>
      <c r="W94" s="1">
        <v>1</v>
      </c>
      <c r="X94" s="1">
        <v>2</v>
      </c>
      <c r="Y94" s="1">
        <v>1</v>
      </c>
      <c r="Z94" s="1">
        <v>3</v>
      </c>
      <c r="AA94" s="1">
        <v>3</v>
      </c>
      <c r="AB94" s="1">
        <v>5</v>
      </c>
      <c r="AC94" s="1">
        <v>5</v>
      </c>
      <c r="AD94" s="1">
        <v>5</v>
      </c>
      <c r="AE94" s="1">
        <v>4</v>
      </c>
      <c r="AF94" s="1">
        <v>4</v>
      </c>
      <c r="AG94" s="1">
        <v>3</v>
      </c>
      <c r="AH94" s="1">
        <v>5</v>
      </c>
      <c r="AI94" s="1" t="s">
        <v>279</v>
      </c>
      <c r="AJ94" s="1" t="s">
        <v>280</v>
      </c>
      <c r="AK94" s="1">
        <f t="shared" si="0"/>
        <v>63</v>
      </c>
    </row>
    <row r="95" spans="1:37" ht="13.2" x14ac:dyDescent="0.25">
      <c r="A95" s="2">
        <v>45361.604268854164</v>
      </c>
      <c r="B95" s="1" t="s">
        <v>37</v>
      </c>
      <c r="C95" s="1" t="s">
        <v>38</v>
      </c>
      <c r="D95" s="1" t="s">
        <v>83</v>
      </c>
      <c r="E95" s="1" t="s">
        <v>99</v>
      </c>
      <c r="F95" s="1" t="s">
        <v>41</v>
      </c>
      <c r="G95" s="1">
        <v>4</v>
      </c>
      <c r="H95" s="1" t="s">
        <v>281</v>
      </c>
      <c r="I95" s="1" t="s">
        <v>49</v>
      </c>
      <c r="J95" s="1" t="s">
        <v>44</v>
      </c>
      <c r="K95" s="1">
        <v>3</v>
      </c>
      <c r="L95" s="1">
        <v>4</v>
      </c>
      <c r="M95" s="1">
        <v>3</v>
      </c>
      <c r="N95" s="1">
        <v>4</v>
      </c>
      <c r="O95" s="1">
        <v>4</v>
      </c>
      <c r="P95" s="1">
        <v>4</v>
      </c>
      <c r="Q95" s="1">
        <v>3</v>
      </c>
      <c r="R95" s="1">
        <v>4</v>
      </c>
      <c r="S95" s="1">
        <v>4</v>
      </c>
      <c r="T95" s="1">
        <v>2</v>
      </c>
      <c r="U95" s="1">
        <v>1</v>
      </c>
      <c r="V95" s="1">
        <v>3</v>
      </c>
      <c r="W95" s="1">
        <v>1</v>
      </c>
      <c r="X95" s="1">
        <v>4</v>
      </c>
      <c r="Y95" s="1">
        <v>4</v>
      </c>
      <c r="Z95" s="1">
        <v>3</v>
      </c>
      <c r="AA95" s="1">
        <v>3</v>
      </c>
      <c r="AB95" s="1">
        <v>1</v>
      </c>
      <c r="AC95" s="1">
        <v>2</v>
      </c>
      <c r="AD95" s="1">
        <v>1</v>
      </c>
      <c r="AE95" s="1">
        <v>1</v>
      </c>
      <c r="AF95" s="1">
        <v>1</v>
      </c>
      <c r="AG95" s="1">
        <v>1</v>
      </c>
      <c r="AH95" s="1">
        <v>1</v>
      </c>
      <c r="AI95" s="1" t="s">
        <v>282</v>
      </c>
      <c r="AJ95" s="1" t="s">
        <v>283</v>
      </c>
      <c r="AK95" s="1">
        <f t="shared" si="0"/>
        <v>62</v>
      </c>
    </row>
    <row r="96" spans="1:37" ht="13.2" x14ac:dyDescent="0.25">
      <c r="A96" s="2">
        <v>45361.610587025461</v>
      </c>
      <c r="B96" s="1" t="s">
        <v>37</v>
      </c>
      <c r="C96" s="1" t="s">
        <v>46</v>
      </c>
      <c r="D96" s="1" t="s">
        <v>172</v>
      </c>
      <c r="E96" s="1" t="s">
        <v>40</v>
      </c>
      <c r="F96" s="1" t="s">
        <v>41</v>
      </c>
      <c r="G96" s="1">
        <v>5</v>
      </c>
      <c r="H96" s="1" t="s">
        <v>284</v>
      </c>
      <c r="I96" s="1" t="s">
        <v>55</v>
      </c>
      <c r="J96" s="1" t="s">
        <v>50</v>
      </c>
      <c r="K96" s="1">
        <v>1</v>
      </c>
      <c r="L96" s="1">
        <v>1</v>
      </c>
      <c r="M96" s="1">
        <v>5</v>
      </c>
      <c r="N96" s="1">
        <v>5</v>
      </c>
      <c r="O96" s="1">
        <v>5</v>
      </c>
      <c r="P96" s="1">
        <v>5</v>
      </c>
      <c r="Q96" s="1">
        <v>5</v>
      </c>
      <c r="R96" s="1">
        <v>5</v>
      </c>
      <c r="S96" s="1">
        <v>5</v>
      </c>
      <c r="T96" s="1">
        <v>5</v>
      </c>
      <c r="U96" s="1">
        <v>5</v>
      </c>
      <c r="V96" s="1">
        <v>5</v>
      </c>
      <c r="W96" s="1">
        <v>5</v>
      </c>
      <c r="X96" s="1">
        <v>5</v>
      </c>
      <c r="Y96" s="1">
        <v>4</v>
      </c>
      <c r="Z96" s="1">
        <v>4</v>
      </c>
      <c r="AA96" s="1">
        <v>4</v>
      </c>
      <c r="AB96" s="1">
        <v>4</v>
      </c>
      <c r="AC96" s="1">
        <v>4</v>
      </c>
      <c r="AD96" s="1">
        <v>4</v>
      </c>
      <c r="AE96" s="1">
        <v>4</v>
      </c>
      <c r="AF96" s="1">
        <v>4</v>
      </c>
      <c r="AG96" s="1">
        <v>4</v>
      </c>
      <c r="AH96" s="1">
        <v>4</v>
      </c>
      <c r="AI96" s="1" t="s">
        <v>285</v>
      </c>
      <c r="AJ96" s="1" t="s">
        <v>286</v>
      </c>
      <c r="AK96" s="1">
        <f t="shared" si="0"/>
        <v>102</v>
      </c>
    </row>
    <row r="97" spans="1:37" ht="13.2" x14ac:dyDescent="0.25">
      <c r="A97" s="2">
        <v>45361.619862719905</v>
      </c>
      <c r="B97" s="1" t="s">
        <v>37</v>
      </c>
      <c r="C97" s="1" t="s">
        <v>46</v>
      </c>
      <c r="D97" s="1" t="s">
        <v>83</v>
      </c>
      <c r="E97" s="1" t="s">
        <v>40</v>
      </c>
      <c r="F97" s="1" t="s">
        <v>41</v>
      </c>
      <c r="G97" s="1">
        <v>5</v>
      </c>
      <c r="H97" s="1" t="s">
        <v>48</v>
      </c>
      <c r="I97" s="1" t="s">
        <v>55</v>
      </c>
      <c r="J97" s="1" t="s">
        <v>44</v>
      </c>
      <c r="K97" s="1">
        <v>2</v>
      </c>
      <c r="L97" s="1">
        <v>1</v>
      </c>
      <c r="M97" s="1">
        <v>1</v>
      </c>
      <c r="N97" s="1">
        <v>1</v>
      </c>
      <c r="O97" s="1">
        <v>1</v>
      </c>
      <c r="P97" s="1">
        <v>2</v>
      </c>
      <c r="Q97" s="1">
        <v>2</v>
      </c>
      <c r="R97" s="1">
        <v>2</v>
      </c>
      <c r="S97" s="1">
        <v>1</v>
      </c>
      <c r="T97" s="1">
        <v>2</v>
      </c>
      <c r="U97" s="1">
        <v>1</v>
      </c>
      <c r="V97" s="1">
        <v>2</v>
      </c>
      <c r="W97" s="1">
        <v>2</v>
      </c>
      <c r="X97" s="1">
        <v>2</v>
      </c>
      <c r="Y97" s="1">
        <v>2</v>
      </c>
      <c r="Z97" s="1">
        <v>2</v>
      </c>
      <c r="AA97" s="1">
        <v>2</v>
      </c>
      <c r="AB97" s="1">
        <v>2</v>
      </c>
      <c r="AC97" s="1">
        <v>2</v>
      </c>
      <c r="AD97" s="1">
        <v>2</v>
      </c>
      <c r="AE97" s="1">
        <v>2</v>
      </c>
      <c r="AF97" s="1">
        <v>2</v>
      </c>
      <c r="AG97" s="1">
        <v>2</v>
      </c>
      <c r="AH97" s="1">
        <v>2</v>
      </c>
      <c r="AI97" s="1" t="s">
        <v>287</v>
      </c>
      <c r="AJ97" s="1" t="s">
        <v>288</v>
      </c>
      <c r="AK97" s="1">
        <f t="shared" si="0"/>
        <v>42</v>
      </c>
    </row>
    <row r="98" spans="1:37" ht="13.2" x14ac:dyDescent="0.25">
      <c r="A98" s="2">
        <v>45361.623493078703</v>
      </c>
      <c r="B98" s="1" t="s">
        <v>37</v>
      </c>
      <c r="C98" s="1" t="s">
        <v>38</v>
      </c>
      <c r="D98" s="1" t="s">
        <v>154</v>
      </c>
      <c r="E98" s="1" t="s">
        <v>40</v>
      </c>
      <c r="F98" s="1" t="s">
        <v>41</v>
      </c>
      <c r="G98" s="1">
        <v>1</v>
      </c>
      <c r="H98" s="1" t="s">
        <v>126</v>
      </c>
      <c r="I98" s="1" t="s">
        <v>55</v>
      </c>
      <c r="J98" s="1" t="s">
        <v>50</v>
      </c>
      <c r="K98" s="1">
        <v>4</v>
      </c>
      <c r="L98" s="1">
        <v>2</v>
      </c>
      <c r="M98" s="1">
        <v>4</v>
      </c>
      <c r="N98" s="1">
        <v>4</v>
      </c>
      <c r="O98" s="1">
        <v>5</v>
      </c>
      <c r="P98" s="1">
        <v>4</v>
      </c>
      <c r="Q98" s="1">
        <v>4</v>
      </c>
      <c r="R98" s="1">
        <v>2</v>
      </c>
      <c r="S98" s="1">
        <v>5</v>
      </c>
      <c r="T98" s="1">
        <v>5</v>
      </c>
      <c r="U98" s="1">
        <v>5</v>
      </c>
      <c r="V98" s="1">
        <v>5</v>
      </c>
      <c r="W98" s="1">
        <v>5</v>
      </c>
      <c r="X98" s="1">
        <v>5</v>
      </c>
      <c r="Y98" s="1">
        <v>5</v>
      </c>
      <c r="Z98" s="1">
        <v>5</v>
      </c>
      <c r="AA98" s="1">
        <v>5</v>
      </c>
      <c r="AB98" s="1">
        <v>4</v>
      </c>
      <c r="AC98" s="1">
        <v>5</v>
      </c>
      <c r="AD98" s="1">
        <v>5</v>
      </c>
      <c r="AE98" s="1">
        <v>5</v>
      </c>
      <c r="AF98" s="1">
        <v>5</v>
      </c>
      <c r="AG98" s="1">
        <v>5</v>
      </c>
      <c r="AH98" s="1">
        <v>5</v>
      </c>
      <c r="AI98" s="1" t="s">
        <v>289</v>
      </c>
      <c r="AJ98" s="1" t="s">
        <v>290</v>
      </c>
      <c r="AK98" s="1">
        <f t="shared" si="0"/>
        <v>108</v>
      </c>
    </row>
    <row r="99" spans="1:37" ht="13.2" x14ac:dyDescent="0.25">
      <c r="A99" s="2">
        <v>45361.636506724535</v>
      </c>
      <c r="B99" s="1" t="s">
        <v>37</v>
      </c>
      <c r="C99" s="1" t="s">
        <v>38</v>
      </c>
      <c r="D99" s="1" t="s">
        <v>83</v>
      </c>
      <c r="E99" s="1" t="s">
        <v>58</v>
      </c>
      <c r="F99" s="1" t="s">
        <v>41</v>
      </c>
      <c r="G99" s="1">
        <v>3</v>
      </c>
      <c r="H99" s="1" t="s">
        <v>291</v>
      </c>
      <c r="I99" s="1" t="s">
        <v>49</v>
      </c>
      <c r="J99" s="1" t="s">
        <v>44</v>
      </c>
      <c r="K99" s="1">
        <v>2</v>
      </c>
      <c r="L99" s="1">
        <v>1</v>
      </c>
      <c r="M99" s="1">
        <v>2</v>
      </c>
      <c r="N99" s="1">
        <v>1</v>
      </c>
      <c r="O99" s="1">
        <v>3</v>
      </c>
      <c r="P99" s="1">
        <v>1</v>
      </c>
      <c r="Q99" s="1">
        <v>1</v>
      </c>
      <c r="R99" s="1">
        <v>2</v>
      </c>
      <c r="S99" s="1">
        <v>1</v>
      </c>
      <c r="T99" s="1">
        <v>2</v>
      </c>
      <c r="U99" s="1">
        <v>2</v>
      </c>
      <c r="V99" s="1">
        <v>1</v>
      </c>
      <c r="W99" s="1">
        <v>1</v>
      </c>
      <c r="X99" s="1">
        <v>1</v>
      </c>
      <c r="Y99" s="1">
        <v>2</v>
      </c>
      <c r="Z99" s="1">
        <v>1</v>
      </c>
      <c r="AA99" s="1">
        <v>1</v>
      </c>
      <c r="AB99" s="1">
        <v>3</v>
      </c>
      <c r="AC99" s="1">
        <v>2</v>
      </c>
      <c r="AD99" s="1">
        <v>3</v>
      </c>
      <c r="AE99" s="1">
        <v>2</v>
      </c>
      <c r="AF99" s="1">
        <v>3</v>
      </c>
      <c r="AG99" s="1">
        <v>2</v>
      </c>
      <c r="AH99" s="1">
        <v>2</v>
      </c>
      <c r="AI99" s="1" t="s">
        <v>292</v>
      </c>
      <c r="AJ99" s="1" t="s">
        <v>293</v>
      </c>
      <c r="AK99" s="1">
        <f t="shared" si="0"/>
        <v>42</v>
      </c>
    </row>
    <row r="100" spans="1:37" ht="13.2" x14ac:dyDescent="0.25">
      <c r="A100" s="2">
        <v>45361.643350509257</v>
      </c>
      <c r="B100" s="1" t="s">
        <v>37</v>
      </c>
      <c r="C100" s="1" t="s">
        <v>46</v>
      </c>
      <c r="D100" s="1" t="s">
        <v>83</v>
      </c>
      <c r="E100" s="1" t="s">
        <v>40</v>
      </c>
      <c r="F100" s="1" t="s">
        <v>41</v>
      </c>
      <c r="G100" s="1">
        <v>5</v>
      </c>
      <c r="H100" s="1" t="s">
        <v>256</v>
      </c>
      <c r="I100" s="1" t="s">
        <v>49</v>
      </c>
      <c r="J100" s="1" t="s">
        <v>50</v>
      </c>
      <c r="K100" s="1">
        <v>5</v>
      </c>
      <c r="L100" s="1">
        <v>5</v>
      </c>
      <c r="M100" s="1">
        <v>5</v>
      </c>
      <c r="N100" s="1">
        <v>5</v>
      </c>
      <c r="O100" s="1">
        <v>5</v>
      </c>
      <c r="P100" s="1">
        <v>5</v>
      </c>
      <c r="Q100" s="1">
        <v>5</v>
      </c>
      <c r="R100" s="1">
        <v>5</v>
      </c>
      <c r="S100" s="1">
        <v>5</v>
      </c>
      <c r="T100" s="1">
        <v>5</v>
      </c>
      <c r="U100" s="1">
        <v>5</v>
      </c>
      <c r="V100" s="1">
        <v>5</v>
      </c>
      <c r="W100" s="1">
        <v>5</v>
      </c>
      <c r="X100" s="1">
        <v>5</v>
      </c>
      <c r="Y100" s="1">
        <v>5</v>
      </c>
      <c r="Z100" s="1">
        <v>5</v>
      </c>
      <c r="AA100" s="1">
        <v>5</v>
      </c>
      <c r="AB100" s="1">
        <v>5</v>
      </c>
      <c r="AC100" s="1">
        <v>5</v>
      </c>
      <c r="AD100" s="1">
        <v>5</v>
      </c>
      <c r="AE100" s="1">
        <v>5</v>
      </c>
      <c r="AF100" s="1">
        <v>5</v>
      </c>
      <c r="AG100" s="1">
        <v>5</v>
      </c>
      <c r="AH100" s="1">
        <v>5</v>
      </c>
      <c r="AI100" s="1" t="s">
        <v>294</v>
      </c>
      <c r="AJ100" s="1" t="s">
        <v>295</v>
      </c>
      <c r="AK100" s="1">
        <f t="shared" si="0"/>
        <v>120</v>
      </c>
    </row>
    <row r="101" spans="1:37" ht="13.2" x14ac:dyDescent="0.25">
      <c r="A101" s="2">
        <v>45361.669069039352</v>
      </c>
      <c r="B101" s="1" t="s">
        <v>37</v>
      </c>
      <c r="C101" s="1" t="s">
        <v>38</v>
      </c>
      <c r="D101" s="1" t="s">
        <v>91</v>
      </c>
      <c r="E101" s="1" t="s">
        <v>40</v>
      </c>
      <c r="F101" s="1" t="s">
        <v>41</v>
      </c>
      <c r="G101" s="1">
        <v>4</v>
      </c>
      <c r="H101" s="1" t="s">
        <v>113</v>
      </c>
      <c r="I101" s="1" t="s">
        <v>55</v>
      </c>
      <c r="J101" s="1" t="s">
        <v>44</v>
      </c>
      <c r="K101" s="1">
        <v>3</v>
      </c>
      <c r="L101" s="1">
        <v>3</v>
      </c>
      <c r="M101" s="1">
        <v>3</v>
      </c>
      <c r="N101" s="1">
        <v>3</v>
      </c>
      <c r="O101" s="1">
        <v>3</v>
      </c>
      <c r="P101" s="1">
        <v>3</v>
      </c>
      <c r="Q101" s="1">
        <v>3</v>
      </c>
      <c r="R101" s="1">
        <v>3</v>
      </c>
      <c r="S101" s="1">
        <v>3</v>
      </c>
      <c r="T101" s="1">
        <v>3</v>
      </c>
      <c r="U101" s="1">
        <v>3</v>
      </c>
      <c r="V101" s="1">
        <v>3</v>
      </c>
      <c r="W101" s="1">
        <v>3</v>
      </c>
      <c r="X101" s="1">
        <v>3</v>
      </c>
      <c r="Y101" s="1">
        <v>3</v>
      </c>
      <c r="Z101" s="1">
        <v>3</v>
      </c>
      <c r="AA101" s="1">
        <v>3</v>
      </c>
      <c r="AB101" s="1">
        <v>3</v>
      </c>
      <c r="AC101" s="1">
        <v>3</v>
      </c>
      <c r="AD101" s="1">
        <v>3</v>
      </c>
      <c r="AE101" s="1">
        <v>3</v>
      </c>
      <c r="AF101" s="1">
        <v>3</v>
      </c>
      <c r="AG101" s="1">
        <v>3</v>
      </c>
      <c r="AH101" s="1">
        <v>3</v>
      </c>
      <c r="AI101" s="1" t="s">
        <v>296</v>
      </c>
      <c r="AJ101" s="1" t="s">
        <v>297</v>
      </c>
      <c r="AK101" s="1">
        <f t="shared" si="0"/>
        <v>72</v>
      </c>
    </row>
    <row r="102" spans="1:37" ht="13.2" x14ac:dyDescent="0.25">
      <c r="A102" s="2">
        <v>45361.704440694448</v>
      </c>
      <c r="B102" s="1" t="s">
        <v>56</v>
      </c>
      <c r="C102" s="1" t="s">
        <v>57</v>
      </c>
      <c r="D102" s="1" t="s">
        <v>154</v>
      </c>
      <c r="E102" s="1" t="s">
        <v>58</v>
      </c>
      <c r="F102" s="1" t="s">
        <v>59</v>
      </c>
      <c r="G102" s="1">
        <v>5</v>
      </c>
      <c r="H102" s="1" t="s">
        <v>299</v>
      </c>
      <c r="I102" s="1" t="s">
        <v>43</v>
      </c>
      <c r="J102" s="1" t="s">
        <v>90</v>
      </c>
      <c r="K102" s="1">
        <v>4</v>
      </c>
      <c r="L102" s="1">
        <v>4</v>
      </c>
      <c r="M102" s="1">
        <v>4</v>
      </c>
      <c r="N102" s="1">
        <v>4</v>
      </c>
      <c r="O102" s="1">
        <v>4</v>
      </c>
      <c r="P102" s="1">
        <v>4</v>
      </c>
      <c r="Q102" s="1">
        <v>4</v>
      </c>
      <c r="R102" s="1">
        <v>4</v>
      </c>
      <c r="S102" s="1">
        <v>4</v>
      </c>
      <c r="T102" s="1">
        <v>4</v>
      </c>
      <c r="U102" s="1">
        <v>4</v>
      </c>
      <c r="V102" s="1">
        <v>4</v>
      </c>
      <c r="W102" s="1">
        <v>4</v>
      </c>
      <c r="X102" s="1">
        <v>4</v>
      </c>
      <c r="Y102" s="1">
        <v>4</v>
      </c>
      <c r="Z102" s="1">
        <v>4</v>
      </c>
      <c r="AA102" s="1">
        <v>4</v>
      </c>
      <c r="AB102" s="1">
        <v>4</v>
      </c>
      <c r="AC102" s="1">
        <v>4</v>
      </c>
      <c r="AD102" s="1">
        <v>4</v>
      </c>
      <c r="AE102" s="1">
        <v>4</v>
      </c>
      <c r="AF102" s="1">
        <v>4</v>
      </c>
      <c r="AG102" s="1">
        <v>4</v>
      </c>
      <c r="AH102" s="1">
        <v>5</v>
      </c>
      <c r="AI102" s="1" t="s">
        <v>300</v>
      </c>
      <c r="AJ102" s="1" t="s">
        <v>61</v>
      </c>
      <c r="AK102" s="1">
        <f t="shared" si="0"/>
        <v>97</v>
      </c>
    </row>
    <row r="103" spans="1:37" ht="13.2" x14ac:dyDescent="0.25">
      <c r="A103" s="2">
        <v>45361.706500277782</v>
      </c>
      <c r="B103" s="1" t="s">
        <v>37</v>
      </c>
      <c r="C103" s="1" t="s">
        <v>46</v>
      </c>
      <c r="D103" s="1" t="s">
        <v>83</v>
      </c>
      <c r="E103" s="1" t="s">
        <v>99</v>
      </c>
      <c r="F103" s="1" t="s">
        <v>41</v>
      </c>
      <c r="G103" s="1">
        <v>3</v>
      </c>
      <c r="H103" s="1" t="s">
        <v>84</v>
      </c>
      <c r="I103" s="1" t="s">
        <v>55</v>
      </c>
      <c r="J103" s="1" t="s">
        <v>44</v>
      </c>
      <c r="K103" s="1">
        <v>3</v>
      </c>
      <c r="L103" s="1">
        <v>4</v>
      </c>
      <c r="M103" s="1">
        <v>3</v>
      </c>
      <c r="N103" s="1">
        <v>4</v>
      </c>
      <c r="O103" s="1">
        <v>3</v>
      </c>
      <c r="P103" s="1">
        <v>1</v>
      </c>
      <c r="Q103" s="1">
        <v>3</v>
      </c>
      <c r="R103" s="1">
        <v>4</v>
      </c>
      <c r="S103" s="1">
        <v>4</v>
      </c>
      <c r="T103" s="1">
        <v>5</v>
      </c>
      <c r="U103" s="1">
        <v>3</v>
      </c>
      <c r="V103" s="1">
        <v>4</v>
      </c>
      <c r="W103" s="1">
        <v>5</v>
      </c>
      <c r="X103" s="1">
        <v>4</v>
      </c>
      <c r="Y103" s="1">
        <v>3</v>
      </c>
      <c r="Z103" s="1">
        <v>4</v>
      </c>
      <c r="AA103" s="1">
        <v>3</v>
      </c>
      <c r="AB103" s="1">
        <v>4</v>
      </c>
      <c r="AC103" s="1">
        <v>3</v>
      </c>
      <c r="AD103" s="1">
        <v>1</v>
      </c>
      <c r="AE103" s="1">
        <v>4</v>
      </c>
      <c r="AF103" s="1">
        <v>3</v>
      </c>
      <c r="AG103" s="1">
        <v>4</v>
      </c>
      <c r="AH103" s="1">
        <v>5</v>
      </c>
      <c r="AI103" s="1" t="s">
        <v>301</v>
      </c>
      <c r="AJ103" s="1" t="s">
        <v>61</v>
      </c>
      <c r="AK103" s="1">
        <f t="shared" si="0"/>
        <v>84</v>
      </c>
    </row>
    <row r="104" spans="1:37" ht="13.2" x14ac:dyDescent="0.25">
      <c r="A104" s="2">
        <v>45361.715806979162</v>
      </c>
      <c r="B104" s="1" t="s">
        <v>37</v>
      </c>
      <c r="C104" s="1" t="s">
        <v>46</v>
      </c>
      <c r="D104" s="1" t="s">
        <v>83</v>
      </c>
      <c r="E104" s="1" t="s">
        <v>40</v>
      </c>
      <c r="F104" s="1" t="s">
        <v>41</v>
      </c>
      <c r="G104" s="1">
        <v>5</v>
      </c>
      <c r="H104" s="1" t="s">
        <v>126</v>
      </c>
      <c r="I104" s="1" t="s">
        <v>55</v>
      </c>
      <c r="J104" s="1" t="s">
        <v>44</v>
      </c>
      <c r="K104" s="1">
        <v>2</v>
      </c>
      <c r="L104" s="1">
        <v>2</v>
      </c>
      <c r="M104" s="1">
        <v>4</v>
      </c>
      <c r="N104" s="1">
        <v>2</v>
      </c>
      <c r="O104" s="1">
        <v>2</v>
      </c>
      <c r="P104" s="1">
        <v>2</v>
      </c>
      <c r="Q104" s="1">
        <v>2</v>
      </c>
      <c r="R104" s="1">
        <v>2</v>
      </c>
      <c r="S104" s="1">
        <v>4</v>
      </c>
      <c r="T104" s="1">
        <v>2</v>
      </c>
      <c r="U104" s="1">
        <v>2</v>
      </c>
      <c r="V104" s="1">
        <v>4</v>
      </c>
      <c r="W104" s="1">
        <v>4</v>
      </c>
      <c r="X104" s="1">
        <v>4</v>
      </c>
      <c r="Y104" s="1">
        <v>4</v>
      </c>
      <c r="Z104" s="1">
        <v>4</v>
      </c>
      <c r="AA104" s="1">
        <v>4</v>
      </c>
      <c r="AB104" s="1">
        <v>4</v>
      </c>
      <c r="AC104" s="1">
        <v>4</v>
      </c>
      <c r="AD104" s="1">
        <v>4</v>
      </c>
      <c r="AE104" s="1">
        <v>4</v>
      </c>
      <c r="AF104" s="1">
        <v>4</v>
      </c>
      <c r="AG104" s="1">
        <v>4</v>
      </c>
      <c r="AH104" s="1">
        <v>4</v>
      </c>
      <c r="AK104" s="1">
        <f t="shared" si="0"/>
        <v>78</v>
      </c>
    </row>
    <row r="105" spans="1:37" ht="13.2" x14ac:dyDescent="0.25">
      <c r="A105" s="2">
        <v>45361.721786956019</v>
      </c>
      <c r="B105" s="1" t="s">
        <v>37</v>
      </c>
      <c r="C105" s="1" t="s">
        <v>38</v>
      </c>
      <c r="D105" s="1" t="s">
        <v>83</v>
      </c>
      <c r="E105" s="1" t="s">
        <v>40</v>
      </c>
      <c r="F105" s="1" t="s">
        <v>41</v>
      </c>
      <c r="G105" s="1">
        <v>3</v>
      </c>
      <c r="H105" s="1" t="s">
        <v>106</v>
      </c>
      <c r="I105" s="1" t="s">
        <v>55</v>
      </c>
      <c r="J105" s="1" t="s">
        <v>44</v>
      </c>
      <c r="K105" s="1">
        <v>2</v>
      </c>
      <c r="L105" s="1">
        <v>3</v>
      </c>
      <c r="M105" s="1">
        <v>2</v>
      </c>
      <c r="N105" s="1">
        <v>2</v>
      </c>
      <c r="O105" s="1">
        <v>3</v>
      </c>
      <c r="P105" s="1">
        <v>5</v>
      </c>
      <c r="Q105" s="1">
        <v>3</v>
      </c>
      <c r="R105" s="1">
        <v>3</v>
      </c>
      <c r="S105" s="1">
        <v>5</v>
      </c>
      <c r="T105" s="1">
        <v>5</v>
      </c>
      <c r="U105" s="1">
        <v>5</v>
      </c>
      <c r="V105" s="1">
        <v>5</v>
      </c>
      <c r="W105" s="1">
        <v>5</v>
      </c>
      <c r="X105" s="1">
        <v>5</v>
      </c>
      <c r="Y105" s="1">
        <v>5</v>
      </c>
      <c r="Z105" s="1">
        <v>5</v>
      </c>
      <c r="AA105" s="1">
        <v>5</v>
      </c>
      <c r="AB105" s="1">
        <v>5</v>
      </c>
      <c r="AC105" s="1">
        <v>5</v>
      </c>
      <c r="AD105" s="1">
        <v>5</v>
      </c>
      <c r="AE105" s="1">
        <v>5</v>
      </c>
      <c r="AF105" s="1">
        <v>5</v>
      </c>
      <c r="AG105" s="1">
        <v>5</v>
      </c>
      <c r="AH105" s="1">
        <v>5</v>
      </c>
      <c r="AI105" s="1" t="s">
        <v>302</v>
      </c>
      <c r="AJ105" s="1" t="s">
        <v>303</v>
      </c>
      <c r="AK105" s="1">
        <f t="shared" si="0"/>
        <v>103</v>
      </c>
    </row>
    <row r="106" spans="1:37" ht="13.2" x14ac:dyDescent="0.25">
      <c r="A106" s="2">
        <v>45361.736201331019</v>
      </c>
      <c r="B106" s="1" t="s">
        <v>37</v>
      </c>
      <c r="C106" s="1" t="s">
        <v>46</v>
      </c>
      <c r="D106" s="1" t="s">
        <v>62</v>
      </c>
      <c r="E106" s="1" t="s">
        <v>40</v>
      </c>
      <c r="F106" s="1" t="s">
        <v>41</v>
      </c>
      <c r="G106" s="1">
        <v>5</v>
      </c>
      <c r="H106" s="1" t="s">
        <v>84</v>
      </c>
      <c r="I106" s="1" t="s">
        <v>55</v>
      </c>
      <c r="J106" s="1" t="s">
        <v>50</v>
      </c>
      <c r="K106" s="1">
        <v>1</v>
      </c>
      <c r="L106" s="1">
        <v>2</v>
      </c>
      <c r="M106" s="1">
        <v>1</v>
      </c>
      <c r="N106" s="1">
        <v>1</v>
      </c>
      <c r="O106" s="1">
        <v>1</v>
      </c>
      <c r="P106" s="1">
        <v>1</v>
      </c>
      <c r="Q106" s="1">
        <v>1</v>
      </c>
      <c r="R106" s="1">
        <v>1</v>
      </c>
      <c r="S106" s="1">
        <v>1</v>
      </c>
      <c r="T106" s="1">
        <v>1</v>
      </c>
      <c r="U106" s="1">
        <v>1</v>
      </c>
      <c r="V106" s="1">
        <v>1</v>
      </c>
      <c r="W106" s="1">
        <v>1</v>
      </c>
      <c r="X106" s="1">
        <v>1</v>
      </c>
      <c r="Y106" s="1">
        <v>1</v>
      </c>
      <c r="Z106" s="1">
        <v>1</v>
      </c>
      <c r="AA106" s="1">
        <v>1</v>
      </c>
      <c r="AB106" s="1">
        <v>1</v>
      </c>
      <c r="AC106" s="1">
        <v>1</v>
      </c>
      <c r="AD106" s="1">
        <v>1</v>
      </c>
      <c r="AE106" s="1">
        <v>1</v>
      </c>
      <c r="AF106" s="1">
        <v>1</v>
      </c>
      <c r="AG106" s="1">
        <v>1</v>
      </c>
      <c r="AH106" s="1">
        <v>1</v>
      </c>
      <c r="AI106" s="1" t="s">
        <v>304</v>
      </c>
      <c r="AJ106" s="1" t="s">
        <v>305</v>
      </c>
      <c r="AK106" s="1">
        <f t="shared" si="0"/>
        <v>25</v>
      </c>
    </row>
    <row r="107" spans="1:37" ht="13.2" x14ac:dyDescent="0.25">
      <c r="A107" s="2">
        <v>45361.736743877314</v>
      </c>
      <c r="B107" s="1" t="s">
        <v>37</v>
      </c>
      <c r="C107" s="1" t="s">
        <v>46</v>
      </c>
      <c r="D107" s="1" t="s">
        <v>83</v>
      </c>
      <c r="E107" s="1" t="s">
        <v>58</v>
      </c>
      <c r="F107" s="1" t="s">
        <v>59</v>
      </c>
      <c r="G107" s="1">
        <v>5</v>
      </c>
      <c r="H107" s="1" t="s">
        <v>306</v>
      </c>
      <c r="I107" s="1" t="s">
        <v>55</v>
      </c>
      <c r="J107" s="1" t="s">
        <v>90</v>
      </c>
      <c r="K107" s="1">
        <v>2</v>
      </c>
      <c r="L107" s="1">
        <v>5</v>
      </c>
      <c r="M107" s="1">
        <v>3</v>
      </c>
      <c r="N107" s="1">
        <v>4</v>
      </c>
      <c r="O107" s="1">
        <v>3</v>
      </c>
      <c r="P107" s="1">
        <v>4</v>
      </c>
      <c r="Q107" s="1">
        <v>3</v>
      </c>
      <c r="R107" s="1">
        <v>4</v>
      </c>
      <c r="S107" s="1">
        <v>4</v>
      </c>
      <c r="T107" s="1">
        <v>3</v>
      </c>
      <c r="U107" s="1">
        <v>3</v>
      </c>
      <c r="V107" s="1">
        <v>5</v>
      </c>
      <c r="W107" s="1">
        <v>5</v>
      </c>
      <c r="X107" s="1">
        <v>3</v>
      </c>
      <c r="Y107" s="1">
        <v>5</v>
      </c>
      <c r="Z107" s="1">
        <v>3</v>
      </c>
      <c r="AA107" s="1">
        <v>3</v>
      </c>
      <c r="AB107" s="1">
        <v>3</v>
      </c>
      <c r="AC107" s="1">
        <v>4</v>
      </c>
      <c r="AD107" s="1">
        <v>4</v>
      </c>
      <c r="AE107" s="1">
        <v>3</v>
      </c>
      <c r="AF107" s="1">
        <v>3</v>
      </c>
      <c r="AG107" s="1">
        <v>3</v>
      </c>
      <c r="AH107" s="1">
        <v>3</v>
      </c>
      <c r="AK107" s="1">
        <f t="shared" si="0"/>
        <v>85</v>
      </c>
    </row>
    <row r="108" spans="1:37" ht="13.2" x14ac:dyDescent="0.25">
      <c r="A108" s="2">
        <v>45361.74533341435</v>
      </c>
      <c r="B108" s="1" t="s">
        <v>37</v>
      </c>
      <c r="C108" s="1" t="s">
        <v>46</v>
      </c>
      <c r="D108" s="1" t="s">
        <v>91</v>
      </c>
      <c r="E108" s="1" t="s">
        <v>99</v>
      </c>
      <c r="F108" s="1" t="s">
        <v>41</v>
      </c>
      <c r="G108" s="1">
        <v>3</v>
      </c>
      <c r="H108" s="1" t="s">
        <v>307</v>
      </c>
      <c r="I108" s="1" t="s">
        <v>43</v>
      </c>
      <c r="J108" s="1" t="s">
        <v>90</v>
      </c>
      <c r="K108" s="1">
        <v>4</v>
      </c>
      <c r="L108" s="1">
        <v>5</v>
      </c>
      <c r="M108" s="1">
        <v>5</v>
      </c>
      <c r="N108" s="1">
        <v>5</v>
      </c>
      <c r="O108" s="1">
        <v>4</v>
      </c>
      <c r="P108" s="1">
        <v>5</v>
      </c>
      <c r="Q108" s="1">
        <v>3</v>
      </c>
      <c r="R108" s="1">
        <v>4</v>
      </c>
      <c r="S108" s="1">
        <v>5</v>
      </c>
      <c r="T108" s="1">
        <v>5</v>
      </c>
      <c r="U108" s="1">
        <v>5</v>
      </c>
      <c r="V108" s="1">
        <v>4</v>
      </c>
      <c r="W108" s="1">
        <v>4</v>
      </c>
      <c r="X108" s="1">
        <v>5</v>
      </c>
      <c r="Y108" s="1">
        <v>3</v>
      </c>
      <c r="Z108" s="1">
        <v>4</v>
      </c>
      <c r="AA108" s="1">
        <v>3</v>
      </c>
      <c r="AB108" s="1">
        <v>4</v>
      </c>
      <c r="AC108" s="1">
        <v>5</v>
      </c>
      <c r="AD108" s="1">
        <v>5</v>
      </c>
      <c r="AE108" s="1">
        <v>4</v>
      </c>
      <c r="AF108" s="1">
        <v>3</v>
      </c>
      <c r="AG108" s="1">
        <v>3</v>
      </c>
      <c r="AH108" s="1">
        <v>4</v>
      </c>
      <c r="AI108" s="1" t="s">
        <v>228</v>
      </c>
      <c r="AJ108" s="1" t="s">
        <v>228</v>
      </c>
      <c r="AK108" s="1">
        <f t="shared" si="0"/>
        <v>101</v>
      </c>
    </row>
    <row r="109" spans="1:37" ht="13.2" x14ac:dyDescent="0.25">
      <c r="A109" s="2">
        <v>45361.788565902782</v>
      </c>
      <c r="B109" s="1" t="s">
        <v>56</v>
      </c>
      <c r="C109" s="1" t="s">
        <v>38</v>
      </c>
      <c r="D109" s="1" t="s">
        <v>109</v>
      </c>
      <c r="E109" s="1" t="s">
        <v>40</v>
      </c>
      <c r="F109" s="1" t="s">
        <v>41</v>
      </c>
      <c r="G109" s="1">
        <v>5</v>
      </c>
      <c r="H109" s="1" t="s">
        <v>217</v>
      </c>
      <c r="I109" s="1" t="s">
        <v>49</v>
      </c>
      <c r="J109" s="1" t="s">
        <v>44</v>
      </c>
      <c r="K109" s="1">
        <v>3</v>
      </c>
      <c r="L109" s="1">
        <v>3</v>
      </c>
      <c r="M109" s="1">
        <v>3</v>
      </c>
      <c r="N109" s="1">
        <v>3</v>
      </c>
      <c r="O109" s="1">
        <v>3</v>
      </c>
      <c r="P109" s="1">
        <v>3</v>
      </c>
      <c r="Q109" s="1">
        <v>3</v>
      </c>
      <c r="R109" s="1">
        <v>3</v>
      </c>
      <c r="S109" s="1">
        <v>3</v>
      </c>
      <c r="T109" s="1">
        <v>3</v>
      </c>
      <c r="U109" s="1">
        <v>3</v>
      </c>
      <c r="V109" s="1">
        <v>3</v>
      </c>
      <c r="W109" s="1">
        <v>3</v>
      </c>
      <c r="X109" s="1">
        <v>3</v>
      </c>
      <c r="Y109" s="1">
        <v>3</v>
      </c>
      <c r="Z109" s="1">
        <v>3</v>
      </c>
      <c r="AA109" s="1">
        <v>3</v>
      </c>
      <c r="AB109" s="1">
        <v>3</v>
      </c>
      <c r="AC109" s="1">
        <v>3</v>
      </c>
      <c r="AD109" s="1">
        <v>3</v>
      </c>
      <c r="AE109" s="1">
        <v>3</v>
      </c>
      <c r="AF109" s="1">
        <v>3</v>
      </c>
      <c r="AG109" s="1">
        <v>3</v>
      </c>
      <c r="AH109" s="1">
        <v>3</v>
      </c>
      <c r="AI109" s="1" t="s">
        <v>308</v>
      </c>
      <c r="AJ109" s="1" t="s">
        <v>309</v>
      </c>
      <c r="AK109" s="1">
        <f t="shared" si="0"/>
        <v>72</v>
      </c>
    </row>
    <row r="110" spans="1:37" ht="13.2" x14ac:dyDescent="0.25">
      <c r="A110" s="2">
        <v>45361.824396990742</v>
      </c>
      <c r="B110" s="1" t="s">
        <v>37</v>
      </c>
      <c r="C110" s="1" t="s">
        <v>38</v>
      </c>
      <c r="D110" s="1" t="s">
        <v>109</v>
      </c>
      <c r="E110" s="1" t="s">
        <v>40</v>
      </c>
      <c r="F110" s="1" t="s">
        <v>41</v>
      </c>
      <c r="G110" s="1">
        <v>4</v>
      </c>
      <c r="H110" s="1" t="s">
        <v>310</v>
      </c>
      <c r="I110" s="1" t="s">
        <v>43</v>
      </c>
      <c r="J110" s="1" t="s">
        <v>90</v>
      </c>
      <c r="K110" s="1">
        <v>1</v>
      </c>
      <c r="L110" s="1">
        <v>3</v>
      </c>
      <c r="M110" s="1">
        <v>2</v>
      </c>
      <c r="N110" s="1">
        <v>1</v>
      </c>
      <c r="O110" s="1">
        <v>3</v>
      </c>
      <c r="P110" s="1">
        <v>2</v>
      </c>
      <c r="Q110" s="1">
        <v>2</v>
      </c>
      <c r="R110" s="1">
        <v>3</v>
      </c>
      <c r="S110" s="1">
        <v>3</v>
      </c>
      <c r="T110" s="1">
        <v>3</v>
      </c>
      <c r="U110" s="1">
        <v>3</v>
      </c>
      <c r="V110" s="1">
        <v>1</v>
      </c>
      <c r="W110" s="1">
        <v>3</v>
      </c>
      <c r="X110" s="1">
        <v>3</v>
      </c>
      <c r="Y110" s="1">
        <v>3</v>
      </c>
      <c r="Z110" s="1">
        <v>2</v>
      </c>
      <c r="AA110" s="1">
        <v>2</v>
      </c>
      <c r="AB110" s="1">
        <v>2</v>
      </c>
      <c r="AC110" s="1">
        <v>2</v>
      </c>
      <c r="AD110" s="1">
        <v>2</v>
      </c>
      <c r="AE110" s="1">
        <v>3</v>
      </c>
      <c r="AF110" s="1">
        <v>3</v>
      </c>
      <c r="AG110" s="1">
        <v>3</v>
      </c>
      <c r="AH110" s="1">
        <v>3</v>
      </c>
      <c r="AI110" s="1" t="s">
        <v>311</v>
      </c>
      <c r="AJ110" s="1" t="s">
        <v>312</v>
      </c>
      <c r="AK110" s="1">
        <f t="shared" si="0"/>
        <v>58</v>
      </c>
    </row>
    <row r="111" spans="1:37" ht="13.2" x14ac:dyDescent="0.25">
      <c r="A111" s="2">
        <v>45361.88524596065</v>
      </c>
      <c r="B111" s="1" t="s">
        <v>56</v>
      </c>
      <c r="C111" s="1" t="s">
        <v>38</v>
      </c>
      <c r="D111" s="1" t="s">
        <v>83</v>
      </c>
      <c r="E111" s="1" t="s">
        <v>40</v>
      </c>
      <c r="F111" s="1" t="s">
        <v>41</v>
      </c>
      <c r="G111" s="1">
        <v>5</v>
      </c>
      <c r="H111" s="1" t="s">
        <v>84</v>
      </c>
      <c r="I111" s="1" t="s">
        <v>49</v>
      </c>
      <c r="J111" s="1" t="s">
        <v>44</v>
      </c>
      <c r="K111" s="1">
        <v>1</v>
      </c>
      <c r="L111" s="1">
        <v>1</v>
      </c>
      <c r="M111" s="1">
        <v>1</v>
      </c>
      <c r="N111" s="1">
        <v>1</v>
      </c>
      <c r="O111" s="1">
        <v>1</v>
      </c>
      <c r="P111" s="1">
        <v>1</v>
      </c>
      <c r="Q111" s="1">
        <v>1</v>
      </c>
      <c r="R111" s="1">
        <v>1</v>
      </c>
      <c r="S111" s="1">
        <v>1</v>
      </c>
      <c r="T111" s="1">
        <v>1</v>
      </c>
      <c r="U111" s="1">
        <v>1</v>
      </c>
      <c r="V111" s="1">
        <v>2</v>
      </c>
      <c r="W111" s="1">
        <v>1</v>
      </c>
      <c r="X111" s="1">
        <v>1</v>
      </c>
      <c r="Y111" s="1">
        <v>1</v>
      </c>
      <c r="Z111" s="1">
        <v>1</v>
      </c>
      <c r="AA111" s="1">
        <v>1</v>
      </c>
      <c r="AB111" s="1">
        <v>1</v>
      </c>
      <c r="AC111" s="1">
        <v>1</v>
      </c>
      <c r="AD111" s="1">
        <v>1</v>
      </c>
      <c r="AE111" s="1">
        <v>1</v>
      </c>
      <c r="AF111" s="1">
        <v>1</v>
      </c>
      <c r="AG111" s="1">
        <v>2</v>
      </c>
      <c r="AH111" s="1">
        <v>2</v>
      </c>
      <c r="AJ111" s="1" t="s">
        <v>78</v>
      </c>
      <c r="AK111" s="1">
        <f t="shared" si="0"/>
        <v>27</v>
      </c>
    </row>
    <row r="112" spans="1:37" ht="13.2" x14ac:dyDescent="0.25">
      <c r="A112" s="2">
        <v>45361.93222357639</v>
      </c>
      <c r="B112" s="1" t="s">
        <v>37</v>
      </c>
      <c r="C112" s="1" t="s">
        <v>38</v>
      </c>
      <c r="D112" s="1" t="s">
        <v>83</v>
      </c>
      <c r="E112" s="1" t="s">
        <v>58</v>
      </c>
      <c r="F112" s="1" t="s">
        <v>41</v>
      </c>
      <c r="G112" s="1">
        <v>4</v>
      </c>
      <c r="H112" s="1" t="s">
        <v>313</v>
      </c>
      <c r="I112" s="1" t="s">
        <v>55</v>
      </c>
      <c r="J112" s="1" t="s">
        <v>90</v>
      </c>
      <c r="K112" s="1">
        <v>2</v>
      </c>
      <c r="L112" s="1">
        <v>4</v>
      </c>
      <c r="M112" s="1">
        <v>2</v>
      </c>
      <c r="N112" s="1">
        <v>3</v>
      </c>
      <c r="O112" s="1">
        <v>3</v>
      </c>
      <c r="P112" s="1">
        <v>3</v>
      </c>
      <c r="Q112" s="1">
        <v>2</v>
      </c>
      <c r="R112" s="1">
        <v>3</v>
      </c>
      <c r="S112" s="1">
        <v>5</v>
      </c>
      <c r="T112" s="1">
        <v>5</v>
      </c>
      <c r="U112" s="1">
        <v>4</v>
      </c>
      <c r="V112" s="1">
        <v>3</v>
      </c>
      <c r="W112" s="1">
        <v>4</v>
      </c>
      <c r="X112" s="1">
        <v>5</v>
      </c>
      <c r="Y112" s="1">
        <v>4</v>
      </c>
      <c r="Z112" s="1">
        <v>4</v>
      </c>
      <c r="AA112" s="1">
        <v>3</v>
      </c>
      <c r="AB112" s="1">
        <v>3</v>
      </c>
      <c r="AC112" s="1">
        <v>5</v>
      </c>
      <c r="AD112" s="1">
        <v>4</v>
      </c>
      <c r="AE112" s="1">
        <v>4</v>
      </c>
      <c r="AF112" s="1">
        <v>4</v>
      </c>
      <c r="AG112" s="1">
        <v>5</v>
      </c>
      <c r="AH112" s="1">
        <v>4</v>
      </c>
      <c r="AI112" s="1" t="s">
        <v>61</v>
      </c>
      <c r="AJ112" s="1" t="s">
        <v>314</v>
      </c>
      <c r="AK112" s="1">
        <f t="shared" si="0"/>
        <v>88</v>
      </c>
    </row>
    <row r="113" spans="1:37" ht="13.2" x14ac:dyDescent="0.25">
      <c r="A113" s="2">
        <v>45361.990021076388</v>
      </c>
      <c r="B113" s="1" t="s">
        <v>56</v>
      </c>
      <c r="C113" s="1" t="s">
        <v>46</v>
      </c>
      <c r="D113" s="1" t="s">
        <v>83</v>
      </c>
      <c r="E113" s="1" t="s">
        <v>40</v>
      </c>
      <c r="F113" s="1" t="s">
        <v>41</v>
      </c>
      <c r="G113" s="1">
        <v>4</v>
      </c>
      <c r="H113" s="1" t="s">
        <v>315</v>
      </c>
      <c r="I113" s="1" t="s">
        <v>43</v>
      </c>
      <c r="J113" s="1" t="s">
        <v>50</v>
      </c>
      <c r="K113" s="1">
        <v>4</v>
      </c>
      <c r="L113" s="1">
        <v>4</v>
      </c>
      <c r="M113" s="1">
        <v>4</v>
      </c>
      <c r="N113" s="1">
        <v>4</v>
      </c>
      <c r="O113" s="1">
        <v>5</v>
      </c>
      <c r="P113" s="1">
        <v>3</v>
      </c>
      <c r="Q113" s="1">
        <v>3</v>
      </c>
      <c r="R113" s="1">
        <v>3</v>
      </c>
      <c r="S113" s="1">
        <v>1</v>
      </c>
      <c r="T113" s="1">
        <v>4</v>
      </c>
      <c r="U113" s="1">
        <v>4</v>
      </c>
      <c r="V113" s="1">
        <v>4</v>
      </c>
      <c r="W113" s="1">
        <v>4</v>
      </c>
      <c r="X113" s="1">
        <v>1</v>
      </c>
      <c r="Y113" s="1">
        <v>4</v>
      </c>
      <c r="Z113" s="1">
        <v>5</v>
      </c>
      <c r="AA113" s="1">
        <v>1</v>
      </c>
      <c r="AB113" s="1">
        <v>5</v>
      </c>
      <c r="AC113" s="1">
        <v>3</v>
      </c>
      <c r="AD113" s="1">
        <v>3</v>
      </c>
      <c r="AE113" s="1">
        <v>4</v>
      </c>
      <c r="AF113" s="1">
        <v>4</v>
      </c>
      <c r="AG113" s="1">
        <v>4</v>
      </c>
      <c r="AH113" s="1">
        <v>4</v>
      </c>
      <c r="AI113" s="1" t="s">
        <v>61</v>
      </c>
      <c r="AJ113" s="1" t="s">
        <v>316</v>
      </c>
      <c r="AK113" s="1">
        <f t="shared" si="0"/>
        <v>85</v>
      </c>
    </row>
    <row r="114" spans="1:37" ht="13.2" x14ac:dyDescent="0.25">
      <c r="A114" s="2">
        <v>45361.99736966435</v>
      </c>
      <c r="B114" s="1" t="s">
        <v>37</v>
      </c>
      <c r="C114" s="1" t="s">
        <v>38</v>
      </c>
      <c r="D114" s="1" t="s">
        <v>88</v>
      </c>
      <c r="E114" s="1" t="s">
        <v>40</v>
      </c>
      <c r="F114" s="1" t="s">
        <v>41</v>
      </c>
      <c r="G114" s="1">
        <v>4</v>
      </c>
      <c r="H114" s="1" t="s">
        <v>317</v>
      </c>
      <c r="I114" s="1" t="s">
        <v>49</v>
      </c>
      <c r="J114" s="1" t="s">
        <v>90</v>
      </c>
      <c r="K114" s="1">
        <v>4</v>
      </c>
      <c r="L114" s="1">
        <v>4</v>
      </c>
      <c r="M114" s="1">
        <v>4</v>
      </c>
      <c r="N114" s="1">
        <v>4</v>
      </c>
      <c r="O114" s="1">
        <v>4</v>
      </c>
      <c r="P114" s="1">
        <v>4</v>
      </c>
      <c r="Q114" s="1">
        <v>4</v>
      </c>
      <c r="R114" s="1">
        <v>4</v>
      </c>
      <c r="S114" s="1">
        <v>4</v>
      </c>
      <c r="T114" s="1">
        <v>4</v>
      </c>
      <c r="U114" s="1">
        <v>4</v>
      </c>
      <c r="V114" s="1">
        <v>4</v>
      </c>
      <c r="W114" s="1">
        <v>4</v>
      </c>
      <c r="X114" s="1">
        <v>4</v>
      </c>
      <c r="Y114" s="1">
        <v>4</v>
      </c>
      <c r="Z114" s="1">
        <v>4</v>
      </c>
      <c r="AA114" s="1">
        <v>4</v>
      </c>
      <c r="AB114" s="1">
        <v>4</v>
      </c>
      <c r="AC114" s="1">
        <v>4</v>
      </c>
      <c r="AD114" s="1">
        <v>4</v>
      </c>
      <c r="AE114" s="1">
        <v>4</v>
      </c>
      <c r="AF114" s="1">
        <v>4</v>
      </c>
      <c r="AG114" s="1">
        <v>4</v>
      </c>
      <c r="AH114" s="1">
        <v>4</v>
      </c>
      <c r="AI114" s="1" t="s">
        <v>318</v>
      </c>
      <c r="AJ114" s="1" t="s">
        <v>319</v>
      </c>
      <c r="AK114" s="1">
        <f t="shared" si="0"/>
        <v>96</v>
      </c>
    </row>
    <row r="115" spans="1:37" ht="13.2" x14ac:dyDescent="0.25">
      <c r="A115" s="2">
        <v>45362.009877453704</v>
      </c>
      <c r="B115" s="1" t="s">
        <v>37</v>
      </c>
      <c r="C115" s="1" t="s">
        <v>46</v>
      </c>
      <c r="D115" s="1" t="s">
        <v>83</v>
      </c>
      <c r="E115" s="1" t="s">
        <v>40</v>
      </c>
      <c r="F115" s="1" t="s">
        <v>41</v>
      </c>
      <c r="G115" s="1">
        <v>4</v>
      </c>
      <c r="H115" s="1" t="s">
        <v>320</v>
      </c>
      <c r="I115" s="1" t="s">
        <v>43</v>
      </c>
      <c r="J115" s="1" t="s">
        <v>50</v>
      </c>
      <c r="K115" s="1">
        <v>4</v>
      </c>
      <c r="L115" s="1">
        <v>4</v>
      </c>
      <c r="M115" s="1">
        <v>4</v>
      </c>
      <c r="N115" s="1">
        <v>4</v>
      </c>
      <c r="O115" s="1">
        <v>5</v>
      </c>
      <c r="P115" s="1">
        <v>5</v>
      </c>
      <c r="Q115" s="1">
        <v>1</v>
      </c>
      <c r="R115" s="1">
        <v>1</v>
      </c>
      <c r="S115" s="1">
        <v>3</v>
      </c>
      <c r="T115" s="1">
        <v>4</v>
      </c>
      <c r="U115" s="1">
        <v>4</v>
      </c>
      <c r="V115" s="1">
        <v>4</v>
      </c>
      <c r="W115" s="1">
        <v>4</v>
      </c>
      <c r="X115" s="1">
        <v>3</v>
      </c>
      <c r="Y115" s="1">
        <v>4</v>
      </c>
      <c r="Z115" s="1">
        <v>4</v>
      </c>
      <c r="AA115" s="1">
        <v>3</v>
      </c>
      <c r="AB115" s="1">
        <v>4</v>
      </c>
      <c r="AC115" s="1">
        <v>3</v>
      </c>
      <c r="AD115" s="1">
        <v>4</v>
      </c>
      <c r="AE115" s="1">
        <v>4</v>
      </c>
      <c r="AF115" s="1">
        <v>4</v>
      </c>
      <c r="AG115" s="1">
        <v>4</v>
      </c>
      <c r="AH115" s="1">
        <v>4</v>
      </c>
      <c r="AI115" s="1" t="s">
        <v>228</v>
      </c>
      <c r="AJ115" s="1" t="s">
        <v>321</v>
      </c>
      <c r="AK115" s="1">
        <f t="shared" si="0"/>
        <v>88</v>
      </c>
    </row>
    <row r="116" spans="1:37" ht="13.2" x14ac:dyDescent="0.25">
      <c r="A116" s="2">
        <v>45362.044869386576</v>
      </c>
      <c r="B116" s="1" t="s">
        <v>37</v>
      </c>
      <c r="C116" s="1" t="s">
        <v>38</v>
      </c>
      <c r="D116" s="1" t="s">
        <v>79</v>
      </c>
      <c r="E116" s="1" t="s">
        <v>40</v>
      </c>
      <c r="F116" s="1" t="s">
        <v>41</v>
      </c>
      <c r="G116" s="1">
        <v>5</v>
      </c>
      <c r="H116" s="1" t="s">
        <v>322</v>
      </c>
      <c r="I116" s="1" t="s">
        <v>49</v>
      </c>
      <c r="J116" s="1" t="s">
        <v>44</v>
      </c>
      <c r="K116" s="1">
        <v>1</v>
      </c>
      <c r="L116" s="1">
        <v>5</v>
      </c>
      <c r="M116" s="1">
        <v>5</v>
      </c>
      <c r="N116" s="1">
        <v>5</v>
      </c>
      <c r="O116" s="1">
        <v>5</v>
      </c>
      <c r="P116" s="1">
        <v>5</v>
      </c>
      <c r="Q116" s="1">
        <v>2</v>
      </c>
      <c r="R116" s="1">
        <v>2</v>
      </c>
      <c r="S116" s="1">
        <v>5</v>
      </c>
      <c r="T116" s="1">
        <v>5</v>
      </c>
      <c r="U116" s="1">
        <v>5</v>
      </c>
      <c r="V116" s="1">
        <v>2</v>
      </c>
      <c r="W116" s="1">
        <v>2</v>
      </c>
      <c r="X116" s="1">
        <v>2</v>
      </c>
      <c r="Y116" s="1">
        <v>2</v>
      </c>
      <c r="Z116" s="1">
        <v>2</v>
      </c>
      <c r="AA116" s="1">
        <v>5</v>
      </c>
      <c r="AB116" s="1">
        <v>5</v>
      </c>
      <c r="AC116" s="1">
        <v>5</v>
      </c>
      <c r="AD116" s="1">
        <v>5</v>
      </c>
      <c r="AE116" s="1">
        <v>5</v>
      </c>
      <c r="AF116" s="1">
        <v>5</v>
      </c>
      <c r="AG116" s="1">
        <v>5</v>
      </c>
      <c r="AH116" s="1">
        <v>5</v>
      </c>
      <c r="AI116" s="1" t="s">
        <v>323</v>
      </c>
      <c r="AJ116" s="1" t="s">
        <v>324</v>
      </c>
      <c r="AK116" s="1">
        <f t="shared" si="0"/>
        <v>95</v>
      </c>
    </row>
    <row r="117" spans="1:37" ht="13.2" x14ac:dyDescent="0.25">
      <c r="A117" s="2">
        <v>45362.072571469907</v>
      </c>
      <c r="B117" s="1" t="s">
        <v>37</v>
      </c>
      <c r="C117" s="1" t="s">
        <v>46</v>
      </c>
      <c r="D117" s="1" t="s">
        <v>79</v>
      </c>
      <c r="E117" s="1" t="s">
        <v>40</v>
      </c>
      <c r="F117" s="1" t="s">
        <v>41</v>
      </c>
      <c r="G117" s="1">
        <v>4</v>
      </c>
      <c r="H117" s="1" t="s">
        <v>325</v>
      </c>
      <c r="I117" s="1" t="s">
        <v>49</v>
      </c>
      <c r="J117" s="1" t="s">
        <v>50</v>
      </c>
      <c r="K117" s="1">
        <v>2</v>
      </c>
      <c r="L117" s="1">
        <v>3</v>
      </c>
      <c r="M117" s="1">
        <v>4</v>
      </c>
      <c r="N117" s="1">
        <v>4</v>
      </c>
      <c r="O117" s="1">
        <v>3</v>
      </c>
      <c r="P117" s="1">
        <v>4</v>
      </c>
      <c r="Q117" s="1">
        <v>5</v>
      </c>
      <c r="R117" s="1">
        <v>4</v>
      </c>
      <c r="S117" s="1">
        <v>5</v>
      </c>
      <c r="T117" s="1">
        <v>4</v>
      </c>
      <c r="U117" s="1">
        <v>5</v>
      </c>
      <c r="V117" s="1">
        <v>3</v>
      </c>
      <c r="W117" s="1">
        <v>4</v>
      </c>
      <c r="X117" s="1">
        <v>4</v>
      </c>
      <c r="Y117" s="1">
        <v>5</v>
      </c>
      <c r="Z117" s="1">
        <v>5</v>
      </c>
      <c r="AA117" s="1">
        <v>5</v>
      </c>
      <c r="AB117" s="1">
        <v>4</v>
      </c>
      <c r="AC117" s="1">
        <v>5</v>
      </c>
      <c r="AD117" s="1">
        <v>4</v>
      </c>
      <c r="AE117" s="1">
        <v>5</v>
      </c>
      <c r="AF117" s="1">
        <v>5</v>
      </c>
      <c r="AG117" s="1">
        <v>5</v>
      </c>
      <c r="AH117" s="1">
        <v>5</v>
      </c>
      <c r="AK117" s="1">
        <f t="shared" si="0"/>
        <v>102</v>
      </c>
    </row>
    <row r="118" spans="1:37" ht="13.2" x14ac:dyDescent="0.25">
      <c r="A118" s="2">
        <v>45362.097075995371</v>
      </c>
      <c r="B118" s="1" t="s">
        <v>37</v>
      </c>
      <c r="C118" s="1" t="s">
        <v>38</v>
      </c>
      <c r="D118" s="1" t="s">
        <v>83</v>
      </c>
      <c r="E118" s="1" t="s">
        <v>40</v>
      </c>
      <c r="F118" s="1" t="s">
        <v>41</v>
      </c>
      <c r="G118" s="1">
        <v>4</v>
      </c>
      <c r="H118" s="1" t="s">
        <v>326</v>
      </c>
      <c r="I118" s="1" t="s">
        <v>55</v>
      </c>
      <c r="J118" s="1" t="s">
        <v>327</v>
      </c>
      <c r="K118" s="1">
        <v>4</v>
      </c>
      <c r="L118" s="1">
        <v>1</v>
      </c>
      <c r="M118" s="1">
        <v>2</v>
      </c>
      <c r="N118" s="1">
        <v>2</v>
      </c>
      <c r="O118" s="1">
        <v>1</v>
      </c>
      <c r="P118" s="1">
        <v>1</v>
      </c>
      <c r="Q118" s="1">
        <v>1</v>
      </c>
      <c r="R118" s="1">
        <v>1</v>
      </c>
      <c r="S118" s="1">
        <v>2</v>
      </c>
      <c r="T118" s="1">
        <v>2</v>
      </c>
      <c r="U118" s="1">
        <v>1</v>
      </c>
      <c r="V118" s="1">
        <v>4</v>
      </c>
      <c r="W118" s="1">
        <v>1</v>
      </c>
      <c r="X118" s="1">
        <v>3</v>
      </c>
      <c r="Y118" s="1">
        <v>2</v>
      </c>
      <c r="Z118" s="1">
        <v>2</v>
      </c>
      <c r="AA118" s="1">
        <v>2</v>
      </c>
      <c r="AB118" s="1">
        <v>2</v>
      </c>
      <c r="AC118" s="1">
        <v>2</v>
      </c>
      <c r="AD118" s="1">
        <v>2</v>
      </c>
      <c r="AE118" s="1">
        <v>1</v>
      </c>
      <c r="AF118" s="1">
        <v>2</v>
      </c>
      <c r="AG118" s="1">
        <v>2</v>
      </c>
      <c r="AH118" s="1">
        <v>2</v>
      </c>
      <c r="AI118" s="1" t="s">
        <v>183</v>
      </c>
      <c r="AJ118" s="1" t="s">
        <v>183</v>
      </c>
      <c r="AK118" s="1">
        <f t="shared" si="0"/>
        <v>45</v>
      </c>
    </row>
    <row r="119" spans="1:37" ht="13.2" x14ac:dyDescent="0.25">
      <c r="A119" s="2">
        <v>45362.098229317126</v>
      </c>
      <c r="B119" s="1" t="s">
        <v>37</v>
      </c>
      <c r="C119" s="1" t="s">
        <v>46</v>
      </c>
      <c r="D119" s="1" t="s">
        <v>83</v>
      </c>
      <c r="E119" s="1" t="s">
        <v>40</v>
      </c>
      <c r="F119" s="1" t="s">
        <v>41</v>
      </c>
      <c r="G119" s="1">
        <v>5</v>
      </c>
      <c r="H119" s="1" t="s">
        <v>328</v>
      </c>
      <c r="I119" s="1" t="s">
        <v>55</v>
      </c>
      <c r="J119" s="1" t="s">
        <v>50</v>
      </c>
      <c r="K119" s="1">
        <v>1</v>
      </c>
      <c r="L119" s="1">
        <v>1</v>
      </c>
      <c r="M119" s="1">
        <v>5</v>
      </c>
      <c r="N119" s="1">
        <v>5</v>
      </c>
      <c r="O119" s="1">
        <v>5</v>
      </c>
      <c r="P119" s="1">
        <v>5</v>
      </c>
      <c r="Q119" s="1">
        <v>5</v>
      </c>
      <c r="R119" s="1">
        <v>4</v>
      </c>
      <c r="S119" s="1">
        <v>5</v>
      </c>
      <c r="T119" s="1">
        <v>5</v>
      </c>
      <c r="U119" s="1">
        <v>5</v>
      </c>
      <c r="V119" s="1">
        <v>5</v>
      </c>
      <c r="W119" s="1">
        <v>4</v>
      </c>
      <c r="X119" s="1">
        <v>3</v>
      </c>
      <c r="Y119" s="1">
        <v>5</v>
      </c>
      <c r="Z119" s="1">
        <v>4</v>
      </c>
      <c r="AA119" s="1">
        <v>4</v>
      </c>
      <c r="AB119" s="1">
        <v>1</v>
      </c>
      <c r="AC119" s="1">
        <v>2</v>
      </c>
      <c r="AD119" s="1">
        <v>5</v>
      </c>
      <c r="AE119" s="1">
        <v>5</v>
      </c>
      <c r="AF119" s="1">
        <v>5</v>
      </c>
      <c r="AG119" s="1">
        <v>5</v>
      </c>
      <c r="AH119" s="1">
        <v>5</v>
      </c>
      <c r="AI119" s="1" t="s">
        <v>329</v>
      </c>
      <c r="AJ119" s="1" t="s">
        <v>123</v>
      </c>
      <c r="AK119" s="1">
        <f t="shared" si="0"/>
        <v>99</v>
      </c>
    </row>
    <row r="120" spans="1:37" ht="13.2" x14ac:dyDescent="0.25">
      <c r="A120" s="2">
        <v>45362.108412175927</v>
      </c>
      <c r="B120" s="1" t="s">
        <v>56</v>
      </c>
      <c r="C120" s="1" t="s">
        <v>38</v>
      </c>
      <c r="D120" s="1" t="s">
        <v>172</v>
      </c>
      <c r="E120" s="1" t="s">
        <v>40</v>
      </c>
      <c r="F120" s="1" t="s">
        <v>41</v>
      </c>
      <c r="G120" s="1">
        <v>3</v>
      </c>
      <c r="H120" s="1" t="s">
        <v>330</v>
      </c>
      <c r="I120" s="1" t="s">
        <v>55</v>
      </c>
      <c r="J120" s="1" t="s">
        <v>331</v>
      </c>
      <c r="K120" s="1">
        <v>2</v>
      </c>
      <c r="L120" s="1">
        <v>3</v>
      </c>
      <c r="M120" s="1">
        <v>3</v>
      </c>
      <c r="N120" s="1">
        <v>3</v>
      </c>
      <c r="O120" s="1">
        <v>3</v>
      </c>
      <c r="P120" s="1">
        <v>3</v>
      </c>
      <c r="Q120" s="1">
        <v>3</v>
      </c>
      <c r="R120" s="1">
        <v>5</v>
      </c>
      <c r="S120" s="1">
        <v>5</v>
      </c>
      <c r="T120" s="1">
        <v>5</v>
      </c>
      <c r="U120" s="1">
        <v>5</v>
      </c>
      <c r="V120" s="1">
        <v>2</v>
      </c>
      <c r="W120" s="1">
        <v>4</v>
      </c>
      <c r="X120" s="1">
        <v>2</v>
      </c>
      <c r="Y120" s="1">
        <v>3</v>
      </c>
      <c r="Z120" s="1">
        <v>2</v>
      </c>
      <c r="AA120" s="1">
        <v>3</v>
      </c>
      <c r="AB120" s="1">
        <v>2</v>
      </c>
      <c r="AC120" s="1">
        <v>4</v>
      </c>
      <c r="AD120" s="1">
        <v>4</v>
      </c>
      <c r="AE120" s="1">
        <v>4</v>
      </c>
      <c r="AF120" s="1">
        <v>5</v>
      </c>
      <c r="AG120" s="1">
        <v>5</v>
      </c>
      <c r="AH120" s="1">
        <v>5</v>
      </c>
      <c r="AK120" s="1">
        <f t="shared" si="0"/>
        <v>85</v>
      </c>
    </row>
    <row r="121" spans="1:37" ht="13.2" x14ac:dyDescent="0.25">
      <c r="A121" s="2">
        <v>45362.283710902775</v>
      </c>
      <c r="B121" s="1" t="s">
        <v>37</v>
      </c>
      <c r="C121" s="1" t="s">
        <v>46</v>
      </c>
      <c r="D121" s="1" t="s">
        <v>62</v>
      </c>
      <c r="E121" s="1" t="s">
        <v>58</v>
      </c>
      <c r="F121" s="1" t="s">
        <v>41</v>
      </c>
      <c r="G121" s="1">
        <v>3</v>
      </c>
      <c r="H121" s="1" t="s">
        <v>332</v>
      </c>
      <c r="I121" s="1" t="s">
        <v>43</v>
      </c>
      <c r="J121" s="1" t="s">
        <v>50</v>
      </c>
      <c r="K121" s="1">
        <v>5</v>
      </c>
      <c r="L121" s="1">
        <v>4</v>
      </c>
      <c r="M121" s="1">
        <v>5</v>
      </c>
      <c r="N121" s="1">
        <v>4</v>
      </c>
      <c r="O121" s="1">
        <v>5</v>
      </c>
      <c r="P121" s="1">
        <v>3</v>
      </c>
      <c r="Q121" s="1">
        <v>4</v>
      </c>
      <c r="R121" s="1">
        <v>4</v>
      </c>
      <c r="S121" s="1">
        <v>5</v>
      </c>
      <c r="T121" s="1">
        <v>4</v>
      </c>
      <c r="U121" s="1">
        <v>5</v>
      </c>
      <c r="V121" s="1">
        <v>3</v>
      </c>
      <c r="W121" s="1">
        <v>5</v>
      </c>
      <c r="X121" s="1">
        <v>3</v>
      </c>
      <c r="Y121" s="1">
        <v>5</v>
      </c>
      <c r="Z121" s="1">
        <v>3</v>
      </c>
      <c r="AA121" s="1">
        <v>5</v>
      </c>
      <c r="AB121" s="1">
        <v>5</v>
      </c>
      <c r="AC121" s="1">
        <v>5</v>
      </c>
      <c r="AD121" s="1">
        <v>5</v>
      </c>
      <c r="AE121" s="1">
        <v>1</v>
      </c>
      <c r="AF121" s="1">
        <v>5</v>
      </c>
      <c r="AG121" s="1">
        <v>5</v>
      </c>
      <c r="AH121" s="1">
        <v>5</v>
      </c>
      <c r="AI121" s="1" t="s">
        <v>333</v>
      </c>
      <c r="AJ121" s="1" t="s">
        <v>334</v>
      </c>
      <c r="AK121" s="1">
        <f t="shared" si="0"/>
        <v>103</v>
      </c>
    </row>
    <row r="122" spans="1:37" ht="13.2" x14ac:dyDescent="0.25">
      <c r="A122" s="2">
        <v>45362.285783113424</v>
      </c>
      <c r="B122" s="1" t="s">
        <v>56</v>
      </c>
      <c r="C122" s="1" t="s">
        <v>46</v>
      </c>
      <c r="D122" s="1" t="s">
        <v>62</v>
      </c>
      <c r="E122" s="1" t="s">
        <v>40</v>
      </c>
      <c r="F122" s="1" t="s">
        <v>41</v>
      </c>
      <c r="G122" s="1">
        <v>4</v>
      </c>
      <c r="H122" s="1" t="s">
        <v>126</v>
      </c>
      <c r="I122" s="1" t="s">
        <v>49</v>
      </c>
      <c r="J122" s="1" t="s">
        <v>44</v>
      </c>
      <c r="K122" s="1">
        <v>2</v>
      </c>
      <c r="L122" s="1">
        <v>4</v>
      </c>
      <c r="M122" s="1">
        <v>2</v>
      </c>
      <c r="N122" s="1">
        <v>2</v>
      </c>
      <c r="O122" s="1">
        <v>3</v>
      </c>
      <c r="P122" s="1">
        <v>2</v>
      </c>
      <c r="Q122" s="1">
        <v>2</v>
      </c>
      <c r="R122" s="1">
        <v>3</v>
      </c>
      <c r="S122" s="1">
        <v>2</v>
      </c>
      <c r="T122" s="1">
        <v>4</v>
      </c>
      <c r="U122" s="1">
        <v>3</v>
      </c>
      <c r="V122" s="1">
        <v>4</v>
      </c>
      <c r="W122" s="1">
        <v>4</v>
      </c>
      <c r="X122" s="1">
        <v>2</v>
      </c>
      <c r="Y122" s="1">
        <v>2</v>
      </c>
      <c r="Z122" s="1">
        <v>2</v>
      </c>
      <c r="AA122" s="1">
        <v>4</v>
      </c>
      <c r="AB122" s="1">
        <v>4</v>
      </c>
      <c r="AC122" s="1">
        <v>4</v>
      </c>
      <c r="AD122" s="1">
        <v>4</v>
      </c>
      <c r="AE122" s="1">
        <v>4</v>
      </c>
      <c r="AF122" s="1">
        <v>4</v>
      </c>
      <c r="AG122" s="1">
        <v>4</v>
      </c>
      <c r="AH122" s="1">
        <v>4</v>
      </c>
      <c r="AI122" s="1" t="s">
        <v>61</v>
      </c>
      <c r="AJ122" s="1" t="s">
        <v>61</v>
      </c>
      <c r="AK122" s="1">
        <f t="shared" si="0"/>
        <v>75</v>
      </c>
    </row>
    <row r="123" spans="1:37" ht="13.2" x14ac:dyDescent="0.25">
      <c r="A123" s="2">
        <v>45362.345762881945</v>
      </c>
      <c r="B123" s="1" t="s">
        <v>37</v>
      </c>
      <c r="C123" s="1" t="s">
        <v>38</v>
      </c>
      <c r="D123" s="1" t="s">
        <v>91</v>
      </c>
      <c r="E123" s="1" t="s">
        <v>99</v>
      </c>
      <c r="F123" s="1" t="s">
        <v>41</v>
      </c>
      <c r="G123" s="1">
        <v>4</v>
      </c>
      <c r="H123" s="1" t="s">
        <v>335</v>
      </c>
      <c r="I123" s="1" t="s">
        <v>49</v>
      </c>
      <c r="J123" s="1" t="s">
        <v>336</v>
      </c>
      <c r="K123" s="1">
        <v>3</v>
      </c>
      <c r="L123" s="1">
        <v>5</v>
      </c>
      <c r="M123" s="1">
        <v>4</v>
      </c>
      <c r="N123" s="1">
        <v>5</v>
      </c>
      <c r="O123" s="1">
        <v>5</v>
      </c>
      <c r="P123" s="1">
        <v>2</v>
      </c>
      <c r="Q123" s="1">
        <v>4</v>
      </c>
      <c r="R123" s="1">
        <v>3</v>
      </c>
      <c r="S123" s="1">
        <v>5</v>
      </c>
      <c r="T123" s="1">
        <v>2</v>
      </c>
      <c r="U123" s="1">
        <v>4</v>
      </c>
      <c r="V123" s="1">
        <v>4</v>
      </c>
      <c r="W123" s="1">
        <v>5</v>
      </c>
      <c r="X123" s="1">
        <v>5</v>
      </c>
      <c r="Y123" s="1">
        <v>4</v>
      </c>
      <c r="Z123" s="1">
        <v>1</v>
      </c>
      <c r="AA123" s="1">
        <v>4</v>
      </c>
      <c r="AB123" s="1">
        <v>3</v>
      </c>
      <c r="AC123" s="1">
        <v>5</v>
      </c>
      <c r="AD123" s="1">
        <v>4</v>
      </c>
      <c r="AE123" s="1">
        <v>4</v>
      </c>
      <c r="AF123" s="1">
        <v>5</v>
      </c>
      <c r="AG123" s="1">
        <v>1</v>
      </c>
      <c r="AH123" s="1">
        <v>1</v>
      </c>
      <c r="AI123" s="1" t="s">
        <v>61</v>
      </c>
      <c r="AJ123" s="1" t="s">
        <v>337</v>
      </c>
      <c r="AK123" s="1">
        <f t="shared" si="0"/>
        <v>88</v>
      </c>
    </row>
    <row r="124" spans="1:37" ht="13.2" x14ac:dyDescent="0.25">
      <c r="A124" s="2">
        <v>45362.361214189819</v>
      </c>
      <c r="B124" s="1" t="s">
        <v>37</v>
      </c>
      <c r="C124" s="1" t="s">
        <v>38</v>
      </c>
      <c r="D124" s="1" t="s">
        <v>62</v>
      </c>
      <c r="E124" s="1" t="s">
        <v>40</v>
      </c>
      <c r="F124" s="1" t="s">
        <v>41</v>
      </c>
      <c r="G124" s="1">
        <v>3</v>
      </c>
      <c r="H124" s="1" t="s">
        <v>338</v>
      </c>
      <c r="I124" s="1" t="s">
        <v>49</v>
      </c>
      <c r="J124" s="1" t="s">
        <v>81</v>
      </c>
      <c r="K124" s="1">
        <v>2</v>
      </c>
      <c r="L124" s="1">
        <v>1</v>
      </c>
      <c r="M124" s="1">
        <v>2</v>
      </c>
      <c r="N124" s="1">
        <v>2</v>
      </c>
      <c r="O124" s="1">
        <v>2</v>
      </c>
      <c r="P124" s="1">
        <v>1</v>
      </c>
      <c r="Q124" s="1">
        <v>2</v>
      </c>
      <c r="R124" s="1">
        <v>2</v>
      </c>
      <c r="S124" s="1">
        <v>2</v>
      </c>
      <c r="T124" s="1">
        <v>1</v>
      </c>
      <c r="U124" s="1">
        <v>2</v>
      </c>
      <c r="V124" s="1">
        <v>1</v>
      </c>
      <c r="W124" s="1">
        <v>2</v>
      </c>
      <c r="X124" s="1">
        <v>2</v>
      </c>
      <c r="Y124" s="1">
        <v>2</v>
      </c>
      <c r="Z124" s="1">
        <v>1</v>
      </c>
      <c r="AA124" s="1">
        <v>2</v>
      </c>
      <c r="AB124" s="1">
        <v>2</v>
      </c>
      <c r="AC124" s="1">
        <v>2</v>
      </c>
      <c r="AD124" s="1">
        <v>2</v>
      </c>
      <c r="AE124" s="1">
        <v>2</v>
      </c>
      <c r="AF124" s="1">
        <v>2</v>
      </c>
      <c r="AG124" s="1">
        <v>1</v>
      </c>
      <c r="AH124" s="1">
        <v>1</v>
      </c>
      <c r="AI124" s="1" t="s">
        <v>78</v>
      </c>
      <c r="AJ124" s="1" t="s">
        <v>339</v>
      </c>
      <c r="AK124" s="1">
        <f t="shared" si="0"/>
        <v>41</v>
      </c>
    </row>
    <row r="125" spans="1:37" ht="13.2" x14ac:dyDescent="0.25">
      <c r="A125" s="2">
        <v>45362.451472534725</v>
      </c>
      <c r="B125" s="1" t="s">
        <v>56</v>
      </c>
      <c r="C125" s="1" t="s">
        <v>46</v>
      </c>
      <c r="D125" s="1" t="s">
        <v>62</v>
      </c>
      <c r="E125" s="1" t="s">
        <v>40</v>
      </c>
      <c r="F125" s="1" t="s">
        <v>41</v>
      </c>
      <c r="G125" s="1">
        <v>5</v>
      </c>
      <c r="H125" s="1" t="s">
        <v>340</v>
      </c>
      <c r="I125" s="1" t="s">
        <v>49</v>
      </c>
      <c r="J125" s="1" t="s">
        <v>139</v>
      </c>
      <c r="K125" s="1">
        <v>4</v>
      </c>
      <c r="L125" s="1">
        <v>5</v>
      </c>
      <c r="M125" s="1">
        <v>4</v>
      </c>
      <c r="N125" s="1">
        <v>5</v>
      </c>
      <c r="O125" s="1">
        <v>5</v>
      </c>
      <c r="P125" s="1">
        <v>4</v>
      </c>
      <c r="Q125" s="1">
        <v>5</v>
      </c>
      <c r="R125" s="1">
        <v>4</v>
      </c>
      <c r="S125" s="1">
        <v>5</v>
      </c>
      <c r="T125" s="1">
        <v>4</v>
      </c>
      <c r="U125" s="1">
        <v>4</v>
      </c>
      <c r="V125" s="1">
        <v>5</v>
      </c>
      <c r="W125" s="1">
        <v>4</v>
      </c>
      <c r="X125" s="1">
        <v>5</v>
      </c>
      <c r="Y125" s="1">
        <v>4</v>
      </c>
      <c r="Z125" s="1">
        <v>5</v>
      </c>
      <c r="AA125" s="1">
        <v>4</v>
      </c>
      <c r="AB125" s="1">
        <v>5</v>
      </c>
      <c r="AC125" s="1">
        <v>5</v>
      </c>
      <c r="AD125" s="1">
        <v>4</v>
      </c>
      <c r="AE125" s="1">
        <v>5</v>
      </c>
      <c r="AF125" s="1">
        <v>4</v>
      </c>
      <c r="AG125" s="1">
        <v>5</v>
      </c>
      <c r="AH125" s="1">
        <v>4</v>
      </c>
      <c r="AI125" s="1" t="s">
        <v>341</v>
      </c>
      <c r="AJ125" s="1" t="s">
        <v>342</v>
      </c>
      <c r="AK125" s="1">
        <f t="shared" si="0"/>
        <v>108</v>
      </c>
    </row>
    <row r="126" spans="1:37" ht="13.2" x14ac:dyDescent="0.25">
      <c r="A126" s="2">
        <v>45362.454703460651</v>
      </c>
      <c r="B126" s="1" t="s">
        <v>56</v>
      </c>
      <c r="C126" s="1" t="s">
        <v>46</v>
      </c>
      <c r="D126" s="1" t="s">
        <v>83</v>
      </c>
      <c r="E126" s="1" t="s">
        <v>40</v>
      </c>
      <c r="F126" s="1" t="s">
        <v>41</v>
      </c>
      <c r="G126" s="1">
        <v>5</v>
      </c>
      <c r="H126" s="1" t="s">
        <v>119</v>
      </c>
      <c r="I126" s="1" t="s">
        <v>49</v>
      </c>
      <c r="J126" s="1" t="s">
        <v>227</v>
      </c>
      <c r="K126" s="1">
        <v>4</v>
      </c>
      <c r="L126" s="1">
        <v>5</v>
      </c>
      <c r="M126" s="1">
        <v>4</v>
      </c>
      <c r="N126" s="1">
        <v>5</v>
      </c>
      <c r="O126" s="1">
        <v>4</v>
      </c>
      <c r="P126" s="1">
        <v>5</v>
      </c>
      <c r="Q126" s="1">
        <v>5</v>
      </c>
      <c r="R126" s="1">
        <v>4</v>
      </c>
      <c r="S126" s="1">
        <v>5</v>
      </c>
      <c r="T126" s="1">
        <v>4</v>
      </c>
      <c r="U126" s="1">
        <v>5</v>
      </c>
      <c r="V126" s="1">
        <v>4</v>
      </c>
      <c r="W126" s="1">
        <v>5</v>
      </c>
      <c r="X126" s="1">
        <v>5</v>
      </c>
      <c r="Y126" s="1">
        <v>4</v>
      </c>
      <c r="Z126" s="1">
        <v>5</v>
      </c>
      <c r="AA126" s="1">
        <v>4</v>
      </c>
      <c r="AB126" s="1">
        <v>5</v>
      </c>
      <c r="AC126" s="1">
        <v>4</v>
      </c>
      <c r="AD126" s="1">
        <v>4</v>
      </c>
      <c r="AE126" s="1">
        <v>5</v>
      </c>
      <c r="AF126" s="1">
        <v>4</v>
      </c>
      <c r="AG126" s="1">
        <v>5</v>
      </c>
      <c r="AH126" s="1">
        <v>4</v>
      </c>
      <c r="AI126" s="1" t="s">
        <v>343</v>
      </c>
      <c r="AJ126" s="1" t="s">
        <v>344</v>
      </c>
      <c r="AK126" s="1">
        <f t="shared" si="0"/>
        <v>108</v>
      </c>
    </row>
    <row r="127" spans="1:37" ht="13.2" x14ac:dyDescent="0.25">
      <c r="A127" s="2">
        <v>45362.476953715275</v>
      </c>
      <c r="B127" s="1" t="s">
        <v>163</v>
      </c>
      <c r="C127" s="1" t="s">
        <v>46</v>
      </c>
      <c r="D127" s="1" t="s">
        <v>62</v>
      </c>
      <c r="E127" s="1" t="s">
        <v>99</v>
      </c>
      <c r="F127" s="1" t="s">
        <v>164</v>
      </c>
      <c r="G127" s="1">
        <v>5</v>
      </c>
      <c r="H127" s="1" t="s">
        <v>80</v>
      </c>
      <c r="I127" s="1" t="s">
        <v>49</v>
      </c>
      <c r="J127" s="1" t="s">
        <v>156</v>
      </c>
      <c r="K127" s="1">
        <v>4</v>
      </c>
      <c r="L127" s="1">
        <v>5</v>
      </c>
      <c r="M127" s="1">
        <v>4</v>
      </c>
      <c r="N127" s="1">
        <v>5</v>
      </c>
      <c r="O127" s="1">
        <v>5</v>
      </c>
      <c r="P127" s="1">
        <v>4</v>
      </c>
      <c r="Q127" s="1">
        <v>5</v>
      </c>
      <c r="R127" s="1">
        <v>4</v>
      </c>
      <c r="S127" s="1">
        <v>5</v>
      </c>
      <c r="T127" s="1">
        <v>4</v>
      </c>
      <c r="U127" s="1">
        <v>4</v>
      </c>
      <c r="V127" s="1">
        <v>5</v>
      </c>
      <c r="W127" s="1">
        <v>4</v>
      </c>
      <c r="X127" s="1">
        <v>5</v>
      </c>
      <c r="Y127" s="1">
        <v>4</v>
      </c>
      <c r="Z127" s="1">
        <v>5</v>
      </c>
      <c r="AA127" s="1">
        <v>5</v>
      </c>
      <c r="AB127" s="1">
        <v>4</v>
      </c>
      <c r="AC127" s="1">
        <v>5</v>
      </c>
      <c r="AD127" s="1">
        <v>4</v>
      </c>
      <c r="AE127" s="1">
        <v>5</v>
      </c>
      <c r="AF127" s="1">
        <v>4</v>
      </c>
      <c r="AG127" s="1">
        <v>5</v>
      </c>
      <c r="AH127" s="1">
        <v>5</v>
      </c>
      <c r="AI127" s="1" t="s">
        <v>345</v>
      </c>
      <c r="AJ127" s="1" t="s">
        <v>346</v>
      </c>
      <c r="AK127" s="1">
        <f t="shared" si="0"/>
        <v>109</v>
      </c>
    </row>
    <row r="128" spans="1:37" ht="13.2" x14ac:dyDescent="0.25">
      <c r="A128" s="2">
        <v>45362.481952071757</v>
      </c>
      <c r="B128" s="1" t="s">
        <v>56</v>
      </c>
      <c r="C128" s="1" t="s">
        <v>38</v>
      </c>
      <c r="D128" s="1" t="s">
        <v>200</v>
      </c>
      <c r="E128" s="1" t="s">
        <v>40</v>
      </c>
      <c r="F128" s="1" t="s">
        <v>59</v>
      </c>
      <c r="G128" s="1">
        <v>5</v>
      </c>
      <c r="H128" s="1" t="s">
        <v>347</v>
      </c>
      <c r="I128" s="1" t="s">
        <v>49</v>
      </c>
      <c r="J128" s="1" t="s">
        <v>125</v>
      </c>
      <c r="K128" s="1">
        <v>4</v>
      </c>
      <c r="L128" s="1">
        <v>5</v>
      </c>
      <c r="M128" s="1">
        <v>4</v>
      </c>
      <c r="N128" s="1">
        <v>5</v>
      </c>
      <c r="O128" s="1">
        <v>4</v>
      </c>
      <c r="P128" s="1">
        <v>5</v>
      </c>
      <c r="Q128" s="1">
        <v>5</v>
      </c>
      <c r="R128" s="1">
        <v>4</v>
      </c>
      <c r="S128" s="1">
        <v>5</v>
      </c>
      <c r="T128" s="1">
        <v>4</v>
      </c>
      <c r="U128" s="1">
        <v>5</v>
      </c>
      <c r="V128" s="1">
        <v>4</v>
      </c>
      <c r="W128" s="1">
        <v>4</v>
      </c>
      <c r="X128" s="1">
        <v>5</v>
      </c>
      <c r="Y128" s="1">
        <v>4</v>
      </c>
      <c r="Z128" s="1">
        <v>5</v>
      </c>
      <c r="AA128" s="1">
        <v>4</v>
      </c>
      <c r="AB128" s="1">
        <v>5</v>
      </c>
      <c r="AC128" s="1">
        <v>4</v>
      </c>
      <c r="AD128" s="1">
        <v>5</v>
      </c>
      <c r="AE128" s="1">
        <v>5</v>
      </c>
      <c r="AF128" s="1">
        <v>4</v>
      </c>
      <c r="AG128" s="1">
        <v>5</v>
      </c>
      <c r="AH128" s="1">
        <v>4</v>
      </c>
      <c r="AI128" s="1" t="s">
        <v>348</v>
      </c>
      <c r="AJ128" s="1" t="s">
        <v>349</v>
      </c>
      <c r="AK128" s="1">
        <f t="shared" si="0"/>
        <v>108</v>
      </c>
    </row>
    <row r="129" spans="1:37" ht="13.2" x14ac:dyDescent="0.25">
      <c r="A129" s="2">
        <v>45362.507133657404</v>
      </c>
      <c r="B129" s="1" t="s">
        <v>163</v>
      </c>
      <c r="C129" s="1" t="s">
        <v>157</v>
      </c>
      <c r="D129" s="1" t="s">
        <v>53</v>
      </c>
      <c r="E129" s="1" t="s">
        <v>40</v>
      </c>
      <c r="F129" s="1" t="s">
        <v>59</v>
      </c>
      <c r="G129" s="1">
        <v>5</v>
      </c>
      <c r="H129" s="1" t="s">
        <v>350</v>
      </c>
      <c r="I129" s="1" t="s">
        <v>49</v>
      </c>
      <c r="J129" s="1" t="s">
        <v>139</v>
      </c>
      <c r="K129" s="1">
        <v>4</v>
      </c>
      <c r="L129" s="1">
        <v>4</v>
      </c>
      <c r="M129" s="1">
        <v>5</v>
      </c>
      <c r="N129" s="1">
        <v>4</v>
      </c>
      <c r="O129" s="1">
        <v>5</v>
      </c>
      <c r="P129" s="1">
        <v>4</v>
      </c>
      <c r="Q129" s="1">
        <v>5</v>
      </c>
      <c r="R129" s="1">
        <v>5</v>
      </c>
      <c r="S129" s="1">
        <v>4</v>
      </c>
      <c r="T129" s="1">
        <v>5</v>
      </c>
      <c r="U129" s="1">
        <v>4</v>
      </c>
      <c r="V129" s="1">
        <v>5</v>
      </c>
      <c r="W129" s="1">
        <v>4</v>
      </c>
      <c r="X129" s="1">
        <v>5</v>
      </c>
      <c r="Y129" s="1">
        <v>4</v>
      </c>
      <c r="Z129" s="1">
        <v>5</v>
      </c>
      <c r="AA129" s="1">
        <v>5</v>
      </c>
      <c r="AB129" s="1">
        <v>4</v>
      </c>
      <c r="AC129" s="1">
        <v>5</v>
      </c>
      <c r="AD129" s="1">
        <v>4</v>
      </c>
      <c r="AE129" s="1">
        <v>4</v>
      </c>
      <c r="AF129" s="1">
        <v>5</v>
      </c>
      <c r="AG129" s="1">
        <v>4</v>
      </c>
      <c r="AH129" s="1">
        <v>5</v>
      </c>
      <c r="AI129" s="1" t="s">
        <v>351</v>
      </c>
      <c r="AJ129" s="1" t="s">
        <v>352</v>
      </c>
      <c r="AK129" s="1">
        <f t="shared" si="0"/>
        <v>108</v>
      </c>
    </row>
    <row r="130" spans="1:37" ht="13.2" x14ac:dyDescent="0.25">
      <c r="A130" s="2">
        <v>45362.510412384261</v>
      </c>
      <c r="B130" s="1" t="s">
        <v>37</v>
      </c>
      <c r="C130" s="1" t="s">
        <v>38</v>
      </c>
      <c r="D130" s="1" t="s">
        <v>53</v>
      </c>
      <c r="E130" s="1" t="s">
        <v>40</v>
      </c>
      <c r="F130" s="1" t="s">
        <v>41</v>
      </c>
      <c r="G130" s="1">
        <v>5</v>
      </c>
      <c r="H130" s="1" t="s">
        <v>353</v>
      </c>
      <c r="I130" s="1" t="s">
        <v>49</v>
      </c>
      <c r="J130" s="1" t="s">
        <v>354</v>
      </c>
      <c r="K130" s="1">
        <v>5</v>
      </c>
      <c r="L130" s="1">
        <v>4</v>
      </c>
      <c r="M130" s="1">
        <v>5</v>
      </c>
      <c r="N130" s="1">
        <v>4</v>
      </c>
      <c r="O130" s="1">
        <v>5</v>
      </c>
      <c r="P130" s="1">
        <v>5</v>
      </c>
      <c r="Q130" s="1">
        <v>4</v>
      </c>
      <c r="R130" s="1">
        <v>5</v>
      </c>
      <c r="S130" s="1">
        <v>4</v>
      </c>
      <c r="T130" s="1">
        <v>5</v>
      </c>
      <c r="U130" s="1">
        <v>4</v>
      </c>
      <c r="V130" s="1">
        <v>5</v>
      </c>
      <c r="W130" s="1">
        <v>4</v>
      </c>
      <c r="X130" s="1">
        <v>4</v>
      </c>
      <c r="Y130" s="1">
        <v>5</v>
      </c>
      <c r="Z130" s="1">
        <v>4</v>
      </c>
      <c r="AA130" s="1">
        <v>5</v>
      </c>
      <c r="AB130" s="1">
        <v>4</v>
      </c>
      <c r="AC130" s="1">
        <v>5</v>
      </c>
      <c r="AD130" s="1">
        <v>5</v>
      </c>
      <c r="AE130" s="1">
        <v>4</v>
      </c>
      <c r="AF130" s="1">
        <v>5</v>
      </c>
      <c r="AG130" s="1">
        <v>4</v>
      </c>
      <c r="AH130" s="1">
        <v>5</v>
      </c>
      <c r="AI130" s="1" t="s">
        <v>355</v>
      </c>
      <c r="AJ130" s="1" t="s">
        <v>356</v>
      </c>
      <c r="AK130" s="1">
        <f t="shared" si="0"/>
        <v>109</v>
      </c>
    </row>
    <row r="131" spans="1:37" ht="13.2" x14ac:dyDescent="0.25">
      <c r="A131" s="2">
        <v>45362.514894085645</v>
      </c>
      <c r="B131" s="1" t="s">
        <v>56</v>
      </c>
      <c r="C131" s="1" t="s">
        <v>157</v>
      </c>
      <c r="D131" s="1" t="s">
        <v>144</v>
      </c>
      <c r="E131" s="1" t="s">
        <v>40</v>
      </c>
      <c r="F131" s="1" t="s">
        <v>59</v>
      </c>
      <c r="G131" s="1">
        <v>5</v>
      </c>
      <c r="H131" s="1" t="s">
        <v>357</v>
      </c>
      <c r="I131" s="1" t="s">
        <v>49</v>
      </c>
      <c r="J131" s="1" t="s">
        <v>358</v>
      </c>
      <c r="K131" s="1">
        <v>4</v>
      </c>
      <c r="L131" s="1">
        <v>5</v>
      </c>
      <c r="M131" s="1">
        <v>4</v>
      </c>
      <c r="N131" s="1">
        <v>5</v>
      </c>
      <c r="O131" s="1">
        <v>4</v>
      </c>
      <c r="P131" s="1">
        <v>5</v>
      </c>
      <c r="Q131" s="1">
        <v>5</v>
      </c>
      <c r="R131" s="1">
        <v>4</v>
      </c>
      <c r="S131" s="1">
        <v>5</v>
      </c>
      <c r="T131" s="1">
        <v>4</v>
      </c>
      <c r="U131" s="1">
        <v>5</v>
      </c>
      <c r="V131" s="1">
        <v>4</v>
      </c>
      <c r="W131" s="1">
        <v>4</v>
      </c>
      <c r="X131" s="1">
        <v>5</v>
      </c>
      <c r="Y131" s="1">
        <v>4</v>
      </c>
      <c r="Z131" s="1">
        <v>5</v>
      </c>
      <c r="AA131" s="1">
        <v>4</v>
      </c>
      <c r="AB131" s="1">
        <v>5</v>
      </c>
      <c r="AC131" s="1">
        <v>5</v>
      </c>
      <c r="AD131" s="1">
        <v>4</v>
      </c>
      <c r="AE131" s="1">
        <v>5</v>
      </c>
      <c r="AF131" s="1">
        <v>5</v>
      </c>
      <c r="AG131" s="1">
        <v>4</v>
      </c>
      <c r="AH131" s="1">
        <v>5</v>
      </c>
      <c r="AI131" s="1" t="s">
        <v>359</v>
      </c>
      <c r="AJ131" s="1" t="s">
        <v>360</v>
      </c>
      <c r="AK131" s="1">
        <f t="shared" si="0"/>
        <v>109</v>
      </c>
    </row>
    <row r="132" spans="1:37" ht="13.2" x14ac:dyDescent="0.25">
      <c r="A132" s="2">
        <v>45362.516056909721</v>
      </c>
      <c r="B132" s="1" t="s">
        <v>56</v>
      </c>
      <c r="C132" s="1" t="s">
        <v>46</v>
      </c>
      <c r="D132" s="1" t="s">
        <v>95</v>
      </c>
      <c r="E132" s="1" t="s">
        <v>40</v>
      </c>
      <c r="F132" s="1" t="s">
        <v>41</v>
      </c>
      <c r="G132" s="1">
        <v>5</v>
      </c>
      <c r="H132" s="1" t="s">
        <v>84</v>
      </c>
      <c r="I132" s="1" t="s">
        <v>55</v>
      </c>
      <c r="J132" s="1" t="s">
        <v>44</v>
      </c>
      <c r="K132" s="1">
        <v>4</v>
      </c>
      <c r="L132" s="1">
        <v>4</v>
      </c>
      <c r="M132" s="1">
        <v>4</v>
      </c>
      <c r="N132" s="1">
        <v>4</v>
      </c>
      <c r="O132" s="1">
        <v>4</v>
      </c>
      <c r="P132" s="1">
        <v>2</v>
      </c>
      <c r="Q132" s="1">
        <v>2</v>
      </c>
      <c r="R132" s="1">
        <v>4</v>
      </c>
      <c r="S132" s="1">
        <v>4</v>
      </c>
      <c r="T132" s="1">
        <v>4</v>
      </c>
      <c r="U132" s="1">
        <v>4</v>
      </c>
      <c r="V132" s="1">
        <v>4</v>
      </c>
      <c r="W132" s="1">
        <v>4</v>
      </c>
      <c r="X132" s="1">
        <v>4</v>
      </c>
      <c r="Y132" s="1">
        <v>4</v>
      </c>
      <c r="Z132" s="1">
        <v>4</v>
      </c>
      <c r="AA132" s="1">
        <v>2</v>
      </c>
      <c r="AB132" s="1">
        <v>4</v>
      </c>
      <c r="AC132" s="1">
        <v>4</v>
      </c>
      <c r="AD132" s="1">
        <v>2</v>
      </c>
      <c r="AE132" s="1">
        <v>3</v>
      </c>
      <c r="AF132" s="1">
        <v>3</v>
      </c>
      <c r="AG132" s="1">
        <v>3</v>
      </c>
      <c r="AH132" s="1">
        <v>3</v>
      </c>
      <c r="AK132" s="1">
        <f t="shared" si="0"/>
        <v>84</v>
      </c>
    </row>
    <row r="133" spans="1:37" ht="13.2" x14ac:dyDescent="0.25">
      <c r="A133" s="2">
        <v>45362.521102175924</v>
      </c>
      <c r="B133" s="1" t="s">
        <v>37</v>
      </c>
      <c r="C133" s="1" t="s">
        <v>38</v>
      </c>
      <c r="D133" s="1" t="s">
        <v>79</v>
      </c>
      <c r="E133" s="1" t="s">
        <v>40</v>
      </c>
      <c r="F133" s="1" t="s">
        <v>41</v>
      </c>
      <c r="G133" s="1">
        <v>5</v>
      </c>
      <c r="H133" s="1" t="s">
        <v>361</v>
      </c>
      <c r="I133" s="1" t="s">
        <v>49</v>
      </c>
      <c r="J133" s="1" t="s">
        <v>125</v>
      </c>
      <c r="K133" s="1">
        <v>5</v>
      </c>
      <c r="L133" s="1">
        <v>4</v>
      </c>
      <c r="M133" s="1">
        <v>5</v>
      </c>
      <c r="N133" s="1">
        <v>4</v>
      </c>
      <c r="O133" s="1">
        <v>5</v>
      </c>
      <c r="P133" s="1">
        <v>5</v>
      </c>
      <c r="Q133" s="1">
        <v>4</v>
      </c>
      <c r="R133" s="1">
        <v>5</v>
      </c>
      <c r="S133" s="1">
        <v>5</v>
      </c>
      <c r="T133" s="1">
        <v>4</v>
      </c>
      <c r="U133" s="1">
        <v>5</v>
      </c>
      <c r="V133" s="1">
        <v>4</v>
      </c>
      <c r="W133" s="1">
        <v>5</v>
      </c>
      <c r="X133" s="1">
        <v>4</v>
      </c>
      <c r="Y133" s="1">
        <v>5</v>
      </c>
      <c r="Z133" s="1">
        <v>4</v>
      </c>
      <c r="AA133" s="1">
        <v>4</v>
      </c>
      <c r="AB133" s="1">
        <v>5</v>
      </c>
      <c r="AC133" s="1">
        <v>4</v>
      </c>
      <c r="AD133" s="1">
        <v>5</v>
      </c>
      <c r="AE133" s="1">
        <v>4</v>
      </c>
      <c r="AF133" s="1">
        <v>5</v>
      </c>
      <c r="AG133" s="1">
        <v>5</v>
      </c>
      <c r="AH133" s="1">
        <v>4</v>
      </c>
      <c r="AI133" s="1" t="s">
        <v>362</v>
      </c>
      <c r="AJ133" s="1" t="s">
        <v>363</v>
      </c>
      <c r="AK133" s="1">
        <f t="shared" si="0"/>
        <v>109</v>
      </c>
    </row>
    <row r="134" spans="1:37" ht="13.2" x14ac:dyDescent="0.25">
      <c r="A134" s="2">
        <v>45362.532817349536</v>
      </c>
      <c r="B134" s="1" t="s">
        <v>163</v>
      </c>
      <c r="C134" s="1" t="s">
        <v>46</v>
      </c>
      <c r="D134" s="1" t="s">
        <v>83</v>
      </c>
      <c r="E134" s="1" t="s">
        <v>96</v>
      </c>
      <c r="F134" s="1" t="s">
        <v>164</v>
      </c>
      <c r="G134" s="1">
        <v>5</v>
      </c>
      <c r="H134" s="1" t="s">
        <v>119</v>
      </c>
      <c r="I134" s="1" t="s">
        <v>49</v>
      </c>
      <c r="J134" s="1" t="s">
        <v>358</v>
      </c>
      <c r="K134" s="1">
        <v>4</v>
      </c>
      <c r="L134" s="1">
        <v>5</v>
      </c>
      <c r="M134" s="1">
        <v>4</v>
      </c>
      <c r="N134" s="1">
        <v>5</v>
      </c>
      <c r="O134" s="1">
        <v>4</v>
      </c>
      <c r="P134" s="1">
        <v>5</v>
      </c>
      <c r="Q134" s="1">
        <v>5</v>
      </c>
      <c r="R134" s="1">
        <v>4</v>
      </c>
      <c r="S134" s="1">
        <v>5</v>
      </c>
      <c r="T134" s="1">
        <v>4</v>
      </c>
      <c r="U134" s="1">
        <v>5</v>
      </c>
      <c r="V134" s="1">
        <v>4</v>
      </c>
      <c r="W134" s="1">
        <v>4</v>
      </c>
      <c r="X134" s="1">
        <v>5</v>
      </c>
      <c r="Y134" s="1">
        <v>4</v>
      </c>
      <c r="Z134" s="1">
        <v>5</v>
      </c>
      <c r="AA134" s="1">
        <v>4</v>
      </c>
      <c r="AB134" s="1">
        <v>5</v>
      </c>
      <c r="AC134" s="1">
        <v>4</v>
      </c>
      <c r="AD134" s="1">
        <v>5</v>
      </c>
      <c r="AE134" s="1">
        <v>5</v>
      </c>
      <c r="AF134" s="1">
        <v>4</v>
      </c>
      <c r="AG134" s="1">
        <v>5</v>
      </c>
      <c r="AH134" s="1">
        <v>4</v>
      </c>
      <c r="AI134" s="1" t="s">
        <v>364</v>
      </c>
      <c r="AJ134" s="1" t="s">
        <v>365</v>
      </c>
      <c r="AK134" s="1">
        <f t="shared" si="0"/>
        <v>108</v>
      </c>
    </row>
    <row r="135" spans="1:37" ht="13.2" x14ac:dyDescent="0.25">
      <c r="A135" s="2">
        <v>45362.538077581019</v>
      </c>
      <c r="B135" s="1" t="s">
        <v>56</v>
      </c>
      <c r="C135" s="1" t="s">
        <v>46</v>
      </c>
      <c r="D135" s="1" t="s">
        <v>83</v>
      </c>
      <c r="E135" s="1" t="s">
        <v>40</v>
      </c>
      <c r="F135" s="1" t="s">
        <v>59</v>
      </c>
      <c r="G135" s="1">
        <v>5</v>
      </c>
      <c r="H135" s="1" t="s">
        <v>366</v>
      </c>
      <c r="I135" s="1" t="s">
        <v>49</v>
      </c>
      <c r="J135" s="1" t="s">
        <v>125</v>
      </c>
      <c r="K135" s="1">
        <v>5</v>
      </c>
      <c r="L135" s="1">
        <v>4</v>
      </c>
      <c r="M135" s="1">
        <v>5</v>
      </c>
      <c r="N135" s="1">
        <v>4</v>
      </c>
      <c r="O135" s="1">
        <v>5</v>
      </c>
      <c r="P135" s="1">
        <v>4</v>
      </c>
      <c r="Q135" s="1">
        <v>4</v>
      </c>
      <c r="R135" s="1">
        <v>5</v>
      </c>
      <c r="S135" s="1">
        <v>4</v>
      </c>
      <c r="T135" s="1">
        <v>5</v>
      </c>
      <c r="U135" s="1">
        <v>5</v>
      </c>
      <c r="V135" s="1">
        <v>4</v>
      </c>
      <c r="W135" s="1">
        <v>5</v>
      </c>
      <c r="X135" s="1">
        <v>4</v>
      </c>
      <c r="Y135" s="1">
        <v>5</v>
      </c>
      <c r="Z135" s="1">
        <v>4</v>
      </c>
      <c r="AA135" s="1">
        <v>5</v>
      </c>
      <c r="AB135" s="1">
        <v>4</v>
      </c>
      <c r="AC135" s="1">
        <v>5</v>
      </c>
      <c r="AD135" s="1">
        <v>5</v>
      </c>
      <c r="AE135" s="1">
        <v>4</v>
      </c>
      <c r="AF135" s="1">
        <v>5</v>
      </c>
      <c r="AG135" s="1">
        <v>4</v>
      </c>
      <c r="AH135" s="1">
        <v>5</v>
      </c>
      <c r="AI135" s="1" t="s">
        <v>367</v>
      </c>
      <c r="AJ135" s="1" t="s">
        <v>368</v>
      </c>
      <c r="AK135" s="1">
        <f t="shared" si="0"/>
        <v>109</v>
      </c>
    </row>
    <row r="136" spans="1:37" ht="13.2" x14ac:dyDescent="0.25">
      <c r="A136" s="2">
        <v>45362.557993437498</v>
      </c>
      <c r="B136" s="1" t="s">
        <v>56</v>
      </c>
      <c r="C136" s="1" t="s">
        <v>46</v>
      </c>
      <c r="D136" s="1" t="s">
        <v>200</v>
      </c>
      <c r="E136" s="1" t="s">
        <v>40</v>
      </c>
      <c r="F136" s="1" t="s">
        <v>59</v>
      </c>
      <c r="G136" s="1">
        <v>5</v>
      </c>
      <c r="H136" s="1" t="s">
        <v>369</v>
      </c>
      <c r="I136" s="1" t="s">
        <v>43</v>
      </c>
      <c r="J136" s="1" t="s">
        <v>44</v>
      </c>
      <c r="K136" s="1">
        <v>5</v>
      </c>
      <c r="L136" s="1">
        <v>4</v>
      </c>
      <c r="M136" s="1">
        <v>4</v>
      </c>
      <c r="N136" s="1">
        <v>4</v>
      </c>
      <c r="O136" s="1">
        <v>4</v>
      </c>
      <c r="P136" s="1">
        <v>4</v>
      </c>
      <c r="Q136" s="1">
        <v>4</v>
      </c>
      <c r="R136" s="1">
        <v>4</v>
      </c>
      <c r="S136" s="1">
        <v>4</v>
      </c>
      <c r="T136" s="1">
        <v>4</v>
      </c>
      <c r="U136" s="1">
        <v>4</v>
      </c>
      <c r="V136" s="1">
        <v>4</v>
      </c>
      <c r="W136" s="1">
        <v>4</v>
      </c>
      <c r="X136" s="1">
        <v>4</v>
      </c>
      <c r="Y136" s="1">
        <v>4</v>
      </c>
      <c r="Z136" s="1">
        <v>4</v>
      </c>
      <c r="AA136" s="1">
        <v>4</v>
      </c>
      <c r="AB136" s="1">
        <v>4</v>
      </c>
      <c r="AC136" s="1">
        <v>4</v>
      </c>
      <c r="AD136" s="1">
        <v>4</v>
      </c>
      <c r="AE136" s="1">
        <v>4</v>
      </c>
      <c r="AF136" s="1">
        <v>4</v>
      </c>
      <c r="AG136" s="1">
        <v>5</v>
      </c>
      <c r="AH136" s="1">
        <v>4</v>
      </c>
      <c r="AI136" s="1" t="s">
        <v>370</v>
      </c>
      <c r="AJ136" s="1" t="s">
        <v>61</v>
      </c>
      <c r="AK136" s="1">
        <f t="shared" si="0"/>
        <v>98</v>
      </c>
    </row>
    <row r="137" spans="1:37" ht="13.2" x14ac:dyDescent="0.25">
      <c r="A137" s="2">
        <v>45362.605488923611</v>
      </c>
      <c r="B137" s="1" t="s">
        <v>37</v>
      </c>
      <c r="C137" s="1" t="s">
        <v>46</v>
      </c>
      <c r="D137" s="1" t="s">
        <v>83</v>
      </c>
      <c r="E137" s="1" t="s">
        <v>99</v>
      </c>
      <c r="F137" s="1" t="s">
        <v>41</v>
      </c>
      <c r="G137" s="1">
        <v>4</v>
      </c>
      <c r="H137" s="1" t="s">
        <v>207</v>
      </c>
      <c r="I137" s="1" t="s">
        <v>43</v>
      </c>
      <c r="J137" s="1" t="s">
        <v>50</v>
      </c>
      <c r="K137" s="1">
        <v>4</v>
      </c>
      <c r="L137" s="1">
        <v>5</v>
      </c>
      <c r="M137" s="1">
        <v>5</v>
      </c>
      <c r="N137" s="1">
        <v>4</v>
      </c>
      <c r="O137" s="1">
        <v>5</v>
      </c>
      <c r="P137" s="1">
        <v>4</v>
      </c>
      <c r="Q137" s="1">
        <v>5</v>
      </c>
      <c r="R137" s="1">
        <v>4</v>
      </c>
      <c r="S137" s="1">
        <v>4</v>
      </c>
      <c r="T137" s="1">
        <v>4</v>
      </c>
      <c r="U137" s="1">
        <v>4</v>
      </c>
      <c r="V137" s="1">
        <v>4</v>
      </c>
      <c r="W137" s="1">
        <v>4</v>
      </c>
      <c r="X137" s="1">
        <v>4</v>
      </c>
      <c r="Y137" s="1">
        <v>4</v>
      </c>
      <c r="Z137" s="1">
        <v>5</v>
      </c>
      <c r="AA137" s="1">
        <v>4</v>
      </c>
      <c r="AB137" s="1">
        <v>4</v>
      </c>
      <c r="AC137" s="1">
        <v>4</v>
      </c>
      <c r="AD137" s="1">
        <v>4</v>
      </c>
      <c r="AE137" s="1">
        <v>4</v>
      </c>
      <c r="AF137" s="1">
        <v>4</v>
      </c>
      <c r="AG137" s="1">
        <v>4</v>
      </c>
      <c r="AH137" s="1">
        <v>4</v>
      </c>
      <c r="AI137" s="1" t="s">
        <v>183</v>
      </c>
      <c r="AJ137" s="1" t="s">
        <v>371</v>
      </c>
      <c r="AK137" s="1">
        <f t="shared" si="0"/>
        <v>101</v>
      </c>
    </row>
    <row r="138" spans="1:37" ht="13.2" x14ac:dyDescent="0.25">
      <c r="A138" s="2">
        <v>45362.638205300929</v>
      </c>
      <c r="B138" s="1" t="s">
        <v>37</v>
      </c>
      <c r="C138" s="1" t="s">
        <v>46</v>
      </c>
      <c r="D138" s="1" t="s">
        <v>200</v>
      </c>
      <c r="E138" s="1" t="s">
        <v>40</v>
      </c>
      <c r="F138" s="1" t="s">
        <v>41</v>
      </c>
      <c r="G138" s="1">
        <v>4</v>
      </c>
      <c r="H138" s="1" t="s">
        <v>372</v>
      </c>
      <c r="I138" s="1" t="s">
        <v>43</v>
      </c>
      <c r="J138" s="1" t="s">
        <v>44</v>
      </c>
      <c r="K138" s="1">
        <v>3</v>
      </c>
      <c r="L138" s="1">
        <v>2</v>
      </c>
      <c r="M138" s="1">
        <v>4</v>
      </c>
      <c r="N138" s="1">
        <v>4</v>
      </c>
      <c r="O138" s="1">
        <v>3</v>
      </c>
      <c r="P138" s="1">
        <v>3</v>
      </c>
      <c r="Q138" s="1">
        <v>1</v>
      </c>
      <c r="R138" s="1">
        <v>2</v>
      </c>
      <c r="S138" s="1">
        <v>4</v>
      </c>
      <c r="T138" s="1">
        <v>4</v>
      </c>
      <c r="U138" s="1">
        <v>5</v>
      </c>
      <c r="V138" s="1">
        <v>3</v>
      </c>
      <c r="W138" s="1">
        <v>3</v>
      </c>
      <c r="X138" s="1">
        <v>2</v>
      </c>
      <c r="Y138" s="1">
        <v>3</v>
      </c>
      <c r="Z138" s="1">
        <v>3</v>
      </c>
      <c r="AA138" s="1">
        <v>3</v>
      </c>
      <c r="AB138" s="1">
        <v>3</v>
      </c>
      <c r="AC138" s="1">
        <v>5</v>
      </c>
      <c r="AD138" s="1">
        <v>5</v>
      </c>
      <c r="AE138" s="1">
        <v>5</v>
      </c>
      <c r="AF138" s="1">
        <v>5</v>
      </c>
      <c r="AG138" s="1">
        <v>4</v>
      </c>
      <c r="AH138" s="1">
        <v>5</v>
      </c>
      <c r="AI138" s="1" t="s">
        <v>228</v>
      </c>
      <c r="AJ138" s="1" t="s">
        <v>373</v>
      </c>
      <c r="AK138" s="1">
        <f t="shared" si="0"/>
        <v>84</v>
      </c>
    </row>
    <row r="139" spans="1:37" ht="13.2" x14ac:dyDescent="0.25">
      <c r="A139" s="2">
        <v>45362.697137384261</v>
      </c>
      <c r="B139" s="1" t="s">
        <v>37</v>
      </c>
      <c r="C139" s="1" t="s">
        <v>157</v>
      </c>
      <c r="D139" s="1" t="s">
        <v>95</v>
      </c>
      <c r="E139" s="1" t="s">
        <v>99</v>
      </c>
      <c r="F139" s="1" t="s">
        <v>41</v>
      </c>
      <c r="G139" s="1">
        <v>3</v>
      </c>
      <c r="H139" s="1" t="s">
        <v>377</v>
      </c>
      <c r="I139" s="1" t="s">
        <v>49</v>
      </c>
      <c r="J139" s="1" t="s">
        <v>378</v>
      </c>
      <c r="K139" s="1">
        <v>1</v>
      </c>
      <c r="L139" s="1">
        <v>2</v>
      </c>
      <c r="M139" s="1">
        <v>2</v>
      </c>
      <c r="N139" s="1">
        <v>1</v>
      </c>
      <c r="O139" s="1">
        <v>2</v>
      </c>
      <c r="P139" s="1">
        <v>1</v>
      </c>
      <c r="Q139" s="1">
        <v>2</v>
      </c>
      <c r="R139" s="1">
        <v>1</v>
      </c>
      <c r="S139" s="1">
        <v>2</v>
      </c>
      <c r="T139" s="1">
        <v>1</v>
      </c>
      <c r="U139" s="1">
        <v>2</v>
      </c>
      <c r="V139" s="1">
        <v>1</v>
      </c>
      <c r="W139" s="1">
        <v>2</v>
      </c>
      <c r="X139" s="1">
        <v>1</v>
      </c>
      <c r="Y139" s="1">
        <v>2</v>
      </c>
      <c r="Z139" s="1">
        <v>1</v>
      </c>
      <c r="AA139" s="1">
        <v>2</v>
      </c>
      <c r="AB139" s="1">
        <v>1</v>
      </c>
      <c r="AC139" s="1">
        <v>2</v>
      </c>
      <c r="AD139" s="1">
        <v>1</v>
      </c>
      <c r="AE139" s="1">
        <v>2</v>
      </c>
      <c r="AF139" s="1">
        <v>1</v>
      </c>
      <c r="AG139" s="1">
        <v>2</v>
      </c>
      <c r="AH139" s="1">
        <v>2</v>
      </c>
      <c r="AI139" s="1" t="s">
        <v>379</v>
      </c>
      <c r="AJ139" s="1" t="s">
        <v>380</v>
      </c>
      <c r="AK139" s="1">
        <f t="shared" si="0"/>
        <v>37</v>
      </c>
    </row>
    <row r="140" spans="1:37" ht="13.2" x14ac:dyDescent="0.25">
      <c r="A140" s="2">
        <v>45362.710098229167</v>
      </c>
      <c r="B140" s="1" t="s">
        <v>37</v>
      </c>
      <c r="C140" s="1" t="s">
        <v>38</v>
      </c>
      <c r="D140" s="1" t="s">
        <v>144</v>
      </c>
      <c r="E140" s="1" t="s">
        <v>99</v>
      </c>
      <c r="F140" s="1" t="s">
        <v>41</v>
      </c>
      <c r="G140" s="1">
        <v>3</v>
      </c>
      <c r="H140" s="1" t="s">
        <v>381</v>
      </c>
      <c r="I140" s="1" t="s">
        <v>55</v>
      </c>
      <c r="J140" s="1" t="s">
        <v>90</v>
      </c>
      <c r="K140" s="1">
        <v>4</v>
      </c>
      <c r="L140" s="1">
        <v>5</v>
      </c>
      <c r="M140" s="1">
        <v>5</v>
      </c>
      <c r="N140" s="1">
        <v>4</v>
      </c>
      <c r="O140" s="1">
        <v>5</v>
      </c>
      <c r="P140" s="1">
        <v>4</v>
      </c>
      <c r="Q140" s="1">
        <v>4</v>
      </c>
      <c r="R140" s="1">
        <v>3</v>
      </c>
      <c r="S140" s="1">
        <v>3</v>
      </c>
      <c r="T140" s="1">
        <v>5</v>
      </c>
      <c r="U140" s="1">
        <v>5</v>
      </c>
      <c r="V140" s="1">
        <v>1</v>
      </c>
      <c r="W140" s="1">
        <v>5</v>
      </c>
      <c r="X140" s="1">
        <v>4</v>
      </c>
      <c r="Y140" s="1">
        <v>5</v>
      </c>
      <c r="Z140" s="1">
        <v>4</v>
      </c>
      <c r="AA140" s="1">
        <v>4</v>
      </c>
      <c r="AB140" s="1">
        <v>4</v>
      </c>
      <c r="AC140" s="1">
        <v>4</v>
      </c>
      <c r="AD140" s="1">
        <v>5</v>
      </c>
      <c r="AE140" s="1">
        <v>4</v>
      </c>
      <c r="AF140" s="1">
        <v>5</v>
      </c>
      <c r="AG140" s="1">
        <v>5</v>
      </c>
      <c r="AH140" s="1">
        <v>5</v>
      </c>
      <c r="AI140" s="1" t="s">
        <v>382</v>
      </c>
      <c r="AJ140" s="1" t="s">
        <v>383</v>
      </c>
      <c r="AK140" s="1">
        <f t="shared" si="0"/>
        <v>102</v>
      </c>
    </row>
    <row r="141" spans="1:37" ht="13.2" x14ac:dyDescent="0.25">
      <c r="A141" s="2">
        <v>45362.771414432871</v>
      </c>
      <c r="B141" s="1" t="s">
        <v>37</v>
      </c>
      <c r="C141" s="1" t="s">
        <v>46</v>
      </c>
      <c r="D141" s="1" t="s">
        <v>83</v>
      </c>
      <c r="E141" s="1" t="s">
        <v>40</v>
      </c>
      <c r="F141" s="1" t="s">
        <v>41</v>
      </c>
      <c r="G141" s="1">
        <v>4</v>
      </c>
      <c r="H141" s="1" t="s">
        <v>84</v>
      </c>
      <c r="I141" s="1" t="s">
        <v>43</v>
      </c>
      <c r="J141" s="1" t="s">
        <v>90</v>
      </c>
      <c r="K141" s="1">
        <v>2</v>
      </c>
      <c r="L141" s="1">
        <v>4</v>
      </c>
      <c r="M141" s="1">
        <v>2</v>
      </c>
      <c r="N141" s="1">
        <v>2</v>
      </c>
      <c r="O141" s="1">
        <v>4</v>
      </c>
      <c r="P141" s="1">
        <v>3</v>
      </c>
      <c r="Q141" s="1">
        <v>2</v>
      </c>
      <c r="R141" s="1">
        <v>2</v>
      </c>
      <c r="S141" s="1">
        <v>4</v>
      </c>
      <c r="T141" s="1">
        <v>2</v>
      </c>
      <c r="U141" s="1">
        <v>2</v>
      </c>
      <c r="V141" s="1">
        <v>4</v>
      </c>
      <c r="W141" s="1">
        <v>2</v>
      </c>
      <c r="X141" s="1">
        <v>2</v>
      </c>
      <c r="Y141" s="1">
        <v>2</v>
      </c>
      <c r="Z141" s="1">
        <v>4</v>
      </c>
      <c r="AA141" s="1">
        <v>2</v>
      </c>
      <c r="AB141" s="1">
        <v>4</v>
      </c>
      <c r="AC141" s="1">
        <v>4</v>
      </c>
      <c r="AD141" s="1">
        <v>2</v>
      </c>
      <c r="AE141" s="1">
        <v>4</v>
      </c>
      <c r="AF141" s="1">
        <v>4</v>
      </c>
      <c r="AG141" s="1">
        <v>4</v>
      </c>
      <c r="AH141" s="1">
        <v>4</v>
      </c>
      <c r="AI141" s="1" t="s">
        <v>68</v>
      </c>
      <c r="AJ141" s="1" t="s">
        <v>384</v>
      </c>
      <c r="AK141" s="1">
        <f t="shared" si="0"/>
        <v>71</v>
      </c>
    </row>
    <row r="142" spans="1:37" ht="13.2" x14ac:dyDescent="0.25">
      <c r="A142" s="2">
        <v>45362.905244675931</v>
      </c>
      <c r="B142" s="1" t="s">
        <v>37</v>
      </c>
      <c r="C142" s="1" t="s">
        <v>38</v>
      </c>
      <c r="D142" s="1" t="s">
        <v>83</v>
      </c>
      <c r="E142" s="1" t="s">
        <v>40</v>
      </c>
      <c r="F142" s="1" t="s">
        <v>41</v>
      </c>
      <c r="G142" s="1">
        <v>4</v>
      </c>
      <c r="H142" s="1" t="s">
        <v>217</v>
      </c>
      <c r="I142" s="1" t="s">
        <v>49</v>
      </c>
      <c r="J142" s="1" t="s">
        <v>50</v>
      </c>
      <c r="K142" s="1">
        <v>1</v>
      </c>
      <c r="L142" s="1">
        <v>4</v>
      </c>
      <c r="M142" s="1">
        <v>4</v>
      </c>
      <c r="N142" s="1">
        <v>4</v>
      </c>
      <c r="O142" s="1">
        <v>3</v>
      </c>
      <c r="P142" s="1">
        <v>1</v>
      </c>
      <c r="Q142" s="1">
        <v>3</v>
      </c>
      <c r="R142" s="1">
        <v>4</v>
      </c>
      <c r="S142" s="1">
        <v>5</v>
      </c>
      <c r="T142" s="1">
        <v>5</v>
      </c>
      <c r="U142" s="1">
        <v>5</v>
      </c>
      <c r="V142" s="1">
        <v>5</v>
      </c>
      <c r="W142" s="1">
        <v>5</v>
      </c>
      <c r="X142" s="1">
        <v>4</v>
      </c>
      <c r="Y142" s="1">
        <v>5</v>
      </c>
      <c r="Z142" s="1">
        <v>4</v>
      </c>
      <c r="AA142" s="1">
        <v>4</v>
      </c>
      <c r="AB142" s="1">
        <v>4</v>
      </c>
      <c r="AC142" s="1">
        <v>4</v>
      </c>
      <c r="AD142" s="1">
        <v>4</v>
      </c>
      <c r="AE142" s="1">
        <v>5</v>
      </c>
      <c r="AF142" s="1">
        <v>4</v>
      </c>
      <c r="AG142" s="1">
        <v>4</v>
      </c>
      <c r="AH142" s="1">
        <v>4</v>
      </c>
      <c r="AI142" s="1" t="s">
        <v>45</v>
      </c>
      <c r="AJ142" s="1" t="s">
        <v>385</v>
      </c>
      <c r="AK142" s="1">
        <f t="shared" si="0"/>
        <v>95</v>
      </c>
    </row>
    <row r="143" spans="1:37" ht="13.2" x14ac:dyDescent="0.25">
      <c r="A143" s="2">
        <v>45362.9173725</v>
      </c>
      <c r="B143" s="1" t="s">
        <v>37</v>
      </c>
      <c r="C143" s="1" t="s">
        <v>38</v>
      </c>
      <c r="D143" s="1" t="s">
        <v>62</v>
      </c>
      <c r="E143" s="1" t="s">
        <v>40</v>
      </c>
      <c r="F143" s="1" t="s">
        <v>41</v>
      </c>
      <c r="G143" s="1">
        <v>4</v>
      </c>
      <c r="H143" s="1" t="s">
        <v>217</v>
      </c>
      <c r="I143" s="1" t="s">
        <v>43</v>
      </c>
      <c r="J143" s="1" t="s">
        <v>50</v>
      </c>
      <c r="K143" s="1">
        <v>4</v>
      </c>
      <c r="L143" s="1">
        <v>4</v>
      </c>
      <c r="M143" s="1">
        <v>4</v>
      </c>
      <c r="N143" s="1">
        <v>4</v>
      </c>
      <c r="O143" s="1">
        <v>4</v>
      </c>
      <c r="P143" s="1">
        <v>4</v>
      </c>
      <c r="Q143" s="1">
        <v>4</v>
      </c>
      <c r="R143" s="1">
        <v>4</v>
      </c>
      <c r="S143" s="1">
        <v>5</v>
      </c>
      <c r="T143" s="1">
        <v>5</v>
      </c>
      <c r="U143" s="1">
        <v>5</v>
      </c>
      <c r="V143" s="1">
        <v>5</v>
      </c>
      <c r="W143" s="1">
        <v>4</v>
      </c>
      <c r="X143" s="1">
        <v>4</v>
      </c>
      <c r="Y143" s="1">
        <v>4</v>
      </c>
      <c r="Z143" s="1">
        <v>4</v>
      </c>
      <c r="AA143" s="1">
        <v>4</v>
      </c>
      <c r="AB143" s="1">
        <v>4</v>
      </c>
      <c r="AC143" s="1">
        <v>4</v>
      </c>
      <c r="AD143" s="1">
        <v>4</v>
      </c>
      <c r="AE143" s="1">
        <v>4</v>
      </c>
      <c r="AF143" s="1">
        <v>4</v>
      </c>
      <c r="AG143" s="1">
        <v>4</v>
      </c>
      <c r="AH143" s="1">
        <v>4</v>
      </c>
      <c r="AI143" s="1" t="s">
        <v>45</v>
      </c>
      <c r="AJ143" s="1" t="s">
        <v>386</v>
      </c>
      <c r="AK143" s="1">
        <f t="shared" si="0"/>
        <v>100</v>
      </c>
    </row>
    <row r="144" spans="1:37" ht="13.2" x14ac:dyDescent="0.25">
      <c r="A144" s="2">
        <v>45362.9577928125</v>
      </c>
      <c r="B144" s="1" t="s">
        <v>37</v>
      </c>
      <c r="C144" s="1" t="s">
        <v>38</v>
      </c>
      <c r="D144" s="1" t="s">
        <v>83</v>
      </c>
      <c r="E144" s="1" t="s">
        <v>96</v>
      </c>
      <c r="F144" s="1" t="s">
        <v>41</v>
      </c>
      <c r="G144" s="1">
        <v>3</v>
      </c>
      <c r="H144" s="1" t="s">
        <v>387</v>
      </c>
      <c r="I144" s="1" t="s">
        <v>55</v>
      </c>
      <c r="J144" s="1" t="s">
        <v>90</v>
      </c>
      <c r="K144" s="1">
        <v>3</v>
      </c>
      <c r="L144" s="1">
        <v>3</v>
      </c>
      <c r="M144" s="1">
        <v>3</v>
      </c>
      <c r="N144" s="1">
        <v>3</v>
      </c>
      <c r="O144" s="1">
        <v>4</v>
      </c>
      <c r="P144" s="1">
        <v>3</v>
      </c>
      <c r="Q144" s="1">
        <v>3</v>
      </c>
      <c r="R144" s="1">
        <v>3</v>
      </c>
      <c r="S144" s="1">
        <v>3</v>
      </c>
      <c r="T144" s="1">
        <v>3</v>
      </c>
      <c r="U144" s="1">
        <v>3</v>
      </c>
      <c r="V144" s="1">
        <v>3</v>
      </c>
      <c r="W144" s="1">
        <v>4</v>
      </c>
      <c r="X144" s="1">
        <v>3</v>
      </c>
      <c r="Y144" s="1">
        <v>3</v>
      </c>
      <c r="Z144" s="1">
        <v>3</v>
      </c>
      <c r="AA144" s="1">
        <v>3</v>
      </c>
      <c r="AB144" s="1">
        <v>3</v>
      </c>
      <c r="AC144" s="1">
        <v>3</v>
      </c>
      <c r="AD144" s="1">
        <v>3</v>
      </c>
      <c r="AE144" s="1">
        <v>3</v>
      </c>
      <c r="AF144" s="1">
        <v>3</v>
      </c>
      <c r="AG144" s="1">
        <v>3</v>
      </c>
      <c r="AH144" s="1">
        <v>3</v>
      </c>
      <c r="AI144" s="1" t="s">
        <v>228</v>
      </c>
      <c r="AJ144" s="1" t="s">
        <v>228</v>
      </c>
      <c r="AK144" s="1">
        <f t="shared" si="0"/>
        <v>74</v>
      </c>
    </row>
    <row r="145" spans="1:37" ht="13.2" x14ac:dyDescent="0.25">
      <c r="A145" s="2">
        <v>45363.016933888888</v>
      </c>
      <c r="B145" s="1" t="s">
        <v>56</v>
      </c>
      <c r="C145" s="1" t="s">
        <v>46</v>
      </c>
      <c r="D145" s="1" t="s">
        <v>105</v>
      </c>
      <c r="E145" s="1" t="s">
        <v>99</v>
      </c>
      <c r="F145" s="1" t="s">
        <v>59</v>
      </c>
      <c r="G145" s="1">
        <v>4</v>
      </c>
      <c r="H145" s="1" t="s">
        <v>388</v>
      </c>
      <c r="I145" s="1" t="s">
        <v>43</v>
      </c>
      <c r="J145" s="1" t="s">
        <v>81</v>
      </c>
      <c r="K145" s="1">
        <v>4</v>
      </c>
      <c r="L145" s="1">
        <v>5</v>
      </c>
      <c r="M145" s="1">
        <v>3</v>
      </c>
      <c r="N145" s="1">
        <v>4</v>
      </c>
      <c r="O145" s="1">
        <v>4</v>
      </c>
      <c r="P145" s="1">
        <v>4</v>
      </c>
      <c r="Q145" s="1">
        <v>5</v>
      </c>
      <c r="R145" s="1">
        <v>5</v>
      </c>
      <c r="S145" s="1">
        <v>1</v>
      </c>
      <c r="T145" s="1">
        <v>4</v>
      </c>
      <c r="U145" s="1">
        <v>3</v>
      </c>
      <c r="V145" s="1">
        <v>4</v>
      </c>
      <c r="W145" s="1">
        <v>4</v>
      </c>
      <c r="X145" s="1">
        <v>4</v>
      </c>
      <c r="Y145" s="1">
        <v>4</v>
      </c>
      <c r="Z145" s="1">
        <v>4</v>
      </c>
      <c r="AA145" s="1">
        <v>4</v>
      </c>
      <c r="AB145" s="1">
        <v>4</v>
      </c>
      <c r="AC145" s="1">
        <v>4</v>
      </c>
      <c r="AD145" s="1">
        <v>4</v>
      </c>
      <c r="AE145" s="1">
        <v>5</v>
      </c>
      <c r="AF145" s="1">
        <v>5</v>
      </c>
      <c r="AG145" s="1">
        <v>3</v>
      </c>
      <c r="AH145" s="1">
        <v>4</v>
      </c>
      <c r="AI145" s="1" t="s">
        <v>183</v>
      </c>
      <c r="AJ145" s="1" t="s">
        <v>183</v>
      </c>
      <c r="AK145" s="1">
        <f t="shared" si="0"/>
        <v>95</v>
      </c>
    </row>
    <row r="146" spans="1:37" ht="13.2" x14ac:dyDescent="0.25">
      <c r="A146" s="2">
        <v>45363.017692349538</v>
      </c>
      <c r="B146" s="1" t="s">
        <v>56</v>
      </c>
      <c r="C146" s="1" t="s">
        <v>46</v>
      </c>
      <c r="D146" s="1" t="s">
        <v>105</v>
      </c>
      <c r="E146" s="1" t="s">
        <v>99</v>
      </c>
      <c r="F146" s="1" t="s">
        <v>59</v>
      </c>
      <c r="G146" s="1">
        <v>4</v>
      </c>
      <c r="H146" s="1" t="s">
        <v>389</v>
      </c>
      <c r="I146" s="1" t="s">
        <v>43</v>
      </c>
      <c r="J146" s="1" t="s">
        <v>327</v>
      </c>
      <c r="K146" s="1">
        <v>4</v>
      </c>
      <c r="L146" s="1">
        <v>5</v>
      </c>
      <c r="M146" s="1">
        <v>1</v>
      </c>
      <c r="N146" s="1">
        <v>3</v>
      </c>
      <c r="O146" s="1">
        <v>3</v>
      </c>
      <c r="P146" s="1">
        <v>4</v>
      </c>
      <c r="Q146" s="1">
        <v>4</v>
      </c>
      <c r="R146" s="1">
        <v>4</v>
      </c>
      <c r="S146" s="1">
        <v>4</v>
      </c>
      <c r="T146" s="1">
        <v>4</v>
      </c>
      <c r="U146" s="1">
        <v>3</v>
      </c>
      <c r="V146" s="1">
        <v>4</v>
      </c>
      <c r="W146" s="1">
        <v>4</v>
      </c>
      <c r="X146" s="1">
        <v>4</v>
      </c>
      <c r="Y146" s="1">
        <v>4</v>
      </c>
      <c r="Z146" s="1">
        <v>4</v>
      </c>
      <c r="AA146" s="1">
        <v>4</v>
      </c>
      <c r="AB146" s="1">
        <v>4</v>
      </c>
      <c r="AC146" s="1">
        <v>5</v>
      </c>
      <c r="AD146" s="1">
        <v>3</v>
      </c>
      <c r="AE146" s="1">
        <v>4</v>
      </c>
      <c r="AF146" s="1">
        <v>4</v>
      </c>
      <c r="AG146" s="1">
        <v>4</v>
      </c>
      <c r="AH146" s="1">
        <v>4</v>
      </c>
      <c r="AI146" s="1" t="s">
        <v>183</v>
      </c>
      <c r="AJ146" s="1" t="s">
        <v>183</v>
      </c>
      <c r="AK146" s="1">
        <f t="shared" si="0"/>
        <v>91</v>
      </c>
    </row>
    <row r="147" spans="1:37" ht="13.2" x14ac:dyDescent="0.25">
      <c r="A147" s="2">
        <v>45363.030701099538</v>
      </c>
      <c r="B147" s="1" t="s">
        <v>163</v>
      </c>
      <c r="C147" s="1" t="s">
        <v>157</v>
      </c>
      <c r="D147" s="1" t="s">
        <v>39</v>
      </c>
      <c r="E147" s="1" t="s">
        <v>96</v>
      </c>
      <c r="F147" s="1" t="s">
        <v>164</v>
      </c>
      <c r="G147" s="1">
        <v>4</v>
      </c>
      <c r="H147" s="1" t="s">
        <v>390</v>
      </c>
      <c r="I147" s="1" t="s">
        <v>43</v>
      </c>
      <c r="J147" s="1" t="s">
        <v>44</v>
      </c>
      <c r="K147" s="1">
        <v>2</v>
      </c>
      <c r="L147" s="1">
        <v>4</v>
      </c>
      <c r="M147" s="1">
        <v>4</v>
      </c>
      <c r="N147" s="1">
        <v>4</v>
      </c>
      <c r="O147" s="1">
        <v>4</v>
      </c>
      <c r="P147" s="1">
        <v>4</v>
      </c>
      <c r="Q147" s="1">
        <v>4</v>
      </c>
      <c r="R147" s="1">
        <v>4</v>
      </c>
      <c r="S147" s="1">
        <v>1</v>
      </c>
      <c r="T147" s="1">
        <v>1</v>
      </c>
      <c r="U147" s="1">
        <v>4</v>
      </c>
      <c r="V147" s="1">
        <v>4</v>
      </c>
      <c r="W147" s="1">
        <v>4</v>
      </c>
      <c r="X147" s="1">
        <v>4</v>
      </c>
      <c r="Y147" s="1">
        <v>1</v>
      </c>
      <c r="Z147" s="1">
        <v>1</v>
      </c>
      <c r="AA147" s="1">
        <v>4</v>
      </c>
      <c r="AB147" s="1">
        <v>4</v>
      </c>
      <c r="AC147" s="1">
        <v>4</v>
      </c>
      <c r="AD147" s="1">
        <v>4</v>
      </c>
      <c r="AE147" s="1">
        <v>4</v>
      </c>
      <c r="AF147" s="1">
        <v>4</v>
      </c>
      <c r="AG147" s="1">
        <v>4</v>
      </c>
      <c r="AH147" s="1">
        <v>4</v>
      </c>
      <c r="AK147" s="1">
        <f t="shared" si="0"/>
        <v>82</v>
      </c>
    </row>
    <row r="148" spans="1:37" ht="13.2" x14ac:dyDescent="0.25">
      <c r="A148" s="2">
        <v>45363.04924388889</v>
      </c>
      <c r="B148" s="1" t="s">
        <v>56</v>
      </c>
      <c r="C148" s="1" t="s">
        <v>46</v>
      </c>
      <c r="D148" s="1" t="s">
        <v>88</v>
      </c>
      <c r="E148" s="1" t="s">
        <v>99</v>
      </c>
      <c r="F148" s="1" t="s">
        <v>164</v>
      </c>
      <c r="G148" s="1">
        <v>4</v>
      </c>
      <c r="H148" s="1" t="s">
        <v>391</v>
      </c>
      <c r="I148" s="1" t="s">
        <v>49</v>
      </c>
      <c r="J148" s="1" t="s">
        <v>327</v>
      </c>
      <c r="K148" s="1">
        <v>4</v>
      </c>
      <c r="L148" s="1">
        <v>5</v>
      </c>
      <c r="M148" s="1">
        <v>3</v>
      </c>
      <c r="N148" s="1">
        <v>4</v>
      </c>
      <c r="O148" s="1">
        <v>4</v>
      </c>
      <c r="P148" s="1">
        <v>4</v>
      </c>
      <c r="Q148" s="1">
        <v>4</v>
      </c>
      <c r="R148" s="1">
        <v>4</v>
      </c>
      <c r="S148" s="1">
        <v>4</v>
      </c>
      <c r="T148" s="1">
        <v>5</v>
      </c>
      <c r="U148" s="1">
        <v>3</v>
      </c>
      <c r="V148" s="1">
        <v>4</v>
      </c>
      <c r="W148" s="1">
        <v>4</v>
      </c>
      <c r="X148" s="1">
        <v>4</v>
      </c>
      <c r="Y148" s="1">
        <v>4</v>
      </c>
      <c r="Z148" s="1">
        <v>4</v>
      </c>
      <c r="AA148" s="1">
        <v>4</v>
      </c>
      <c r="AB148" s="1">
        <v>3</v>
      </c>
      <c r="AC148" s="1">
        <v>5</v>
      </c>
      <c r="AD148" s="1">
        <v>4</v>
      </c>
      <c r="AE148" s="1">
        <v>4</v>
      </c>
      <c r="AF148" s="1">
        <v>4</v>
      </c>
      <c r="AG148" s="1">
        <v>1</v>
      </c>
      <c r="AH148" s="1">
        <v>4</v>
      </c>
      <c r="AI148" s="1" t="s">
        <v>183</v>
      </c>
      <c r="AJ148" s="1" t="s">
        <v>183</v>
      </c>
      <c r="AK148" s="1">
        <f t="shared" si="0"/>
        <v>93</v>
      </c>
    </row>
    <row r="149" spans="1:37" ht="13.2" x14ac:dyDescent="0.25">
      <c r="A149" s="2">
        <v>45363.050230023146</v>
      </c>
      <c r="B149" s="1" t="s">
        <v>56</v>
      </c>
      <c r="C149" s="1" t="s">
        <v>46</v>
      </c>
      <c r="D149" s="1" t="s">
        <v>144</v>
      </c>
      <c r="E149" s="1" t="s">
        <v>99</v>
      </c>
      <c r="F149" s="1" t="s">
        <v>164</v>
      </c>
      <c r="G149" s="1">
        <v>4</v>
      </c>
      <c r="H149" s="1" t="s">
        <v>392</v>
      </c>
      <c r="I149" s="1" t="s">
        <v>49</v>
      </c>
      <c r="J149" s="1" t="s">
        <v>393</v>
      </c>
      <c r="K149" s="1">
        <v>4</v>
      </c>
      <c r="L149" s="1">
        <v>5</v>
      </c>
      <c r="M149" s="1">
        <v>3</v>
      </c>
      <c r="N149" s="1">
        <v>4</v>
      </c>
      <c r="O149" s="1">
        <v>4</v>
      </c>
      <c r="P149" s="1">
        <v>4</v>
      </c>
      <c r="Q149" s="1">
        <v>4</v>
      </c>
      <c r="R149" s="1">
        <v>3</v>
      </c>
      <c r="S149" s="1">
        <v>5</v>
      </c>
      <c r="T149" s="1">
        <v>4</v>
      </c>
      <c r="U149" s="1">
        <v>4</v>
      </c>
      <c r="V149" s="1">
        <v>4</v>
      </c>
      <c r="W149" s="1">
        <v>4</v>
      </c>
      <c r="X149" s="1">
        <v>4</v>
      </c>
      <c r="Y149" s="1">
        <v>4</v>
      </c>
      <c r="Z149" s="1">
        <v>3</v>
      </c>
      <c r="AA149" s="1">
        <v>4</v>
      </c>
      <c r="AB149" s="1">
        <v>4</v>
      </c>
      <c r="AC149" s="1">
        <v>3</v>
      </c>
      <c r="AD149" s="1">
        <v>4</v>
      </c>
      <c r="AE149" s="1">
        <v>3</v>
      </c>
      <c r="AF149" s="1">
        <v>4</v>
      </c>
      <c r="AG149" s="1">
        <v>3</v>
      </c>
      <c r="AH149" s="1">
        <v>5</v>
      </c>
      <c r="AI149" s="1" t="s">
        <v>183</v>
      </c>
      <c r="AJ149" s="1" t="s">
        <v>183</v>
      </c>
      <c r="AK149" s="1">
        <f t="shared" si="0"/>
        <v>93</v>
      </c>
    </row>
    <row r="150" spans="1:37" ht="13.2" x14ac:dyDescent="0.25">
      <c r="A150" s="2">
        <v>45363.063065173614</v>
      </c>
      <c r="B150" s="1" t="s">
        <v>56</v>
      </c>
      <c r="C150" s="1" t="s">
        <v>46</v>
      </c>
      <c r="D150" s="1" t="s">
        <v>95</v>
      </c>
      <c r="E150" s="1" t="s">
        <v>40</v>
      </c>
      <c r="F150" s="1" t="s">
        <v>41</v>
      </c>
      <c r="G150" s="1">
        <v>4</v>
      </c>
      <c r="H150" s="1" t="s">
        <v>394</v>
      </c>
      <c r="I150" s="1" t="s">
        <v>55</v>
      </c>
      <c r="J150" s="1" t="s">
        <v>50</v>
      </c>
      <c r="K150" s="1">
        <v>5</v>
      </c>
      <c r="L150" s="1">
        <v>5</v>
      </c>
      <c r="M150" s="1">
        <v>5</v>
      </c>
      <c r="N150" s="1">
        <v>4</v>
      </c>
      <c r="O150" s="1">
        <v>5</v>
      </c>
      <c r="P150" s="1">
        <v>4</v>
      </c>
      <c r="Q150" s="1">
        <v>1</v>
      </c>
      <c r="R150" s="1">
        <v>3</v>
      </c>
      <c r="S150" s="1">
        <v>5</v>
      </c>
      <c r="T150" s="1">
        <v>5</v>
      </c>
      <c r="U150" s="1">
        <v>5</v>
      </c>
      <c r="V150" s="1">
        <v>4</v>
      </c>
      <c r="W150" s="1">
        <v>4</v>
      </c>
      <c r="X150" s="1">
        <v>4</v>
      </c>
      <c r="Y150" s="1">
        <v>5</v>
      </c>
      <c r="Z150" s="1">
        <v>5</v>
      </c>
      <c r="AA150" s="1">
        <v>5</v>
      </c>
      <c r="AB150" s="1">
        <v>5</v>
      </c>
      <c r="AC150" s="1">
        <v>5</v>
      </c>
      <c r="AD150" s="1">
        <v>5</v>
      </c>
      <c r="AE150" s="1">
        <v>5</v>
      </c>
      <c r="AF150" s="1">
        <v>5</v>
      </c>
      <c r="AG150" s="1">
        <v>5</v>
      </c>
      <c r="AH150" s="1">
        <v>5</v>
      </c>
      <c r="AI150" s="1" t="s">
        <v>395</v>
      </c>
      <c r="AJ150" s="1" t="s">
        <v>396</v>
      </c>
      <c r="AK150" s="1">
        <f t="shared" si="0"/>
        <v>109</v>
      </c>
    </row>
    <row r="151" spans="1:37" ht="13.2" x14ac:dyDescent="0.25">
      <c r="A151" s="2">
        <v>45363.067022210649</v>
      </c>
      <c r="B151" s="1" t="s">
        <v>56</v>
      </c>
      <c r="C151" s="1" t="s">
        <v>46</v>
      </c>
      <c r="D151" s="1" t="s">
        <v>88</v>
      </c>
      <c r="E151" s="1" t="s">
        <v>96</v>
      </c>
      <c r="F151" s="1" t="s">
        <v>59</v>
      </c>
      <c r="G151" s="1">
        <v>4</v>
      </c>
      <c r="H151" s="1" t="s">
        <v>397</v>
      </c>
      <c r="I151" s="1" t="s">
        <v>49</v>
      </c>
      <c r="J151" s="1" t="s">
        <v>242</v>
      </c>
      <c r="K151" s="1">
        <v>4</v>
      </c>
      <c r="L151" s="1">
        <v>5</v>
      </c>
      <c r="M151" s="1">
        <v>3</v>
      </c>
      <c r="N151" s="1">
        <v>4</v>
      </c>
      <c r="O151" s="1">
        <v>4</v>
      </c>
      <c r="P151" s="1">
        <v>1</v>
      </c>
      <c r="Q151" s="1">
        <v>5</v>
      </c>
      <c r="R151" s="1">
        <v>4</v>
      </c>
      <c r="S151" s="1">
        <v>4</v>
      </c>
      <c r="T151" s="1">
        <v>4</v>
      </c>
      <c r="U151" s="1">
        <v>4</v>
      </c>
      <c r="V151" s="1">
        <v>3</v>
      </c>
      <c r="W151" s="1">
        <v>4</v>
      </c>
      <c r="X151" s="1">
        <v>4</v>
      </c>
      <c r="Y151" s="1">
        <v>4</v>
      </c>
      <c r="Z151" s="1">
        <v>4</v>
      </c>
      <c r="AA151" s="1">
        <v>4</v>
      </c>
      <c r="AB151" s="1">
        <v>4</v>
      </c>
      <c r="AC151" s="1">
        <v>4</v>
      </c>
      <c r="AD151" s="1">
        <v>4</v>
      </c>
      <c r="AE151" s="1">
        <v>4</v>
      </c>
      <c r="AF151" s="1">
        <v>4</v>
      </c>
      <c r="AG151" s="1">
        <v>4</v>
      </c>
      <c r="AH151" s="1">
        <v>5</v>
      </c>
      <c r="AI151" s="1" t="s">
        <v>183</v>
      </c>
      <c r="AJ151" s="1" t="s">
        <v>183</v>
      </c>
      <c r="AK151" s="1">
        <f t="shared" si="0"/>
        <v>94</v>
      </c>
    </row>
    <row r="152" spans="1:37" ht="13.2" x14ac:dyDescent="0.25">
      <c r="A152" s="2">
        <v>45363.067683576388</v>
      </c>
      <c r="B152" s="1" t="s">
        <v>56</v>
      </c>
      <c r="C152" s="1" t="s">
        <v>46</v>
      </c>
      <c r="D152" s="1" t="s">
        <v>88</v>
      </c>
      <c r="E152" s="1" t="s">
        <v>96</v>
      </c>
      <c r="F152" s="1" t="s">
        <v>59</v>
      </c>
      <c r="G152" s="1">
        <v>4</v>
      </c>
      <c r="H152" s="1" t="s">
        <v>398</v>
      </c>
      <c r="I152" s="1" t="s">
        <v>49</v>
      </c>
      <c r="J152" s="1" t="s">
        <v>327</v>
      </c>
      <c r="K152" s="1">
        <v>4</v>
      </c>
      <c r="L152" s="1">
        <v>5</v>
      </c>
      <c r="M152" s="1">
        <v>3</v>
      </c>
      <c r="N152" s="1">
        <v>4</v>
      </c>
      <c r="O152" s="1">
        <v>4</v>
      </c>
      <c r="P152" s="1">
        <v>4</v>
      </c>
      <c r="Q152" s="1">
        <v>4</v>
      </c>
      <c r="R152" s="1">
        <v>4</v>
      </c>
      <c r="S152" s="1">
        <v>4</v>
      </c>
      <c r="T152" s="1">
        <v>4</v>
      </c>
      <c r="U152" s="1">
        <v>5</v>
      </c>
      <c r="V152" s="1">
        <v>3</v>
      </c>
      <c r="W152" s="1">
        <v>4</v>
      </c>
      <c r="X152" s="1">
        <v>4</v>
      </c>
      <c r="Y152" s="1">
        <v>4</v>
      </c>
      <c r="Z152" s="1">
        <v>4</v>
      </c>
      <c r="AA152" s="1">
        <v>4</v>
      </c>
      <c r="AB152" s="1">
        <v>4</v>
      </c>
      <c r="AC152" s="1">
        <v>4</v>
      </c>
      <c r="AD152" s="1">
        <v>4</v>
      </c>
      <c r="AE152" s="1">
        <v>3</v>
      </c>
      <c r="AF152" s="1">
        <v>5</v>
      </c>
      <c r="AG152" s="1">
        <v>5</v>
      </c>
      <c r="AH152" s="1">
        <v>4</v>
      </c>
      <c r="AI152" s="1" t="s">
        <v>183</v>
      </c>
      <c r="AJ152" s="1" t="s">
        <v>183</v>
      </c>
      <c r="AK152" s="1">
        <f t="shared" si="0"/>
        <v>97</v>
      </c>
    </row>
    <row r="153" spans="1:37" ht="13.2" x14ac:dyDescent="0.25">
      <c r="A153" s="2">
        <v>45363.080985671295</v>
      </c>
      <c r="B153" s="1" t="s">
        <v>37</v>
      </c>
      <c r="C153" s="1" t="s">
        <v>46</v>
      </c>
      <c r="D153" s="1" t="s">
        <v>83</v>
      </c>
      <c r="E153" s="1" t="s">
        <v>40</v>
      </c>
      <c r="F153" s="1" t="s">
        <v>41</v>
      </c>
      <c r="G153" s="1">
        <v>5</v>
      </c>
      <c r="H153" s="1" t="s">
        <v>126</v>
      </c>
      <c r="I153" s="1" t="s">
        <v>55</v>
      </c>
      <c r="J153" s="1" t="s">
        <v>61</v>
      </c>
      <c r="K153" s="1">
        <v>4</v>
      </c>
      <c r="L153" s="1">
        <v>4</v>
      </c>
      <c r="M153" s="1">
        <v>4</v>
      </c>
      <c r="N153" s="1">
        <v>4</v>
      </c>
      <c r="O153" s="1">
        <v>4</v>
      </c>
      <c r="P153" s="1">
        <v>4</v>
      </c>
      <c r="Q153" s="1">
        <v>4</v>
      </c>
      <c r="R153" s="1">
        <v>4</v>
      </c>
      <c r="S153" s="1">
        <v>4</v>
      </c>
      <c r="T153" s="1">
        <v>4</v>
      </c>
      <c r="U153" s="1">
        <v>4</v>
      </c>
      <c r="V153" s="1">
        <v>4</v>
      </c>
      <c r="W153" s="1">
        <v>4</v>
      </c>
      <c r="X153" s="1">
        <v>4</v>
      </c>
      <c r="Y153" s="1">
        <v>4</v>
      </c>
      <c r="Z153" s="1">
        <v>4</v>
      </c>
      <c r="AA153" s="1">
        <v>4</v>
      </c>
      <c r="AB153" s="1">
        <v>4</v>
      </c>
      <c r="AC153" s="1">
        <v>4</v>
      </c>
      <c r="AD153" s="1">
        <v>4</v>
      </c>
      <c r="AE153" s="1">
        <v>4</v>
      </c>
      <c r="AF153" s="1">
        <v>4</v>
      </c>
      <c r="AG153" s="1">
        <v>4</v>
      </c>
      <c r="AH153" s="1">
        <v>4</v>
      </c>
      <c r="AI153" s="1" t="s">
        <v>399</v>
      </c>
      <c r="AJ153" s="1" t="s">
        <v>400</v>
      </c>
      <c r="AK153" s="1">
        <f t="shared" si="0"/>
        <v>96</v>
      </c>
    </row>
    <row r="154" spans="1:37" ht="13.2" x14ac:dyDescent="0.25">
      <c r="A154" s="2">
        <v>45363.190178726851</v>
      </c>
      <c r="B154" s="1" t="s">
        <v>56</v>
      </c>
      <c r="C154" s="1" t="s">
        <v>38</v>
      </c>
      <c r="D154" s="1" t="s">
        <v>116</v>
      </c>
      <c r="E154" s="1" t="s">
        <v>40</v>
      </c>
      <c r="F154" s="1" t="s">
        <v>41</v>
      </c>
      <c r="G154" s="1">
        <v>4</v>
      </c>
      <c r="H154" s="1" t="s">
        <v>401</v>
      </c>
      <c r="I154" s="1" t="s">
        <v>49</v>
      </c>
      <c r="J154" s="1" t="s">
        <v>156</v>
      </c>
      <c r="K154" s="1">
        <v>3</v>
      </c>
      <c r="L154" s="1">
        <v>4</v>
      </c>
      <c r="M154" s="1">
        <v>3</v>
      </c>
      <c r="N154" s="1">
        <v>4</v>
      </c>
      <c r="O154" s="1">
        <v>4</v>
      </c>
      <c r="P154" s="1">
        <v>4</v>
      </c>
      <c r="Q154" s="1">
        <v>4</v>
      </c>
      <c r="R154" s="1">
        <v>4</v>
      </c>
      <c r="S154" s="1">
        <v>4</v>
      </c>
      <c r="T154" s="1">
        <v>4</v>
      </c>
      <c r="U154" s="1">
        <v>4</v>
      </c>
      <c r="V154" s="1">
        <v>4</v>
      </c>
      <c r="W154" s="1">
        <v>4</v>
      </c>
      <c r="X154" s="1">
        <v>5</v>
      </c>
      <c r="Y154" s="1">
        <v>4</v>
      </c>
      <c r="Z154" s="1">
        <v>4</v>
      </c>
      <c r="AA154" s="1">
        <v>4</v>
      </c>
      <c r="AB154" s="1">
        <v>4</v>
      </c>
      <c r="AC154" s="1">
        <v>4</v>
      </c>
      <c r="AD154" s="1">
        <v>4</v>
      </c>
      <c r="AE154" s="1">
        <v>4</v>
      </c>
      <c r="AF154" s="1">
        <v>4</v>
      </c>
      <c r="AG154" s="1">
        <v>4</v>
      </c>
      <c r="AH154" s="1">
        <v>4</v>
      </c>
      <c r="AI154" s="1" t="s">
        <v>402</v>
      </c>
      <c r="AJ154" s="1" t="s">
        <v>61</v>
      </c>
      <c r="AK154" s="1">
        <f t="shared" si="0"/>
        <v>95</v>
      </c>
    </row>
    <row r="155" spans="1:37" ht="13.2" x14ac:dyDescent="0.25">
      <c r="A155" s="2">
        <v>45363.192401689812</v>
      </c>
      <c r="B155" s="1" t="s">
        <v>56</v>
      </c>
      <c r="C155" s="1" t="s">
        <v>38</v>
      </c>
      <c r="D155" s="1" t="s">
        <v>47</v>
      </c>
      <c r="E155" s="1" t="s">
        <v>40</v>
      </c>
      <c r="F155" s="1" t="s">
        <v>41</v>
      </c>
      <c r="G155" s="1">
        <v>4</v>
      </c>
      <c r="H155" s="1" t="s">
        <v>403</v>
      </c>
      <c r="I155" s="1" t="s">
        <v>49</v>
      </c>
      <c r="J155" s="1" t="s">
        <v>156</v>
      </c>
      <c r="K155" s="1">
        <v>4</v>
      </c>
      <c r="L155" s="1">
        <v>4</v>
      </c>
      <c r="M155" s="1">
        <v>4</v>
      </c>
      <c r="N155" s="1">
        <v>3</v>
      </c>
      <c r="O155" s="1">
        <v>3</v>
      </c>
      <c r="P155" s="1">
        <v>3</v>
      </c>
      <c r="Q155" s="1">
        <v>4</v>
      </c>
      <c r="R155" s="1">
        <v>4</v>
      </c>
      <c r="S155" s="1">
        <v>4</v>
      </c>
      <c r="T155" s="1">
        <v>3</v>
      </c>
      <c r="U155" s="1">
        <v>4</v>
      </c>
      <c r="V155" s="1">
        <v>4</v>
      </c>
      <c r="W155" s="1">
        <v>4</v>
      </c>
      <c r="X155" s="1">
        <v>3</v>
      </c>
      <c r="Y155" s="1">
        <v>5</v>
      </c>
      <c r="Z155" s="1">
        <v>4</v>
      </c>
      <c r="AA155" s="1">
        <v>4</v>
      </c>
      <c r="AB155" s="1">
        <v>4</v>
      </c>
      <c r="AC155" s="1">
        <v>5</v>
      </c>
      <c r="AD155" s="1">
        <v>5</v>
      </c>
      <c r="AE155" s="1">
        <v>4</v>
      </c>
      <c r="AF155" s="1">
        <v>5</v>
      </c>
      <c r="AG155" s="1">
        <v>4</v>
      </c>
      <c r="AH155" s="1">
        <v>4</v>
      </c>
      <c r="AI155" s="1" t="s">
        <v>404</v>
      </c>
      <c r="AJ155" s="1" t="s">
        <v>61</v>
      </c>
      <c r="AK155" s="1">
        <f t="shared" si="0"/>
        <v>95</v>
      </c>
    </row>
    <row r="156" spans="1:37" ht="13.2" x14ac:dyDescent="0.25">
      <c r="A156" s="2">
        <v>45363.238866331019</v>
      </c>
      <c r="B156" s="1" t="s">
        <v>163</v>
      </c>
      <c r="C156" s="1" t="s">
        <v>38</v>
      </c>
      <c r="D156" s="1" t="s">
        <v>144</v>
      </c>
      <c r="E156" s="1" t="s">
        <v>40</v>
      </c>
      <c r="F156" s="1" t="s">
        <v>59</v>
      </c>
      <c r="G156" s="1">
        <v>5</v>
      </c>
      <c r="H156" s="1" t="s">
        <v>405</v>
      </c>
      <c r="I156" s="1" t="s">
        <v>49</v>
      </c>
      <c r="J156" s="1" t="s">
        <v>156</v>
      </c>
      <c r="K156" s="1">
        <v>4</v>
      </c>
      <c r="L156" s="1">
        <v>4</v>
      </c>
      <c r="M156" s="1">
        <v>4</v>
      </c>
      <c r="N156" s="1">
        <v>3</v>
      </c>
      <c r="O156" s="1">
        <v>3</v>
      </c>
      <c r="P156" s="1">
        <v>5</v>
      </c>
      <c r="Q156" s="1">
        <v>4</v>
      </c>
      <c r="R156" s="1">
        <v>4</v>
      </c>
      <c r="S156" s="1">
        <v>4</v>
      </c>
      <c r="T156" s="1">
        <v>4</v>
      </c>
      <c r="U156" s="1">
        <v>4</v>
      </c>
      <c r="V156" s="1">
        <v>4</v>
      </c>
      <c r="W156" s="1">
        <v>3</v>
      </c>
      <c r="X156" s="1">
        <v>4</v>
      </c>
      <c r="Y156" s="1">
        <v>4</v>
      </c>
      <c r="Z156" s="1">
        <v>4</v>
      </c>
      <c r="AA156" s="1">
        <v>4</v>
      </c>
      <c r="AB156" s="1">
        <v>4</v>
      </c>
      <c r="AC156" s="1">
        <v>4</v>
      </c>
      <c r="AD156" s="1">
        <v>5</v>
      </c>
      <c r="AE156" s="1">
        <v>4</v>
      </c>
      <c r="AF156" s="1">
        <v>3</v>
      </c>
      <c r="AG156" s="1">
        <v>4</v>
      </c>
      <c r="AH156" s="1">
        <v>4</v>
      </c>
      <c r="AI156" s="1" t="s">
        <v>404</v>
      </c>
      <c r="AJ156" s="1" t="s">
        <v>61</v>
      </c>
      <c r="AK156" s="1">
        <f t="shared" si="0"/>
        <v>94</v>
      </c>
    </row>
    <row r="157" spans="1:37" ht="13.2" x14ac:dyDescent="0.25">
      <c r="A157" s="2">
        <v>45363.240022824073</v>
      </c>
      <c r="B157" s="1" t="s">
        <v>163</v>
      </c>
      <c r="C157" s="1" t="s">
        <v>38</v>
      </c>
      <c r="D157" s="1" t="s">
        <v>47</v>
      </c>
      <c r="E157" s="1" t="s">
        <v>40</v>
      </c>
      <c r="F157" s="1" t="s">
        <v>59</v>
      </c>
      <c r="G157" s="1">
        <v>5</v>
      </c>
      <c r="H157" s="1" t="s">
        <v>406</v>
      </c>
      <c r="I157" s="1" t="s">
        <v>49</v>
      </c>
      <c r="J157" s="1" t="s">
        <v>156</v>
      </c>
      <c r="K157" s="1">
        <v>5</v>
      </c>
      <c r="L157" s="1">
        <v>4</v>
      </c>
      <c r="M157" s="1">
        <v>4</v>
      </c>
      <c r="N157" s="1">
        <v>4</v>
      </c>
      <c r="O157" s="1">
        <v>3</v>
      </c>
      <c r="P157" s="1">
        <v>4</v>
      </c>
      <c r="Q157" s="1">
        <v>4</v>
      </c>
      <c r="R157" s="1">
        <v>4</v>
      </c>
      <c r="S157" s="1">
        <v>4</v>
      </c>
      <c r="T157" s="1">
        <v>4</v>
      </c>
      <c r="U157" s="1">
        <v>3</v>
      </c>
      <c r="V157" s="1">
        <v>5</v>
      </c>
      <c r="W157" s="1">
        <v>4</v>
      </c>
      <c r="X157" s="1">
        <v>4</v>
      </c>
      <c r="Y157" s="1">
        <v>4</v>
      </c>
      <c r="Z157" s="1">
        <v>4</v>
      </c>
      <c r="AA157" s="1">
        <v>4</v>
      </c>
      <c r="AB157" s="1">
        <v>4</v>
      </c>
      <c r="AC157" s="1">
        <v>4</v>
      </c>
      <c r="AD157" s="1">
        <v>4</v>
      </c>
      <c r="AE157" s="1">
        <v>4</v>
      </c>
      <c r="AF157" s="1">
        <v>4</v>
      </c>
      <c r="AG157" s="1">
        <v>4</v>
      </c>
      <c r="AH157" s="1">
        <v>5</v>
      </c>
      <c r="AI157" s="1" t="s">
        <v>404</v>
      </c>
      <c r="AJ157" s="1" t="s">
        <v>61</v>
      </c>
      <c r="AK157" s="1">
        <f t="shared" si="0"/>
        <v>97</v>
      </c>
    </row>
    <row r="158" spans="1:37" ht="13.2" x14ac:dyDescent="0.25">
      <c r="A158" s="2">
        <v>45363.257740694447</v>
      </c>
      <c r="B158" s="1" t="s">
        <v>163</v>
      </c>
      <c r="C158" s="1" t="s">
        <v>38</v>
      </c>
      <c r="D158" s="1" t="s">
        <v>109</v>
      </c>
      <c r="E158" s="1" t="s">
        <v>40</v>
      </c>
      <c r="F158" s="1" t="s">
        <v>59</v>
      </c>
      <c r="G158" s="1">
        <v>5</v>
      </c>
      <c r="H158" s="1" t="s">
        <v>407</v>
      </c>
      <c r="I158" s="1" t="s">
        <v>49</v>
      </c>
      <c r="J158" s="1" t="s">
        <v>156</v>
      </c>
      <c r="K158" s="1">
        <v>5</v>
      </c>
      <c r="L158" s="1">
        <v>4</v>
      </c>
      <c r="M158" s="1">
        <v>4</v>
      </c>
      <c r="N158" s="1">
        <v>4</v>
      </c>
      <c r="O158" s="1">
        <v>4</v>
      </c>
      <c r="P158" s="1">
        <v>4</v>
      </c>
      <c r="Q158" s="1">
        <v>3</v>
      </c>
      <c r="R158" s="1">
        <v>4</v>
      </c>
      <c r="S158" s="1">
        <v>4</v>
      </c>
      <c r="T158" s="1">
        <v>4</v>
      </c>
      <c r="U158" s="1">
        <v>4</v>
      </c>
      <c r="V158" s="1">
        <v>4</v>
      </c>
      <c r="W158" s="1">
        <v>4</v>
      </c>
      <c r="X158" s="1">
        <v>4</v>
      </c>
      <c r="Y158" s="1">
        <v>5</v>
      </c>
      <c r="Z158" s="1">
        <v>3</v>
      </c>
      <c r="AA158" s="1">
        <v>4</v>
      </c>
      <c r="AB158" s="1">
        <v>4</v>
      </c>
      <c r="AC158" s="1">
        <v>4</v>
      </c>
      <c r="AD158" s="1">
        <v>4</v>
      </c>
      <c r="AE158" s="1">
        <v>4</v>
      </c>
      <c r="AF158" s="1">
        <v>4</v>
      </c>
      <c r="AG158" s="1">
        <v>4</v>
      </c>
      <c r="AH158" s="1">
        <v>4</v>
      </c>
      <c r="AI158" s="1" t="s">
        <v>408</v>
      </c>
      <c r="AJ158" s="1" t="s">
        <v>61</v>
      </c>
      <c r="AK158" s="1">
        <f t="shared" si="0"/>
        <v>96</v>
      </c>
    </row>
    <row r="159" spans="1:37" ht="13.2" x14ac:dyDescent="0.25">
      <c r="A159" s="2">
        <v>45363.275490208332</v>
      </c>
      <c r="B159" s="1" t="s">
        <v>56</v>
      </c>
      <c r="C159" s="1" t="s">
        <v>157</v>
      </c>
      <c r="D159" s="1" t="s">
        <v>88</v>
      </c>
      <c r="E159" s="1" t="s">
        <v>58</v>
      </c>
      <c r="F159" s="1" t="s">
        <v>41</v>
      </c>
      <c r="G159" s="1">
        <v>4</v>
      </c>
      <c r="H159" s="1" t="s">
        <v>48</v>
      </c>
      <c r="I159" s="1" t="s">
        <v>49</v>
      </c>
      <c r="J159" s="1" t="s">
        <v>156</v>
      </c>
      <c r="K159" s="1">
        <v>4</v>
      </c>
      <c r="L159" s="1">
        <v>4</v>
      </c>
      <c r="M159" s="1">
        <v>5</v>
      </c>
      <c r="N159" s="1">
        <v>4</v>
      </c>
      <c r="O159" s="1">
        <v>4</v>
      </c>
      <c r="P159" s="1">
        <v>4</v>
      </c>
      <c r="Q159" s="1">
        <v>5</v>
      </c>
      <c r="R159" s="1">
        <v>4</v>
      </c>
      <c r="S159" s="1">
        <v>5</v>
      </c>
      <c r="T159" s="1">
        <v>4</v>
      </c>
      <c r="U159" s="1">
        <v>4</v>
      </c>
      <c r="V159" s="1">
        <v>4</v>
      </c>
      <c r="W159" s="1">
        <v>5</v>
      </c>
      <c r="X159" s="1">
        <v>4</v>
      </c>
      <c r="Y159" s="1">
        <v>5</v>
      </c>
      <c r="Z159" s="1">
        <v>4</v>
      </c>
      <c r="AA159" s="1">
        <v>4</v>
      </c>
      <c r="AB159" s="1">
        <v>3</v>
      </c>
      <c r="AC159" s="1">
        <v>4</v>
      </c>
      <c r="AD159" s="1">
        <v>4</v>
      </c>
      <c r="AE159" s="1">
        <v>3</v>
      </c>
      <c r="AF159" s="1">
        <v>5</v>
      </c>
      <c r="AG159" s="1">
        <v>4</v>
      </c>
      <c r="AH159" s="1">
        <v>4</v>
      </c>
      <c r="AI159" s="1" t="s">
        <v>183</v>
      </c>
      <c r="AJ159" s="1" t="s">
        <v>183</v>
      </c>
      <c r="AK159" s="1">
        <f t="shared" si="0"/>
        <v>100</v>
      </c>
    </row>
    <row r="160" spans="1:37" ht="13.2" x14ac:dyDescent="0.25">
      <c r="A160" s="2">
        <v>45363.276373749999</v>
      </c>
      <c r="B160" s="1" t="s">
        <v>56</v>
      </c>
      <c r="C160" s="1" t="s">
        <v>46</v>
      </c>
      <c r="D160" s="1" t="s">
        <v>47</v>
      </c>
      <c r="E160" s="1" t="s">
        <v>99</v>
      </c>
      <c r="F160" s="1" t="s">
        <v>59</v>
      </c>
      <c r="G160" s="1">
        <v>5</v>
      </c>
      <c r="H160" s="1" t="s">
        <v>77</v>
      </c>
      <c r="I160" s="1" t="s">
        <v>43</v>
      </c>
      <c r="J160" s="1" t="s">
        <v>212</v>
      </c>
      <c r="K160" s="1">
        <v>4</v>
      </c>
      <c r="L160" s="1">
        <v>4</v>
      </c>
      <c r="M160" s="1">
        <v>3</v>
      </c>
      <c r="N160" s="1">
        <v>4</v>
      </c>
      <c r="O160" s="1">
        <v>4</v>
      </c>
      <c r="P160" s="1">
        <v>4</v>
      </c>
      <c r="Q160" s="1">
        <v>5</v>
      </c>
      <c r="R160" s="1">
        <v>4</v>
      </c>
      <c r="S160" s="1">
        <v>4</v>
      </c>
      <c r="T160" s="1">
        <v>4</v>
      </c>
      <c r="U160" s="1">
        <v>5</v>
      </c>
      <c r="V160" s="1">
        <v>4</v>
      </c>
      <c r="W160" s="1">
        <v>4</v>
      </c>
      <c r="X160" s="1">
        <v>4</v>
      </c>
      <c r="Y160" s="1">
        <v>4</v>
      </c>
      <c r="Z160" s="1">
        <v>4</v>
      </c>
      <c r="AA160" s="1">
        <v>5</v>
      </c>
      <c r="AB160" s="1">
        <v>4</v>
      </c>
      <c r="AC160" s="1">
        <v>3</v>
      </c>
      <c r="AD160" s="1">
        <v>4</v>
      </c>
      <c r="AE160" s="1">
        <v>4</v>
      </c>
      <c r="AF160" s="1">
        <v>5</v>
      </c>
      <c r="AG160" s="1">
        <v>4</v>
      </c>
      <c r="AH160" s="1">
        <v>4</v>
      </c>
      <c r="AI160" s="1" t="s">
        <v>183</v>
      </c>
      <c r="AJ160" s="1" t="s">
        <v>183</v>
      </c>
      <c r="AK160" s="1">
        <f t="shared" si="0"/>
        <v>98</v>
      </c>
    </row>
    <row r="161" spans="1:37" ht="13.2" x14ac:dyDescent="0.25">
      <c r="A161" s="2">
        <v>45363.277232476852</v>
      </c>
      <c r="B161" s="1" t="s">
        <v>37</v>
      </c>
      <c r="C161" s="1" t="s">
        <v>38</v>
      </c>
      <c r="D161" s="1" t="s">
        <v>95</v>
      </c>
      <c r="E161" s="1" t="s">
        <v>40</v>
      </c>
      <c r="F161" s="1" t="s">
        <v>41</v>
      </c>
      <c r="G161" s="1">
        <v>5</v>
      </c>
      <c r="H161" s="1" t="s">
        <v>84</v>
      </c>
      <c r="I161" s="1" t="s">
        <v>49</v>
      </c>
      <c r="J161" s="1" t="s">
        <v>156</v>
      </c>
      <c r="K161" s="1">
        <v>5</v>
      </c>
      <c r="L161" s="1">
        <v>4</v>
      </c>
      <c r="M161" s="1">
        <v>4</v>
      </c>
      <c r="N161" s="1">
        <v>4</v>
      </c>
      <c r="O161" s="1">
        <v>5</v>
      </c>
      <c r="P161" s="1">
        <v>4</v>
      </c>
      <c r="Q161" s="1">
        <v>4</v>
      </c>
      <c r="R161" s="1">
        <v>4</v>
      </c>
      <c r="S161" s="1">
        <v>3</v>
      </c>
      <c r="T161" s="1">
        <v>4</v>
      </c>
      <c r="U161" s="1">
        <v>5</v>
      </c>
      <c r="V161" s="1">
        <v>4</v>
      </c>
      <c r="W161" s="1">
        <v>4</v>
      </c>
      <c r="X161" s="1">
        <v>3</v>
      </c>
      <c r="Y161" s="1">
        <v>4</v>
      </c>
      <c r="Z161" s="1">
        <v>4</v>
      </c>
      <c r="AA161" s="1">
        <v>4</v>
      </c>
      <c r="AB161" s="1">
        <v>4</v>
      </c>
      <c r="AC161" s="1">
        <v>5</v>
      </c>
      <c r="AD161" s="1">
        <v>4</v>
      </c>
      <c r="AE161" s="1">
        <v>4</v>
      </c>
      <c r="AF161" s="1">
        <v>3</v>
      </c>
      <c r="AG161" s="1">
        <v>4</v>
      </c>
      <c r="AH161" s="1">
        <v>4</v>
      </c>
      <c r="AI161" s="1" t="s">
        <v>183</v>
      </c>
      <c r="AJ161" s="1" t="s">
        <v>183</v>
      </c>
      <c r="AK161" s="1">
        <f t="shared" si="0"/>
        <v>97</v>
      </c>
    </row>
    <row r="162" spans="1:37" ht="13.2" x14ac:dyDescent="0.25">
      <c r="A162" s="2">
        <v>45363.278036655094</v>
      </c>
      <c r="B162" s="1" t="s">
        <v>37</v>
      </c>
      <c r="C162" s="1" t="s">
        <v>157</v>
      </c>
      <c r="D162" s="1" t="s">
        <v>409</v>
      </c>
      <c r="E162" s="1" t="s">
        <v>40</v>
      </c>
      <c r="F162" s="1" t="s">
        <v>41</v>
      </c>
      <c r="G162" s="1">
        <v>5</v>
      </c>
      <c r="H162" s="1" t="s">
        <v>132</v>
      </c>
      <c r="I162" s="1" t="s">
        <v>55</v>
      </c>
      <c r="J162" s="1" t="s">
        <v>61</v>
      </c>
      <c r="K162" s="1">
        <v>4</v>
      </c>
      <c r="L162" s="1">
        <v>4</v>
      </c>
      <c r="M162" s="1">
        <v>4</v>
      </c>
      <c r="N162" s="1">
        <v>5</v>
      </c>
      <c r="O162" s="1">
        <v>4</v>
      </c>
      <c r="P162" s="1">
        <v>3</v>
      </c>
      <c r="Q162" s="1">
        <v>4</v>
      </c>
      <c r="R162" s="1">
        <v>4</v>
      </c>
      <c r="S162" s="1">
        <v>4</v>
      </c>
      <c r="T162" s="1">
        <v>5</v>
      </c>
      <c r="U162" s="1">
        <v>4</v>
      </c>
      <c r="V162" s="1">
        <v>4</v>
      </c>
      <c r="W162" s="1">
        <v>4</v>
      </c>
      <c r="X162" s="1">
        <v>5</v>
      </c>
      <c r="Y162" s="1">
        <v>3</v>
      </c>
      <c r="Z162" s="1">
        <v>4</v>
      </c>
      <c r="AA162" s="1">
        <v>4</v>
      </c>
      <c r="AB162" s="1">
        <v>4</v>
      </c>
      <c r="AC162" s="1">
        <v>5</v>
      </c>
      <c r="AD162" s="1">
        <v>4</v>
      </c>
      <c r="AE162" s="1">
        <v>4</v>
      </c>
      <c r="AF162" s="1">
        <v>4</v>
      </c>
      <c r="AG162" s="1">
        <v>3</v>
      </c>
      <c r="AH162" s="1">
        <v>5</v>
      </c>
      <c r="AI162" s="1" t="s">
        <v>183</v>
      </c>
      <c r="AJ162" s="1" t="s">
        <v>183</v>
      </c>
      <c r="AK162" s="1">
        <f t="shared" si="0"/>
        <v>98</v>
      </c>
    </row>
    <row r="163" spans="1:37" ht="13.2" x14ac:dyDescent="0.25">
      <c r="A163" s="2">
        <v>45363.279135902776</v>
      </c>
      <c r="B163" s="1" t="s">
        <v>163</v>
      </c>
      <c r="C163" s="1" t="s">
        <v>46</v>
      </c>
      <c r="D163" s="1" t="s">
        <v>47</v>
      </c>
      <c r="E163" s="1" t="s">
        <v>96</v>
      </c>
      <c r="F163" s="1" t="s">
        <v>59</v>
      </c>
      <c r="G163" s="1">
        <v>5</v>
      </c>
      <c r="H163" s="1" t="s">
        <v>84</v>
      </c>
      <c r="I163" s="1" t="s">
        <v>43</v>
      </c>
      <c r="J163" s="1" t="s">
        <v>90</v>
      </c>
      <c r="K163" s="1">
        <v>4</v>
      </c>
      <c r="L163" s="1">
        <v>4</v>
      </c>
      <c r="M163" s="1">
        <v>5</v>
      </c>
      <c r="N163" s="1">
        <v>4</v>
      </c>
      <c r="O163" s="1">
        <v>3</v>
      </c>
      <c r="P163" s="1">
        <v>4</v>
      </c>
      <c r="Q163" s="1">
        <v>4</v>
      </c>
      <c r="R163" s="1">
        <v>5</v>
      </c>
      <c r="S163" s="1">
        <v>4</v>
      </c>
      <c r="T163" s="1">
        <v>4</v>
      </c>
      <c r="U163" s="1">
        <v>4</v>
      </c>
      <c r="V163" s="1">
        <v>5</v>
      </c>
      <c r="W163" s="1">
        <v>4</v>
      </c>
      <c r="X163" s="1">
        <v>4</v>
      </c>
      <c r="Y163" s="1">
        <v>4</v>
      </c>
      <c r="Z163" s="1">
        <v>4</v>
      </c>
      <c r="AA163" s="1">
        <v>5</v>
      </c>
      <c r="AB163" s="1">
        <v>5</v>
      </c>
      <c r="AC163" s="1">
        <v>5</v>
      </c>
      <c r="AD163" s="1">
        <v>4</v>
      </c>
      <c r="AE163" s="1">
        <v>4</v>
      </c>
      <c r="AF163" s="1">
        <v>5</v>
      </c>
      <c r="AG163" s="1">
        <v>5</v>
      </c>
      <c r="AH163" s="1">
        <v>4</v>
      </c>
      <c r="AI163" s="1" t="s">
        <v>183</v>
      </c>
      <c r="AJ163" s="1" t="s">
        <v>183</v>
      </c>
      <c r="AK163" s="1">
        <f t="shared" si="0"/>
        <v>103</v>
      </c>
    </row>
    <row r="164" spans="1:37" ht="13.2" x14ac:dyDescent="0.25">
      <c r="A164" s="2">
        <v>45363.3800256713</v>
      </c>
      <c r="B164" s="1" t="s">
        <v>56</v>
      </c>
      <c r="C164" s="1" t="s">
        <v>157</v>
      </c>
      <c r="D164" s="1" t="s">
        <v>200</v>
      </c>
      <c r="E164" s="1" t="s">
        <v>40</v>
      </c>
      <c r="F164" s="1" t="s">
        <v>59</v>
      </c>
      <c r="G164" s="1">
        <v>3</v>
      </c>
      <c r="H164" s="1" t="s">
        <v>84</v>
      </c>
      <c r="I164" s="1" t="s">
        <v>43</v>
      </c>
      <c r="J164" s="1" t="s">
        <v>44</v>
      </c>
      <c r="K164" s="1">
        <v>3</v>
      </c>
      <c r="L164" s="1">
        <v>3</v>
      </c>
      <c r="M164" s="1">
        <v>4</v>
      </c>
      <c r="N164" s="1">
        <v>4</v>
      </c>
      <c r="O164" s="1">
        <v>4</v>
      </c>
      <c r="P164" s="1">
        <v>3</v>
      </c>
      <c r="Q164" s="1">
        <v>4</v>
      </c>
      <c r="R164" s="1">
        <v>3</v>
      </c>
      <c r="S164" s="1">
        <v>4</v>
      </c>
      <c r="T164" s="1">
        <v>4</v>
      </c>
      <c r="U164" s="1">
        <v>4</v>
      </c>
      <c r="V164" s="1">
        <v>4</v>
      </c>
      <c r="W164" s="1">
        <v>4</v>
      </c>
      <c r="X164" s="1">
        <v>4</v>
      </c>
      <c r="Y164" s="1">
        <v>4</v>
      </c>
      <c r="Z164" s="1">
        <v>3</v>
      </c>
      <c r="AA164" s="1">
        <v>4</v>
      </c>
      <c r="AB164" s="1">
        <v>3</v>
      </c>
      <c r="AC164" s="1">
        <v>4</v>
      </c>
      <c r="AD164" s="1">
        <v>3</v>
      </c>
      <c r="AE164" s="1">
        <v>4</v>
      </c>
      <c r="AF164" s="1">
        <v>4</v>
      </c>
      <c r="AG164" s="1">
        <v>4</v>
      </c>
      <c r="AH164" s="1">
        <v>4</v>
      </c>
      <c r="AI164" s="1" t="s">
        <v>410</v>
      </c>
      <c r="AJ164" s="1" t="s">
        <v>411</v>
      </c>
      <c r="AK164" s="1">
        <f t="shared" si="0"/>
        <v>89</v>
      </c>
    </row>
    <row r="165" spans="1:37" ht="13.2" x14ac:dyDescent="0.25">
      <c r="A165" s="2">
        <v>45363.395011643515</v>
      </c>
      <c r="B165" s="1" t="s">
        <v>56</v>
      </c>
      <c r="C165" s="1" t="s">
        <v>38</v>
      </c>
      <c r="D165" s="1" t="s">
        <v>200</v>
      </c>
      <c r="E165" s="1" t="s">
        <v>40</v>
      </c>
      <c r="F165" s="1" t="s">
        <v>59</v>
      </c>
      <c r="G165" s="1">
        <v>4</v>
      </c>
      <c r="H165" s="1" t="s">
        <v>217</v>
      </c>
      <c r="I165" s="1" t="s">
        <v>43</v>
      </c>
      <c r="J165" s="1" t="s">
        <v>44</v>
      </c>
      <c r="K165" s="1">
        <v>4</v>
      </c>
      <c r="L165" s="1">
        <v>5</v>
      </c>
      <c r="M165" s="1">
        <v>4</v>
      </c>
      <c r="N165" s="1">
        <v>5</v>
      </c>
      <c r="O165" s="1">
        <v>3</v>
      </c>
      <c r="P165" s="1">
        <v>4</v>
      </c>
      <c r="Q165" s="1">
        <v>4</v>
      </c>
      <c r="R165" s="1">
        <v>3</v>
      </c>
      <c r="S165" s="1">
        <v>4</v>
      </c>
      <c r="T165" s="1">
        <v>5</v>
      </c>
      <c r="U165" s="1">
        <v>5</v>
      </c>
      <c r="V165" s="1">
        <v>4</v>
      </c>
      <c r="W165" s="1">
        <v>5</v>
      </c>
      <c r="X165" s="1">
        <v>4</v>
      </c>
      <c r="Y165" s="1">
        <v>4</v>
      </c>
      <c r="Z165" s="1">
        <v>1</v>
      </c>
      <c r="AA165" s="1">
        <v>3</v>
      </c>
      <c r="AB165" s="1">
        <v>3</v>
      </c>
      <c r="AC165" s="1">
        <v>3</v>
      </c>
      <c r="AD165" s="1">
        <v>3</v>
      </c>
      <c r="AE165" s="1">
        <v>3</v>
      </c>
      <c r="AF165" s="1">
        <v>4</v>
      </c>
      <c r="AG165" s="1">
        <v>3</v>
      </c>
      <c r="AH165" s="1">
        <v>4</v>
      </c>
      <c r="AI165" s="1" t="s">
        <v>49</v>
      </c>
      <c r="AJ165" s="1" t="s">
        <v>412</v>
      </c>
      <c r="AK165" s="1">
        <f t="shared" si="0"/>
        <v>90</v>
      </c>
    </row>
    <row r="166" spans="1:37" ht="13.2" x14ac:dyDescent="0.25">
      <c r="A166" s="2">
        <v>45363.408506192129</v>
      </c>
      <c r="B166" s="1" t="s">
        <v>163</v>
      </c>
      <c r="C166" s="1" t="s">
        <v>46</v>
      </c>
      <c r="D166" s="1" t="s">
        <v>88</v>
      </c>
      <c r="E166" s="1" t="s">
        <v>40</v>
      </c>
      <c r="F166" s="1" t="s">
        <v>59</v>
      </c>
      <c r="G166" s="1">
        <v>4</v>
      </c>
      <c r="H166" s="1" t="s">
        <v>413</v>
      </c>
      <c r="I166" s="1" t="s">
        <v>49</v>
      </c>
      <c r="J166" s="1" t="s">
        <v>354</v>
      </c>
      <c r="K166" s="1">
        <v>5</v>
      </c>
      <c r="L166" s="1">
        <v>5</v>
      </c>
      <c r="M166" s="1">
        <v>4</v>
      </c>
      <c r="N166" s="1">
        <v>4</v>
      </c>
      <c r="O166" s="1">
        <v>4</v>
      </c>
      <c r="P166" s="1">
        <v>5</v>
      </c>
      <c r="Q166" s="1">
        <v>4</v>
      </c>
      <c r="R166" s="1">
        <v>5</v>
      </c>
      <c r="S166" s="1">
        <v>4</v>
      </c>
      <c r="T166" s="1">
        <v>5</v>
      </c>
      <c r="U166" s="1">
        <v>4</v>
      </c>
      <c r="V166" s="1">
        <v>3</v>
      </c>
      <c r="W166" s="1">
        <v>3</v>
      </c>
      <c r="X166" s="1">
        <v>4</v>
      </c>
      <c r="Y166" s="1">
        <v>3</v>
      </c>
      <c r="Z166" s="1">
        <v>4</v>
      </c>
      <c r="AA166" s="1">
        <v>4</v>
      </c>
      <c r="AB166" s="1">
        <v>4</v>
      </c>
      <c r="AC166" s="1">
        <v>3</v>
      </c>
      <c r="AD166" s="1">
        <v>3</v>
      </c>
      <c r="AE166" s="1">
        <v>4</v>
      </c>
      <c r="AF166" s="1">
        <v>4</v>
      </c>
      <c r="AG166" s="1">
        <v>3</v>
      </c>
      <c r="AH166" s="1">
        <v>4</v>
      </c>
      <c r="AI166" s="1" t="s">
        <v>414</v>
      </c>
      <c r="AJ166" s="1" t="s">
        <v>415</v>
      </c>
      <c r="AK166" s="1">
        <f t="shared" si="0"/>
        <v>95</v>
      </c>
    </row>
    <row r="167" spans="1:37" ht="13.2" x14ac:dyDescent="0.25">
      <c r="A167" s="2">
        <v>45363.409893634263</v>
      </c>
      <c r="B167" s="1" t="s">
        <v>163</v>
      </c>
      <c r="C167" s="1" t="s">
        <v>157</v>
      </c>
      <c r="D167" s="1" t="s">
        <v>62</v>
      </c>
      <c r="E167" s="1" t="s">
        <v>40</v>
      </c>
      <c r="F167" s="1" t="s">
        <v>59</v>
      </c>
      <c r="G167" s="1">
        <v>4</v>
      </c>
      <c r="H167" s="1" t="s">
        <v>416</v>
      </c>
      <c r="I167" s="1" t="s">
        <v>43</v>
      </c>
      <c r="J167" s="1" t="s">
        <v>354</v>
      </c>
      <c r="K167" s="1">
        <v>5</v>
      </c>
      <c r="L167" s="1">
        <v>4</v>
      </c>
      <c r="M167" s="1">
        <v>4</v>
      </c>
      <c r="N167" s="1">
        <v>5</v>
      </c>
      <c r="O167" s="1">
        <v>4</v>
      </c>
      <c r="P167" s="1">
        <v>5</v>
      </c>
      <c r="Q167" s="1">
        <v>4</v>
      </c>
      <c r="R167" s="1">
        <v>4</v>
      </c>
      <c r="S167" s="1">
        <v>4</v>
      </c>
      <c r="T167" s="1">
        <v>4</v>
      </c>
      <c r="U167" s="1">
        <v>4</v>
      </c>
      <c r="V167" s="1">
        <v>3</v>
      </c>
      <c r="W167" s="1">
        <v>3</v>
      </c>
      <c r="X167" s="1">
        <v>4</v>
      </c>
      <c r="Y167" s="1">
        <v>3</v>
      </c>
      <c r="Z167" s="1">
        <v>4</v>
      </c>
      <c r="AA167" s="1">
        <v>3</v>
      </c>
      <c r="AB167" s="1">
        <v>3</v>
      </c>
      <c r="AC167" s="1">
        <v>3</v>
      </c>
      <c r="AD167" s="1">
        <v>5</v>
      </c>
      <c r="AE167" s="1">
        <v>5</v>
      </c>
      <c r="AF167" s="1">
        <v>5</v>
      </c>
      <c r="AG167" s="1">
        <v>5</v>
      </c>
      <c r="AH167" s="1">
        <v>4</v>
      </c>
      <c r="AI167" s="1" t="s">
        <v>417</v>
      </c>
      <c r="AJ167" s="1" t="s">
        <v>418</v>
      </c>
      <c r="AK167" s="1">
        <f t="shared" si="0"/>
        <v>97</v>
      </c>
    </row>
    <row r="168" spans="1:37" ht="13.2" x14ac:dyDescent="0.25">
      <c r="A168" s="2">
        <v>45363.411168495368</v>
      </c>
      <c r="B168" s="1" t="s">
        <v>163</v>
      </c>
      <c r="C168" s="1" t="s">
        <v>46</v>
      </c>
      <c r="D168" s="1" t="s">
        <v>66</v>
      </c>
      <c r="E168" s="1" t="s">
        <v>40</v>
      </c>
      <c r="F168" s="1" t="s">
        <v>164</v>
      </c>
      <c r="G168" s="1">
        <v>5</v>
      </c>
      <c r="H168" s="1" t="s">
        <v>419</v>
      </c>
      <c r="I168" s="1" t="s">
        <v>49</v>
      </c>
      <c r="J168" s="1" t="s">
        <v>358</v>
      </c>
      <c r="K168" s="1">
        <v>4</v>
      </c>
      <c r="L168" s="1">
        <v>4</v>
      </c>
      <c r="M168" s="1">
        <v>4</v>
      </c>
      <c r="N168" s="1">
        <v>4</v>
      </c>
      <c r="O168" s="1">
        <v>5</v>
      </c>
      <c r="P168" s="1">
        <v>5</v>
      </c>
      <c r="Q168" s="1">
        <v>5</v>
      </c>
      <c r="R168" s="1">
        <v>5</v>
      </c>
      <c r="S168" s="1">
        <v>4</v>
      </c>
      <c r="T168" s="1">
        <v>5</v>
      </c>
      <c r="U168" s="1">
        <v>3</v>
      </c>
      <c r="V168" s="1">
        <v>3</v>
      </c>
      <c r="W168" s="1">
        <v>3</v>
      </c>
      <c r="X168" s="1">
        <v>4</v>
      </c>
      <c r="Y168" s="1">
        <v>3</v>
      </c>
      <c r="Z168" s="1">
        <v>4</v>
      </c>
      <c r="AA168" s="1">
        <v>4</v>
      </c>
      <c r="AB168" s="1">
        <v>3</v>
      </c>
      <c r="AC168" s="1">
        <v>4</v>
      </c>
      <c r="AD168" s="1">
        <v>4</v>
      </c>
      <c r="AE168" s="1">
        <v>3</v>
      </c>
      <c r="AF168" s="1">
        <v>4</v>
      </c>
      <c r="AG168" s="1">
        <v>4</v>
      </c>
      <c r="AH168" s="1">
        <v>5</v>
      </c>
      <c r="AI168" s="1" t="s">
        <v>420</v>
      </c>
      <c r="AJ168" s="1" t="s">
        <v>421</v>
      </c>
      <c r="AK168" s="1">
        <f t="shared" si="0"/>
        <v>96</v>
      </c>
    </row>
    <row r="169" spans="1:37" ht="13.2" x14ac:dyDescent="0.25">
      <c r="A169" s="2">
        <v>45363.412442777779</v>
      </c>
      <c r="B169" s="1" t="s">
        <v>108</v>
      </c>
      <c r="C169" s="1" t="s">
        <v>57</v>
      </c>
      <c r="D169" s="1" t="s">
        <v>88</v>
      </c>
      <c r="E169" s="1" t="s">
        <v>40</v>
      </c>
      <c r="F169" s="1" t="s">
        <v>422</v>
      </c>
      <c r="G169" s="1">
        <v>4</v>
      </c>
      <c r="H169" s="1" t="s">
        <v>423</v>
      </c>
      <c r="I169" s="1" t="s">
        <v>49</v>
      </c>
      <c r="J169" s="1" t="s">
        <v>156</v>
      </c>
      <c r="K169" s="1">
        <v>3</v>
      </c>
      <c r="L169" s="1">
        <v>3</v>
      </c>
      <c r="M169" s="1">
        <v>4</v>
      </c>
      <c r="N169" s="1">
        <v>4</v>
      </c>
      <c r="O169" s="1">
        <v>5</v>
      </c>
      <c r="P169" s="1">
        <v>5</v>
      </c>
      <c r="Q169" s="1">
        <v>4</v>
      </c>
      <c r="R169" s="1">
        <v>3</v>
      </c>
      <c r="S169" s="1">
        <v>4</v>
      </c>
      <c r="T169" s="1">
        <v>5</v>
      </c>
      <c r="U169" s="1">
        <v>4</v>
      </c>
      <c r="V169" s="1">
        <v>3</v>
      </c>
      <c r="W169" s="1">
        <v>3</v>
      </c>
      <c r="X169" s="1">
        <v>4</v>
      </c>
      <c r="Y169" s="1">
        <v>5</v>
      </c>
      <c r="Z169" s="1">
        <v>4</v>
      </c>
      <c r="AA169" s="1">
        <v>4</v>
      </c>
      <c r="AB169" s="1">
        <v>5</v>
      </c>
      <c r="AC169" s="1">
        <v>5</v>
      </c>
      <c r="AD169" s="1">
        <v>4</v>
      </c>
      <c r="AE169" s="1">
        <v>4</v>
      </c>
      <c r="AF169" s="1">
        <v>4</v>
      </c>
      <c r="AG169" s="1">
        <v>4</v>
      </c>
      <c r="AH169" s="1">
        <v>4</v>
      </c>
      <c r="AI169" s="1" t="s">
        <v>424</v>
      </c>
      <c r="AJ169" s="1" t="s">
        <v>425</v>
      </c>
      <c r="AK169" s="1">
        <f t="shared" si="0"/>
        <v>97</v>
      </c>
    </row>
    <row r="170" spans="1:37" ht="13.2" x14ac:dyDescent="0.25">
      <c r="A170" s="2">
        <v>45363.41387232639</v>
      </c>
      <c r="B170" s="1" t="s">
        <v>108</v>
      </c>
      <c r="C170" s="1" t="s">
        <v>57</v>
      </c>
      <c r="D170" s="1" t="s">
        <v>95</v>
      </c>
      <c r="E170" s="1" t="s">
        <v>40</v>
      </c>
      <c r="F170" s="1" t="s">
        <v>164</v>
      </c>
      <c r="G170" s="1">
        <v>4</v>
      </c>
      <c r="H170" s="1" t="s">
        <v>426</v>
      </c>
      <c r="I170" s="1" t="s">
        <v>49</v>
      </c>
      <c r="J170" s="1" t="s">
        <v>156</v>
      </c>
      <c r="K170" s="1">
        <v>4</v>
      </c>
      <c r="L170" s="1">
        <v>5</v>
      </c>
      <c r="M170" s="1">
        <v>4</v>
      </c>
      <c r="N170" s="1">
        <v>4</v>
      </c>
      <c r="O170" s="1">
        <v>5</v>
      </c>
      <c r="P170" s="1">
        <v>4</v>
      </c>
      <c r="Q170" s="1">
        <v>5</v>
      </c>
      <c r="R170" s="1">
        <v>4</v>
      </c>
      <c r="S170" s="1">
        <v>4</v>
      </c>
      <c r="T170" s="1">
        <v>4</v>
      </c>
      <c r="U170" s="1">
        <v>4</v>
      </c>
      <c r="V170" s="1">
        <v>4</v>
      </c>
      <c r="W170" s="1">
        <v>4</v>
      </c>
      <c r="X170" s="1">
        <v>5</v>
      </c>
      <c r="Y170" s="1">
        <v>5</v>
      </c>
      <c r="Z170" s="1">
        <v>4</v>
      </c>
      <c r="AA170" s="1">
        <v>4</v>
      </c>
      <c r="AB170" s="1">
        <v>5</v>
      </c>
      <c r="AC170" s="1">
        <v>4</v>
      </c>
      <c r="AD170" s="1">
        <v>4</v>
      </c>
      <c r="AE170" s="1">
        <v>3</v>
      </c>
      <c r="AF170" s="1">
        <v>3</v>
      </c>
      <c r="AG170" s="1">
        <v>3</v>
      </c>
      <c r="AH170" s="1">
        <v>4</v>
      </c>
      <c r="AI170" s="1" t="s">
        <v>427</v>
      </c>
      <c r="AJ170" s="1" t="s">
        <v>428</v>
      </c>
      <c r="AK170" s="1">
        <f t="shared" si="0"/>
        <v>99</v>
      </c>
    </row>
    <row r="171" spans="1:37" ht="13.2" x14ac:dyDescent="0.25">
      <c r="A171" s="2">
        <v>45363.415014016202</v>
      </c>
      <c r="B171" s="1" t="s">
        <v>108</v>
      </c>
      <c r="C171" s="1" t="s">
        <v>157</v>
      </c>
      <c r="D171" s="1" t="s">
        <v>39</v>
      </c>
      <c r="E171" s="1" t="s">
        <v>40</v>
      </c>
      <c r="F171" s="1" t="s">
        <v>164</v>
      </c>
      <c r="G171" s="1">
        <v>5</v>
      </c>
      <c r="H171" s="1" t="s">
        <v>429</v>
      </c>
      <c r="I171" s="1" t="s">
        <v>49</v>
      </c>
      <c r="J171" s="1" t="s">
        <v>156</v>
      </c>
      <c r="K171" s="1">
        <v>5</v>
      </c>
      <c r="L171" s="1">
        <v>5</v>
      </c>
      <c r="M171" s="1">
        <v>5</v>
      </c>
      <c r="N171" s="1">
        <v>5</v>
      </c>
      <c r="O171" s="1">
        <v>5</v>
      </c>
      <c r="P171" s="1">
        <v>4</v>
      </c>
      <c r="Q171" s="1">
        <v>4</v>
      </c>
      <c r="R171" s="1">
        <v>4</v>
      </c>
      <c r="S171" s="1">
        <v>5</v>
      </c>
      <c r="T171" s="1">
        <v>4</v>
      </c>
      <c r="U171" s="1">
        <v>4</v>
      </c>
      <c r="V171" s="1">
        <v>5</v>
      </c>
      <c r="W171" s="1">
        <v>4</v>
      </c>
      <c r="X171" s="1">
        <v>4</v>
      </c>
      <c r="Y171" s="1">
        <v>5</v>
      </c>
      <c r="Z171" s="1">
        <v>4</v>
      </c>
      <c r="AA171" s="1">
        <v>4</v>
      </c>
      <c r="AB171" s="1">
        <v>5</v>
      </c>
      <c r="AC171" s="1">
        <v>4</v>
      </c>
      <c r="AD171" s="1">
        <v>5</v>
      </c>
      <c r="AE171" s="1">
        <v>4</v>
      </c>
      <c r="AF171" s="1">
        <v>5</v>
      </c>
      <c r="AG171" s="1">
        <v>5</v>
      </c>
      <c r="AH171" s="1">
        <v>4</v>
      </c>
      <c r="AI171" s="1" t="s">
        <v>430</v>
      </c>
      <c r="AJ171" s="1" t="s">
        <v>431</v>
      </c>
      <c r="AK171" s="1">
        <f t="shared" si="0"/>
        <v>108</v>
      </c>
    </row>
    <row r="172" spans="1:37" ht="13.2" x14ac:dyDescent="0.25">
      <c r="A172" s="2">
        <v>45363.416216122685</v>
      </c>
      <c r="B172" s="1" t="s">
        <v>108</v>
      </c>
      <c r="C172" s="1" t="s">
        <v>157</v>
      </c>
      <c r="D172" s="1" t="s">
        <v>181</v>
      </c>
      <c r="E172" s="1" t="s">
        <v>40</v>
      </c>
      <c r="F172" s="1" t="s">
        <v>164</v>
      </c>
      <c r="G172" s="1">
        <v>5</v>
      </c>
      <c r="H172" s="1" t="s">
        <v>432</v>
      </c>
      <c r="I172" s="1" t="s">
        <v>49</v>
      </c>
      <c r="J172" s="1" t="s">
        <v>156</v>
      </c>
      <c r="K172" s="1">
        <v>4</v>
      </c>
      <c r="L172" s="1">
        <v>4</v>
      </c>
      <c r="M172" s="1">
        <v>4</v>
      </c>
      <c r="N172" s="1">
        <v>4</v>
      </c>
      <c r="O172" s="1">
        <v>4</v>
      </c>
      <c r="P172" s="1">
        <v>5</v>
      </c>
      <c r="Q172" s="1">
        <v>5</v>
      </c>
      <c r="R172" s="1">
        <v>4</v>
      </c>
      <c r="S172" s="1">
        <v>5</v>
      </c>
      <c r="T172" s="1">
        <v>5</v>
      </c>
      <c r="U172" s="1">
        <v>5</v>
      </c>
      <c r="V172" s="1">
        <v>5</v>
      </c>
      <c r="W172" s="1">
        <v>5</v>
      </c>
      <c r="X172" s="1">
        <v>5</v>
      </c>
      <c r="Y172" s="1">
        <v>4</v>
      </c>
      <c r="Z172" s="1">
        <v>4</v>
      </c>
      <c r="AA172" s="1">
        <v>4</v>
      </c>
      <c r="AB172" s="1">
        <v>4</v>
      </c>
      <c r="AC172" s="1">
        <v>5</v>
      </c>
      <c r="AD172" s="1">
        <v>4</v>
      </c>
      <c r="AE172" s="1">
        <v>4</v>
      </c>
      <c r="AF172" s="1">
        <v>4</v>
      </c>
      <c r="AG172" s="1">
        <v>4</v>
      </c>
      <c r="AH172" s="1">
        <v>4</v>
      </c>
      <c r="AI172" s="1" t="s">
        <v>433</v>
      </c>
      <c r="AJ172" s="1" t="s">
        <v>434</v>
      </c>
      <c r="AK172" s="1">
        <f t="shared" si="0"/>
        <v>105</v>
      </c>
    </row>
    <row r="173" spans="1:37" ht="13.2" x14ac:dyDescent="0.25">
      <c r="A173" s="2">
        <v>45363.417805821759</v>
      </c>
      <c r="B173" s="1" t="s">
        <v>108</v>
      </c>
      <c r="C173" s="1" t="s">
        <v>46</v>
      </c>
      <c r="D173" s="1" t="s">
        <v>109</v>
      </c>
      <c r="E173" s="1" t="s">
        <v>40</v>
      </c>
      <c r="F173" s="1" t="s">
        <v>164</v>
      </c>
      <c r="G173" s="1">
        <v>5</v>
      </c>
      <c r="H173" s="1" t="s">
        <v>435</v>
      </c>
      <c r="I173" s="1" t="s">
        <v>49</v>
      </c>
      <c r="J173" s="1" t="s">
        <v>156</v>
      </c>
      <c r="K173" s="1">
        <v>5</v>
      </c>
      <c r="L173" s="1">
        <v>5</v>
      </c>
      <c r="M173" s="1">
        <v>5</v>
      </c>
      <c r="N173" s="1">
        <v>5</v>
      </c>
      <c r="O173" s="1">
        <v>5</v>
      </c>
      <c r="P173" s="1">
        <v>5</v>
      </c>
      <c r="Q173" s="1">
        <v>5</v>
      </c>
      <c r="R173" s="1">
        <v>4</v>
      </c>
      <c r="S173" s="1">
        <v>4</v>
      </c>
      <c r="T173" s="1">
        <v>4</v>
      </c>
      <c r="U173" s="1">
        <v>4</v>
      </c>
      <c r="V173" s="1">
        <v>5</v>
      </c>
      <c r="W173" s="1">
        <v>4</v>
      </c>
      <c r="X173" s="1">
        <v>5</v>
      </c>
      <c r="Y173" s="1">
        <v>5</v>
      </c>
      <c r="Z173" s="1">
        <v>4</v>
      </c>
      <c r="AA173" s="1">
        <v>5</v>
      </c>
      <c r="AB173" s="1">
        <v>3</v>
      </c>
      <c r="AC173" s="1">
        <v>3</v>
      </c>
      <c r="AD173" s="1">
        <v>3</v>
      </c>
      <c r="AE173" s="1">
        <v>4</v>
      </c>
      <c r="AF173" s="1">
        <v>4</v>
      </c>
      <c r="AG173" s="1">
        <v>5</v>
      </c>
      <c r="AH173" s="1">
        <v>4</v>
      </c>
      <c r="AI173" s="1" t="s">
        <v>436</v>
      </c>
      <c r="AJ173" s="1" t="s">
        <v>437</v>
      </c>
      <c r="AK173" s="1">
        <f t="shared" si="0"/>
        <v>105</v>
      </c>
    </row>
    <row r="174" spans="1:37" ht="13.2" x14ac:dyDescent="0.25">
      <c r="A174" s="2">
        <v>45363.418917002316</v>
      </c>
      <c r="B174" s="1" t="s">
        <v>163</v>
      </c>
      <c r="C174" s="1" t="s">
        <v>46</v>
      </c>
      <c r="D174" s="1" t="s">
        <v>88</v>
      </c>
      <c r="E174" s="1" t="s">
        <v>96</v>
      </c>
      <c r="F174" s="1" t="s">
        <v>164</v>
      </c>
      <c r="G174" s="1">
        <v>3</v>
      </c>
      <c r="H174" s="1" t="s">
        <v>438</v>
      </c>
      <c r="I174" s="1" t="s">
        <v>49</v>
      </c>
      <c r="J174" s="1" t="s">
        <v>156</v>
      </c>
      <c r="K174" s="1">
        <v>5</v>
      </c>
      <c r="L174" s="1">
        <v>5</v>
      </c>
      <c r="M174" s="1">
        <v>4</v>
      </c>
      <c r="N174" s="1">
        <v>4</v>
      </c>
      <c r="O174" s="1">
        <v>4</v>
      </c>
      <c r="P174" s="1">
        <v>4</v>
      </c>
      <c r="Q174" s="1">
        <v>3</v>
      </c>
      <c r="R174" s="1">
        <v>4</v>
      </c>
      <c r="S174" s="1">
        <v>5</v>
      </c>
      <c r="T174" s="1">
        <v>4</v>
      </c>
      <c r="U174" s="1">
        <v>5</v>
      </c>
      <c r="V174" s="1">
        <v>5</v>
      </c>
      <c r="W174" s="1">
        <v>5</v>
      </c>
      <c r="X174" s="1">
        <v>5</v>
      </c>
      <c r="Y174" s="1">
        <v>5</v>
      </c>
      <c r="Z174" s="1">
        <v>5</v>
      </c>
      <c r="AA174" s="1">
        <v>5</v>
      </c>
      <c r="AB174" s="1">
        <v>5</v>
      </c>
      <c r="AC174" s="1">
        <v>4</v>
      </c>
      <c r="AD174" s="1">
        <v>4</v>
      </c>
      <c r="AE174" s="1">
        <v>4</v>
      </c>
      <c r="AF174" s="1">
        <v>4</v>
      </c>
      <c r="AG174" s="1">
        <v>5</v>
      </c>
      <c r="AH174" s="1">
        <v>5</v>
      </c>
      <c r="AI174" s="1" t="s">
        <v>439</v>
      </c>
      <c r="AJ174" s="1" t="s">
        <v>440</v>
      </c>
      <c r="AK174" s="1">
        <f t="shared" si="0"/>
        <v>108</v>
      </c>
    </row>
    <row r="175" spans="1:37" ht="13.2" x14ac:dyDescent="0.25">
      <c r="A175" s="2">
        <v>45363.419885520838</v>
      </c>
      <c r="B175" s="1" t="s">
        <v>163</v>
      </c>
      <c r="C175" s="1" t="s">
        <v>157</v>
      </c>
      <c r="D175" s="1" t="s">
        <v>79</v>
      </c>
      <c r="E175" s="1" t="s">
        <v>40</v>
      </c>
      <c r="F175" s="1" t="s">
        <v>164</v>
      </c>
      <c r="G175" s="1">
        <v>4</v>
      </c>
      <c r="H175" s="1" t="s">
        <v>441</v>
      </c>
      <c r="I175" s="1" t="s">
        <v>49</v>
      </c>
      <c r="J175" s="1" t="s">
        <v>156</v>
      </c>
      <c r="K175" s="1">
        <v>4</v>
      </c>
      <c r="L175" s="1">
        <v>4</v>
      </c>
      <c r="M175" s="1">
        <v>5</v>
      </c>
      <c r="N175" s="1">
        <v>5</v>
      </c>
      <c r="O175" s="1">
        <v>5</v>
      </c>
      <c r="P175" s="1">
        <v>5</v>
      </c>
      <c r="Q175" s="1">
        <v>5</v>
      </c>
      <c r="R175" s="1">
        <v>5</v>
      </c>
      <c r="S175" s="1">
        <v>4</v>
      </c>
      <c r="T175" s="1">
        <v>4</v>
      </c>
      <c r="U175" s="1">
        <v>4</v>
      </c>
      <c r="V175" s="1">
        <v>3</v>
      </c>
      <c r="W175" s="1">
        <v>3</v>
      </c>
      <c r="X175" s="1">
        <v>3</v>
      </c>
      <c r="Y175" s="1">
        <v>4</v>
      </c>
      <c r="Z175" s="1">
        <v>4</v>
      </c>
      <c r="AA175" s="1">
        <v>4</v>
      </c>
      <c r="AB175" s="1">
        <v>5</v>
      </c>
      <c r="AC175" s="1">
        <v>3</v>
      </c>
      <c r="AD175" s="1">
        <v>4</v>
      </c>
      <c r="AE175" s="1">
        <v>4</v>
      </c>
      <c r="AF175" s="1">
        <v>3</v>
      </c>
      <c r="AG175" s="1">
        <v>5</v>
      </c>
      <c r="AH175" s="1">
        <v>4</v>
      </c>
      <c r="AI175" s="1" t="s">
        <v>442</v>
      </c>
      <c r="AJ175" s="1" t="s">
        <v>443</v>
      </c>
      <c r="AK175" s="1">
        <f t="shared" si="0"/>
        <v>99</v>
      </c>
    </row>
    <row r="176" spans="1:37" ht="13.2" x14ac:dyDescent="0.25">
      <c r="A176" s="2">
        <v>45363.423435775461</v>
      </c>
      <c r="B176" s="1" t="s">
        <v>163</v>
      </c>
      <c r="C176" s="1" t="s">
        <v>157</v>
      </c>
      <c r="D176" s="1" t="s">
        <v>95</v>
      </c>
      <c r="E176" s="1" t="s">
        <v>40</v>
      </c>
      <c r="F176" s="1" t="s">
        <v>164</v>
      </c>
      <c r="G176" s="1">
        <v>4</v>
      </c>
      <c r="H176" s="1" t="s">
        <v>435</v>
      </c>
      <c r="I176" s="1" t="s">
        <v>49</v>
      </c>
      <c r="J176" s="1" t="s">
        <v>156</v>
      </c>
      <c r="K176" s="1">
        <v>5</v>
      </c>
      <c r="L176" s="1">
        <v>5</v>
      </c>
      <c r="M176" s="1">
        <v>5</v>
      </c>
      <c r="N176" s="1">
        <v>5</v>
      </c>
      <c r="O176" s="1">
        <v>5</v>
      </c>
      <c r="P176" s="1">
        <v>5</v>
      </c>
      <c r="Q176" s="1">
        <v>4</v>
      </c>
      <c r="R176" s="1">
        <v>4</v>
      </c>
      <c r="S176" s="1">
        <v>4</v>
      </c>
      <c r="T176" s="1">
        <v>5</v>
      </c>
      <c r="U176" s="1">
        <v>4</v>
      </c>
      <c r="V176" s="1">
        <v>5</v>
      </c>
      <c r="W176" s="1">
        <v>5</v>
      </c>
      <c r="X176" s="1">
        <v>4</v>
      </c>
      <c r="Y176" s="1">
        <v>4</v>
      </c>
      <c r="Z176" s="1">
        <v>4</v>
      </c>
      <c r="AA176" s="1">
        <v>5</v>
      </c>
      <c r="AB176" s="1">
        <v>5</v>
      </c>
      <c r="AC176" s="1">
        <v>4</v>
      </c>
      <c r="AD176" s="1">
        <v>4</v>
      </c>
      <c r="AE176" s="1">
        <v>5</v>
      </c>
      <c r="AF176" s="1">
        <v>5</v>
      </c>
      <c r="AG176" s="1">
        <v>5</v>
      </c>
      <c r="AH176" s="1">
        <v>5</v>
      </c>
      <c r="AI176" s="1" t="s">
        <v>444</v>
      </c>
      <c r="AJ176" s="1" t="s">
        <v>445</v>
      </c>
      <c r="AK176" s="1">
        <f t="shared" si="0"/>
        <v>111</v>
      </c>
    </row>
    <row r="177" spans="1:37" ht="13.2" x14ac:dyDescent="0.25">
      <c r="A177" s="2">
        <v>45363.424529918979</v>
      </c>
      <c r="B177" s="1" t="s">
        <v>163</v>
      </c>
      <c r="C177" s="1" t="s">
        <v>157</v>
      </c>
      <c r="D177" s="1" t="s">
        <v>144</v>
      </c>
      <c r="E177" s="1" t="s">
        <v>40</v>
      </c>
      <c r="F177" s="1" t="s">
        <v>164</v>
      </c>
      <c r="G177" s="1">
        <v>5</v>
      </c>
      <c r="H177" s="1" t="s">
        <v>446</v>
      </c>
      <c r="I177" s="1" t="s">
        <v>49</v>
      </c>
      <c r="J177" s="1" t="s">
        <v>156</v>
      </c>
      <c r="K177" s="1">
        <v>4</v>
      </c>
      <c r="L177" s="1">
        <v>4</v>
      </c>
      <c r="M177" s="1">
        <v>4</v>
      </c>
      <c r="N177" s="1">
        <v>4</v>
      </c>
      <c r="O177" s="1">
        <v>4</v>
      </c>
      <c r="P177" s="1">
        <v>4</v>
      </c>
      <c r="Q177" s="1">
        <v>5</v>
      </c>
      <c r="R177" s="1">
        <v>4</v>
      </c>
      <c r="S177" s="1">
        <v>5</v>
      </c>
      <c r="T177" s="1">
        <v>4</v>
      </c>
      <c r="U177" s="1">
        <v>5</v>
      </c>
      <c r="V177" s="1">
        <v>4</v>
      </c>
      <c r="W177" s="1">
        <v>5</v>
      </c>
      <c r="X177" s="1">
        <v>4</v>
      </c>
      <c r="Y177" s="1">
        <v>4</v>
      </c>
      <c r="Z177" s="1">
        <v>4</v>
      </c>
      <c r="AA177" s="1">
        <v>4</v>
      </c>
      <c r="AB177" s="1">
        <v>4</v>
      </c>
      <c r="AC177" s="1">
        <v>5</v>
      </c>
      <c r="AD177" s="1">
        <v>4</v>
      </c>
      <c r="AE177" s="1">
        <v>5</v>
      </c>
      <c r="AF177" s="1">
        <v>5</v>
      </c>
      <c r="AG177" s="1">
        <v>5</v>
      </c>
      <c r="AH177" s="1">
        <v>5</v>
      </c>
      <c r="AI177" s="1" t="s">
        <v>447</v>
      </c>
      <c r="AJ177" s="1" t="s">
        <v>448</v>
      </c>
      <c r="AK177" s="1">
        <f t="shared" si="0"/>
        <v>105</v>
      </c>
    </row>
    <row r="178" spans="1:37" ht="13.2" x14ac:dyDescent="0.25">
      <c r="A178" s="2">
        <v>45363.425683865746</v>
      </c>
      <c r="B178" s="1" t="s">
        <v>163</v>
      </c>
      <c r="C178" s="1" t="s">
        <v>157</v>
      </c>
      <c r="D178" s="1" t="s">
        <v>91</v>
      </c>
      <c r="E178" s="1" t="s">
        <v>40</v>
      </c>
      <c r="F178" s="1" t="s">
        <v>164</v>
      </c>
      <c r="G178" s="1">
        <v>4</v>
      </c>
      <c r="H178" s="1" t="s">
        <v>449</v>
      </c>
      <c r="I178" s="1" t="s">
        <v>49</v>
      </c>
      <c r="J178" s="1" t="s">
        <v>156</v>
      </c>
      <c r="K178" s="1">
        <v>5</v>
      </c>
      <c r="L178" s="1">
        <v>5</v>
      </c>
      <c r="M178" s="1">
        <v>5</v>
      </c>
      <c r="N178" s="1">
        <v>5</v>
      </c>
      <c r="O178" s="1">
        <v>5</v>
      </c>
      <c r="P178" s="1">
        <v>5</v>
      </c>
      <c r="Q178" s="1">
        <v>4</v>
      </c>
      <c r="R178" s="1">
        <v>4</v>
      </c>
      <c r="S178" s="1">
        <v>5</v>
      </c>
      <c r="T178" s="1">
        <v>4</v>
      </c>
      <c r="U178" s="1">
        <v>5</v>
      </c>
      <c r="V178" s="1">
        <v>5</v>
      </c>
      <c r="W178" s="1">
        <v>5</v>
      </c>
      <c r="X178" s="1">
        <v>4</v>
      </c>
      <c r="Y178" s="1">
        <v>4</v>
      </c>
      <c r="Z178" s="1">
        <v>4</v>
      </c>
      <c r="AA178" s="1">
        <v>5</v>
      </c>
      <c r="AB178" s="1">
        <v>4</v>
      </c>
      <c r="AC178" s="1">
        <v>4</v>
      </c>
      <c r="AD178" s="1">
        <v>4</v>
      </c>
      <c r="AE178" s="1">
        <v>5</v>
      </c>
      <c r="AF178" s="1">
        <v>5</v>
      </c>
      <c r="AG178" s="1">
        <v>4</v>
      </c>
      <c r="AH178" s="1">
        <v>4</v>
      </c>
      <c r="AI178" s="1" t="s">
        <v>450</v>
      </c>
      <c r="AJ178" s="1" t="s">
        <v>451</v>
      </c>
      <c r="AK178" s="1">
        <f t="shared" si="0"/>
        <v>109</v>
      </c>
    </row>
    <row r="179" spans="1:37" ht="13.2" x14ac:dyDescent="0.25">
      <c r="A179" s="2">
        <v>45363.426818148146</v>
      </c>
      <c r="B179" s="1" t="s">
        <v>163</v>
      </c>
      <c r="C179" s="1" t="s">
        <v>46</v>
      </c>
      <c r="D179" s="1" t="s">
        <v>62</v>
      </c>
      <c r="E179" s="1" t="s">
        <v>40</v>
      </c>
      <c r="F179" s="1" t="s">
        <v>422</v>
      </c>
      <c r="G179" s="1">
        <v>4</v>
      </c>
      <c r="H179" s="1" t="s">
        <v>405</v>
      </c>
      <c r="I179" s="1" t="s">
        <v>49</v>
      </c>
      <c r="J179" s="1" t="s">
        <v>156</v>
      </c>
      <c r="K179" s="1">
        <v>5</v>
      </c>
      <c r="L179" s="1">
        <v>5</v>
      </c>
      <c r="M179" s="1">
        <v>5</v>
      </c>
      <c r="N179" s="1">
        <v>4</v>
      </c>
      <c r="O179" s="1">
        <v>4</v>
      </c>
      <c r="P179" s="1">
        <v>5</v>
      </c>
      <c r="Q179" s="1">
        <v>4</v>
      </c>
      <c r="R179" s="1">
        <v>4</v>
      </c>
      <c r="S179" s="1">
        <v>5</v>
      </c>
      <c r="T179" s="1">
        <v>5</v>
      </c>
      <c r="U179" s="1">
        <v>5</v>
      </c>
      <c r="V179" s="1">
        <v>4</v>
      </c>
      <c r="W179" s="1">
        <v>5</v>
      </c>
      <c r="X179" s="1">
        <v>4</v>
      </c>
      <c r="Y179" s="1">
        <v>5</v>
      </c>
      <c r="Z179" s="1">
        <v>5</v>
      </c>
      <c r="AA179" s="1">
        <v>5</v>
      </c>
      <c r="AB179" s="1">
        <v>5</v>
      </c>
      <c r="AC179" s="1">
        <v>4</v>
      </c>
      <c r="AD179" s="1">
        <v>4</v>
      </c>
      <c r="AE179" s="1">
        <v>5</v>
      </c>
      <c r="AF179" s="1">
        <v>5</v>
      </c>
      <c r="AG179" s="1">
        <v>4</v>
      </c>
      <c r="AH179" s="1">
        <v>5</v>
      </c>
      <c r="AI179" s="1" t="s">
        <v>414</v>
      </c>
      <c r="AJ179" s="1" t="s">
        <v>415</v>
      </c>
      <c r="AK179" s="1">
        <f t="shared" si="0"/>
        <v>111</v>
      </c>
    </row>
    <row r="180" spans="1:37" ht="13.2" x14ac:dyDescent="0.25">
      <c r="A180" s="2">
        <v>45363.428844097223</v>
      </c>
      <c r="B180" s="1" t="s">
        <v>108</v>
      </c>
      <c r="C180" s="1" t="s">
        <v>157</v>
      </c>
      <c r="D180" s="1" t="s">
        <v>83</v>
      </c>
      <c r="E180" s="1" t="s">
        <v>40</v>
      </c>
      <c r="F180" s="1" t="s">
        <v>164</v>
      </c>
      <c r="G180" s="1">
        <v>4</v>
      </c>
      <c r="H180" s="1" t="s">
        <v>452</v>
      </c>
      <c r="I180" s="1" t="s">
        <v>49</v>
      </c>
      <c r="J180" s="1" t="s">
        <v>156</v>
      </c>
      <c r="K180" s="1">
        <v>5</v>
      </c>
      <c r="L180" s="1">
        <v>4</v>
      </c>
      <c r="M180" s="1">
        <v>5</v>
      </c>
      <c r="N180" s="1">
        <v>5</v>
      </c>
      <c r="O180" s="1">
        <v>5</v>
      </c>
      <c r="P180" s="1">
        <v>5</v>
      </c>
      <c r="Q180" s="1">
        <v>5</v>
      </c>
      <c r="R180" s="1">
        <v>5</v>
      </c>
      <c r="S180" s="1">
        <v>5</v>
      </c>
      <c r="T180" s="1">
        <v>5</v>
      </c>
      <c r="U180" s="1">
        <v>4</v>
      </c>
      <c r="V180" s="1">
        <v>4</v>
      </c>
      <c r="W180" s="1">
        <v>5</v>
      </c>
      <c r="X180" s="1">
        <v>5</v>
      </c>
      <c r="Y180" s="1">
        <v>4</v>
      </c>
      <c r="Z180" s="1">
        <v>4</v>
      </c>
      <c r="AA180" s="1">
        <v>5</v>
      </c>
      <c r="AB180" s="1">
        <v>4</v>
      </c>
      <c r="AC180" s="1">
        <v>5</v>
      </c>
      <c r="AD180" s="1">
        <v>4</v>
      </c>
      <c r="AE180" s="1">
        <v>5</v>
      </c>
      <c r="AF180" s="1">
        <v>5</v>
      </c>
      <c r="AG180" s="1">
        <v>5</v>
      </c>
      <c r="AH180" s="1">
        <v>4</v>
      </c>
      <c r="AI180" s="1" t="s">
        <v>453</v>
      </c>
      <c r="AJ180" s="1" t="s">
        <v>454</v>
      </c>
      <c r="AK180" s="1">
        <f t="shared" si="0"/>
        <v>112</v>
      </c>
    </row>
    <row r="181" spans="1:37" ht="13.2" x14ac:dyDescent="0.25">
      <c r="A181" s="2">
        <v>45363.430074768519</v>
      </c>
      <c r="B181" s="1" t="s">
        <v>108</v>
      </c>
      <c r="C181" s="1" t="s">
        <v>46</v>
      </c>
      <c r="D181" s="1" t="s">
        <v>79</v>
      </c>
      <c r="E181" s="1" t="s">
        <v>40</v>
      </c>
      <c r="F181" s="1" t="s">
        <v>422</v>
      </c>
      <c r="G181" s="1">
        <v>4</v>
      </c>
      <c r="H181" s="1" t="s">
        <v>455</v>
      </c>
      <c r="I181" s="1" t="s">
        <v>49</v>
      </c>
      <c r="J181" s="1" t="s">
        <v>358</v>
      </c>
      <c r="K181" s="1">
        <v>4</v>
      </c>
      <c r="L181" s="1">
        <v>4</v>
      </c>
      <c r="M181" s="1">
        <v>4</v>
      </c>
      <c r="N181" s="1">
        <v>4</v>
      </c>
      <c r="O181" s="1">
        <v>4</v>
      </c>
      <c r="P181" s="1">
        <v>5</v>
      </c>
      <c r="Q181" s="1">
        <v>3</v>
      </c>
      <c r="R181" s="1">
        <v>3</v>
      </c>
      <c r="S181" s="1">
        <v>5</v>
      </c>
      <c r="T181" s="1">
        <v>5</v>
      </c>
      <c r="U181" s="1">
        <v>4</v>
      </c>
      <c r="V181" s="1">
        <v>4</v>
      </c>
      <c r="W181" s="1">
        <v>4</v>
      </c>
      <c r="X181" s="1">
        <v>4</v>
      </c>
      <c r="Y181" s="1">
        <v>4</v>
      </c>
      <c r="Z181" s="1">
        <v>4</v>
      </c>
      <c r="AA181" s="1">
        <v>4</v>
      </c>
      <c r="AB181" s="1">
        <v>4</v>
      </c>
      <c r="AC181" s="1">
        <v>4</v>
      </c>
      <c r="AD181" s="1">
        <v>4</v>
      </c>
      <c r="AE181" s="1">
        <v>5</v>
      </c>
      <c r="AF181" s="1">
        <v>4</v>
      </c>
      <c r="AG181" s="1">
        <v>4</v>
      </c>
      <c r="AH181" s="1">
        <v>4</v>
      </c>
      <c r="AI181" s="1" t="s">
        <v>456</v>
      </c>
      <c r="AJ181" s="1" t="s">
        <v>457</v>
      </c>
      <c r="AK181" s="1">
        <f t="shared" si="0"/>
        <v>98</v>
      </c>
    </row>
    <row r="182" spans="1:37" ht="13.2" x14ac:dyDescent="0.25">
      <c r="A182" s="2">
        <v>45363.431275625</v>
      </c>
      <c r="B182" s="1" t="s">
        <v>108</v>
      </c>
      <c r="C182" s="1" t="s">
        <v>157</v>
      </c>
      <c r="D182" s="1" t="s">
        <v>47</v>
      </c>
      <c r="E182" s="1" t="s">
        <v>40</v>
      </c>
      <c r="F182" s="1" t="s">
        <v>422</v>
      </c>
      <c r="G182" s="1">
        <v>4</v>
      </c>
      <c r="H182" s="1" t="s">
        <v>458</v>
      </c>
      <c r="I182" s="1" t="s">
        <v>49</v>
      </c>
      <c r="J182" s="1" t="s">
        <v>156</v>
      </c>
      <c r="K182" s="1">
        <v>4</v>
      </c>
      <c r="L182" s="1">
        <v>5</v>
      </c>
      <c r="M182" s="1">
        <v>4</v>
      </c>
      <c r="N182" s="1">
        <v>3</v>
      </c>
      <c r="O182" s="1">
        <v>3</v>
      </c>
      <c r="P182" s="1">
        <v>4</v>
      </c>
      <c r="Q182" s="1">
        <v>5</v>
      </c>
      <c r="R182" s="1">
        <v>3</v>
      </c>
      <c r="S182" s="1">
        <v>5</v>
      </c>
      <c r="T182" s="1">
        <v>4</v>
      </c>
      <c r="U182" s="1">
        <v>4</v>
      </c>
      <c r="V182" s="1">
        <v>4</v>
      </c>
      <c r="W182" s="1">
        <v>5</v>
      </c>
      <c r="X182" s="1">
        <v>4</v>
      </c>
      <c r="Y182" s="1">
        <v>5</v>
      </c>
      <c r="Z182" s="1">
        <v>5</v>
      </c>
      <c r="AA182" s="1">
        <v>5</v>
      </c>
      <c r="AB182" s="1">
        <v>5</v>
      </c>
      <c r="AC182" s="1">
        <v>3</v>
      </c>
      <c r="AD182" s="1">
        <v>5</v>
      </c>
      <c r="AE182" s="1">
        <v>5</v>
      </c>
      <c r="AF182" s="1">
        <v>5</v>
      </c>
      <c r="AG182" s="1">
        <v>5</v>
      </c>
      <c r="AH182" s="1">
        <v>5</v>
      </c>
      <c r="AI182" s="1" t="s">
        <v>459</v>
      </c>
      <c r="AJ182" s="1" t="s">
        <v>460</v>
      </c>
      <c r="AK182" s="1">
        <f t="shared" si="0"/>
        <v>105</v>
      </c>
    </row>
    <row r="183" spans="1:37" ht="13.2" x14ac:dyDescent="0.25">
      <c r="A183" s="2">
        <v>45363.432354803241</v>
      </c>
      <c r="B183" s="1" t="s">
        <v>163</v>
      </c>
      <c r="C183" s="1" t="s">
        <v>46</v>
      </c>
      <c r="D183" s="1" t="s">
        <v>116</v>
      </c>
      <c r="E183" s="1" t="s">
        <v>40</v>
      </c>
      <c r="F183" s="1" t="s">
        <v>164</v>
      </c>
      <c r="G183" s="1">
        <v>4</v>
      </c>
      <c r="H183" s="1" t="s">
        <v>461</v>
      </c>
      <c r="I183" s="1" t="s">
        <v>49</v>
      </c>
      <c r="J183" s="1" t="s">
        <v>156</v>
      </c>
      <c r="K183" s="1">
        <v>5</v>
      </c>
      <c r="L183" s="1">
        <v>5</v>
      </c>
      <c r="M183" s="1">
        <v>5</v>
      </c>
      <c r="N183" s="1">
        <v>5</v>
      </c>
      <c r="O183" s="1">
        <v>5</v>
      </c>
      <c r="P183" s="1">
        <v>5</v>
      </c>
      <c r="Q183" s="1">
        <v>5</v>
      </c>
      <c r="R183" s="1">
        <v>4</v>
      </c>
      <c r="S183" s="1">
        <v>4</v>
      </c>
      <c r="T183" s="1">
        <v>4</v>
      </c>
      <c r="U183" s="1">
        <v>3</v>
      </c>
      <c r="V183" s="1">
        <v>5</v>
      </c>
      <c r="W183" s="1">
        <v>4</v>
      </c>
      <c r="X183" s="1">
        <v>4</v>
      </c>
      <c r="Y183" s="1">
        <v>5</v>
      </c>
      <c r="Z183" s="1">
        <v>4</v>
      </c>
      <c r="AA183" s="1">
        <v>4</v>
      </c>
      <c r="AB183" s="1">
        <v>5</v>
      </c>
      <c r="AC183" s="1">
        <v>4</v>
      </c>
      <c r="AD183" s="1">
        <v>5</v>
      </c>
      <c r="AE183" s="1">
        <v>4</v>
      </c>
      <c r="AF183" s="1">
        <v>5</v>
      </c>
      <c r="AG183" s="1">
        <v>4</v>
      </c>
      <c r="AH183" s="1">
        <v>4</v>
      </c>
      <c r="AI183" s="1" t="s">
        <v>462</v>
      </c>
      <c r="AJ183" s="1" t="s">
        <v>463</v>
      </c>
      <c r="AK183" s="1">
        <f t="shared" si="0"/>
        <v>107</v>
      </c>
    </row>
    <row r="184" spans="1:37" ht="13.2" x14ac:dyDescent="0.25">
      <c r="A184" s="2">
        <v>45363.43353336805</v>
      </c>
      <c r="B184" s="1" t="s">
        <v>108</v>
      </c>
      <c r="C184" s="1" t="s">
        <v>46</v>
      </c>
      <c r="D184" s="1" t="s">
        <v>409</v>
      </c>
      <c r="E184" s="1" t="s">
        <v>40</v>
      </c>
      <c r="F184" s="1" t="s">
        <v>422</v>
      </c>
      <c r="G184" s="1">
        <v>4</v>
      </c>
      <c r="H184" s="1" t="s">
        <v>464</v>
      </c>
      <c r="I184" s="1" t="s">
        <v>49</v>
      </c>
      <c r="J184" s="1" t="s">
        <v>156</v>
      </c>
      <c r="K184" s="1">
        <v>5</v>
      </c>
      <c r="L184" s="1">
        <v>5</v>
      </c>
      <c r="M184" s="1">
        <v>4</v>
      </c>
      <c r="N184" s="1">
        <v>5</v>
      </c>
      <c r="O184" s="1">
        <v>4</v>
      </c>
      <c r="P184" s="1">
        <v>3</v>
      </c>
      <c r="Q184" s="1">
        <v>5</v>
      </c>
      <c r="R184" s="1">
        <v>4</v>
      </c>
      <c r="S184" s="1">
        <v>4</v>
      </c>
      <c r="T184" s="1">
        <v>5</v>
      </c>
      <c r="U184" s="1">
        <v>5</v>
      </c>
      <c r="V184" s="1">
        <v>5</v>
      </c>
      <c r="W184" s="1">
        <v>4</v>
      </c>
      <c r="X184" s="1">
        <v>4</v>
      </c>
      <c r="Y184" s="1">
        <v>4</v>
      </c>
      <c r="Z184" s="1">
        <v>5</v>
      </c>
      <c r="AA184" s="1">
        <v>4</v>
      </c>
      <c r="AB184" s="1">
        <v>5</v>
      </c>
      <c r="AC184" s="1">
        <v>5</v>
      </c>
      <c r="AD184" s="1">
        <v>5</v>
      </c>
      <c r="AE184" s="1">
        <v>4</v>
      </c>
      <c r="AF184" s="1">
        <v>4</v>
      </c>
      <c r="AG184" s="1">
        <v>4</v>
      </c>
      <c r="AH184" s="1">
        <v>5</v>
      </c>
      <c r="AI184" s="1" t="s">
        <v>465</v>
      </c>
      <c r="AJ184" s="1" t="s">
        <v>466</v>
      </c>
      <c r="AK184" s="1">
        <f t="shared" si="0"/>
        <v>107</v>
      </c>
    </row>
    <row r="185" spans="1:37" ht="13.2" x14ac:dyDescent="0.25">
      <c r="A185" s="2">
        <v>45363.565890081023</v>
      </c>
      <c r="B185" s="1" t="s">
        <v>56</v>
      </c>
      <c r="C185" s="1" t="s">
        <v>46</v>
      </c>
      <c r="D185" s="1" t="s">
        <v>200</v>
      </c>
      <c r="E185" s="1" t="s">
        <v>40</v>
      </c>
      <c r="F185" s="1" t="s">
        <v>59</v>
      </c>
      <c r="G185" s="1">
        <v>2</v>
      </c>
      <c r="H185" s="1" t="s">
        <v>467</v>
      </c>
      <c r="I185" s="1" t="s">
        <v>55</v>
      </c>
      <c r="J185" s="1" t="s">
        <v>156</v>
      </c>
      <c r="K185" s="1">
        <v>4</v>
      </c>
      <c r="L185" s="1">
        <v>3</v>
      </c>
      <c r="M185" s="1">
        <v>3</v>
      </c>
      <c r="N185" s="1">
        <v>4</v>
      </c>
      <c r="O185" s="1">
        <v>4</v>
      </c>
      <c r="P185" s="1">
        <v>4</v>
      </c>
      <c r="Q185" s="1">
        <v>4</v>
      </c>
      <c r="R185" s="1">
        <v>4</v>
      </c>
      <c r="S185" s="1">
        <v>3</v>
      </c>
      <c r="T185" s="1">
        <v>4</v>
      </c>
      <c r="U185" s="1">
        <v>4</v>
      </c>
      <c r="V185" s="1">
        <v>4</v>
      </c>
      <c r="W185" s="1">
        <v>4</v>
      </c>
      <c r="X185" s="1">
        <v>4</v>
      </c>
      <c r="Y185" s="1">
        <v>4</v>
      </c>
      <c r="Z185" s="1">
        <v>4</v>
      </c>
      <c r="AA185" s="1">
        <v>4</v>
      </c>
      <c r="AB185" s="1">
        <v>4</v>
      </c>
      <c r="AC185" s="1">
        <v>4</v>
      </c>
      <c r="AD185" s="1">
        <v>4</v>
      </c>
      <c r="AE185" s="1">
        <v>4</v>
      </c>
      <c r="AF185" s="1">
        <v>4</v>
      </c>
      <c r="AG185" s="1">
        <v>4</v>
      </c>
      <c r="AH185" s="1">
        <v>4</v>
      </c>
      <c r="AI185" s="1" t="s">
        <v>61</v>
      </c>
      <c r="AJ185" s="1" t="s">
        <v>183</v>
      </c>
      <c r="AK185" s="1">
        <f t="shared" si="0"/>
        <v>93</v>
      </c>
    </row>
    <row r="186" spans="1:37" ht="13.2" x14ac:dyDescent="0.25">
      <c r="A186" s="2">
        <v>45363.58820484954</v>
      </c>
      <c r="B186" s="1" t="s">
        <v>163</v>
      </c>
      <c r="C186" s="1" t="s">
        <v>157</v>
      </c>
      <c r="D186" s="1" t="s">
        <v>200</v>
      </c>
      <c r="E186" s="1" t="s">
        <v>40</v>
      </c>
      <c r="F186" s="1" t="s">
        <v>59</v>
      </c>
      <c r="G186" s="1">
        <v>3</v>
      </c>
      <c r="H186" s="1" t="s">
        <v>468</v>
      </c>
      <c r="I186" s="1" t="s">
        <v>43</v>
      </c>
      <c r="J186" s="1" t="s">
        <v>44</v>
      </c>
      <c r="K186" s="1">
        <v>2</v>
      </c>
      <c r="L186" s="1">
        <v>2</v>
      </c>
      <c r="M186" s="1">
        <v>1</v>
      </c>
      <c r="N186" s="1">
        <v>2</v>
      </c>
      <c r="O186" s="1">
        <v>2</v>
      </c>
      <c r="P186" s="1">
        <v>2</v>
      </c>
      <c r="Q186" s="1">
        <v>2</v>
      </c>
      <c r="R186" s="1">
        <v>2</v>
      </c>
      <c r="S186" s="1">
        <v>2</v>
      </c>
      <c r="T186" s="1">
        <v>2</v>
      </c>
      <c r="U186" s="1">
        <v>2</v>
      </c>
      <c r="V186" s="1">
        <v>2</v>
      </c>
      <c r="W186" s="1">
        <v>2</v>
      </c>
      <c r="X186" s="1">
        <v>2</v>
      </c>
      <c r="Y186" s="1">
        <v>2</v>
      </c>
      <c r="Z186" s="1">
        <v>2</v>
      </c>
      <c r="AA186" s="1">
        <v>2</v>
      </c>
      <c r="AB186" s="1">
        <v>2</v>
      </c>
      <c r="AC186" s="1">
        <v>2</v>
      </c>
      <c r="AD186" s="1">
        <v>2</v>
      </c>
      <c r="AE186" s="1">
        <v>2</v>
      </c>
      <c r="AF186" s="1">
        <v>2</v>
      </c>
      <c r="AG186" s="1">
        <v>1</v>
      </c>
      <c r="AH186" s="1">
        <v>2</v>
      </c>
      <c r="AI186" s="1" t="s">
        <v>61</v>
      </c>
      <c r="AJ186" s="1" t="s">
        <v>469</v>
      </c>
      <c r="AK186" s="1">
        <f t="shared" si="0"/>
        <v>46</v>
      </c>
    </row>
    <row r="187" spans="1:37" ht="13.2" x14ac:dyDescent="0.25">
      <c r="A187" s="2">
        <v>45363.610611631942</v>
      </c>
      <c r="B187" s="1" t="s">
        <v>37</v>
      </c>
      <c r="C187" s="1" t="s">
        <v>46</v>
      </c>
      <c r="D187" s="1" t="s">
        <v>83</v>
      </c>
      <c r="E187" s="1" t="s">
        <v>40</v>
      </c>
      <c r="F187" s="1" t="s">
        <v>41</v>
      </c>
      <c r="G187" s="1">
        <v>4</v>
      </c>
      <c r="H187" s="1" t="s">
        <v>470</v>
      </c>
      <c r="I187" s="1" t="s">
        <v>43</v>
      </c>
      <c r="J187" s="1" t="s">
        <v>242</v>
      </c>
      <c r="K187" s="1">
        <v>2</v>
      </c>
      <c r="L187" s="1">
        <v>3</v>
      </c>
      <c r="M187" s="1">
        <v>5</v>
      </c>
      <c r="N187" s="1">
        <v>4</v>
      </c>
      <c r="O187" s="1">
        <v>4</v>
      </c>
      <c r="P187" s="1">
        <v>2</v>
      </c>
      <c r="Q187" s="1">
        <v>2</v>
      </c>
      <c r="R187" s="1">
        <v>2</v>
      </c>
      <c r="S187" s="1">
        <v>2</v>
      </c>
      <c r="T187" s="1">
        <v>4</v>
      </c>
      <c r="U187" s="1">
        <v>5</v>
      </c>
      <c r="V187" s="1">
        <v>4</v>
      </c>
      <c r="W187" s="1">
        <v>4</v>
      </c>
      <c r="X187" s="1">
        <v>4</v>
      </c>
      <c r="Y187" s="1">
        <v>4</v>
      </c>
      <c r="Z187" s="1">
        <v>4</v>
      </c>
      <c r="AA187" s="1">
        <v>4</v>
      </c>
      <c r="AB187" s="1">
        <v>4</v>
      </c>
      <c r="AC187" s="1">
        <v>4</v>
      </c>
      <c r="AD187" s="1">
        <v>5</v>
      </c>
      <c r="AE187" s="1">
        <v>5</v>
      </c>
      <c r="AF187" s="1">
        <v>4</v>
      </c>
      <c r="AG187" s="1">
        <v>5</v>
      </c>
      <c r="AH187" s="1">
        <v>5</v>
      </c>
      <c r="AI187" s="1" t="s">
        <v>61</v>
      </c>
      <c r="AJ187" s="1" t="s">
        <v>471</v>
      </c>
      <c r="AK187" s="1">
        <f t="shared" si="0"/>
        <v>91</v>
      </c>
    </row>
    <row r="188" spans="1:37" ht="13.2" x14ac:dyDescent="0.25">
      <c r="A188" s="2">
        <v>45363.612207303246</v>
      </c>
      <c r="B188" s="1" t="s">
        <v>56</v>
      </c>
      <c r="C188" s="1" t="s">
        <v>38</v>
      </c>
      <c r="D188" s="1" t="s">
        <v>88</v>
      </c>
      <c r="E188" s="1" t="s">
        <v>40</v>
      </c>
      <c r="F188" s="1" t="s">
        <v>59</v>
      </c>
      <c r="G188" s="1">
        <v>4</v>
      </c>
      <c r="H188" s="1" t="s">
        <v>113</v>
      </c>
      <c r="I188" s="1" t="s">
        <v>49</v>
      </c>
      <c r="J188" s="1" t="s">
        <v>44</v>
      </c>
      <c r="K188" s="1">
        <v>5</v>
      </c>
      <c r="L188" s="1">
        <v>4</v>
      </c>
      <c r="M188" s="1">
        <v>4</v>
      </c>
      <c r="N188" s="1">
        <v>5</v>
      </c>
      <c r="O188" s="1">
        <v>4</v>
      </c>
      <c r="P188" s="1">
        <v>4</v>
      </c>
      <c r="Q188" s="1">
        <v>4</v>
      </c>
      <c r="R188" s="1">
        <v>5</v>
      </c>
      <c r="S188" s="1">
        <v>4</v>
      </c>
      <c r="T188" s="1">
        <v>4</v>
      </c>
      <c r="U188" s="1">
        <v>4</v>
      </c>
      <c r="V188" s="1">
        <v>4</v>
      </c>
      <c r="W188" s="1">
        <v>5</v>
      </c>
      <c r="X188" s="1">
        <v>5</v>
      </c>
      <c r="Y188" s="1">
        <v>4</v>
      </c>
      <c r="Z188" s="1">
        <v>4</v>
      </c>
      <c r="AA188" s="1">
        <v>4</v>
      </c>
      <c r="AB188" s="1">
        <v>5</v>
      </c>
      <c r="AC188" s="1">
        <v>5</v>
      </c>
      <c r="AD188" s="1">
        <v>4</v>
      </c>
      <c r="AE188" s="1">
        <v>4</v>
      </c>
      <c r="AF188" s="1">
        <v>5</v>
      </c>
      <c r="AG188" s="1">
        <v>4</v>
      </c>
      <c r="AH188" s="1">
        <v>5</v>
      </c>
      <c r="AI188" s="1" t="s">
        <v>472</v>
      </c>
      <c r="AJ188" s="1" t="s">
        <v>473</v>
      </c>
      <c r="AK188" s="1">
        <f t="shared" si="0"/>
        <v>105</v>
      </c>
    </row>
    <row r="189" spans="1:37" ht="13.2" x14ac:dyDescent="0.25">
      <c r="A189" s="2">
        <v>45363.615460937501</v>
      </c>
      <c r="B189" s="1" t="s">
        <v>56</v>
      </c>
      <c r="C189" s="1" t="s">
        <v>38</v>
      </c>
      <c r="D189" s="1" t="s">
        <v>105</v>
      </c>
      <c r="E189" s="1" t="s">
        <v>40</v>
      </c>
      <c r="F189" s="1" t="s">
        <v>41</v>
      </c>
      <c r="G189" s="1">
        <v>4</v>
      </c>
      <c r="H189" s="1" t="s">
        <v>474</v>
      </c>
      <c r="I189" s="1" t="s">
        <v>43</v>
      </c>
      <c r="J189" s="1" t="s">
        <v>212</v>
      </c>
      <c r="K189" s="1">
        <v>4</v>
      </c>
      <c r="L189" s="1">
        <v>5</v>
      </c>
      <c r="M189" s="1">
        <v>3</v>
      </c>
      <c r="N189" s="1">
        <v>3</v>
      </c>
      <c r="O189" s="1">
        <v>4</v>
      </c>
      <c r="P189" s="1">
        <v>4</v>
      </c>
      <c r="Q189" s="1">
        <v>5</v>
      </c>
      <c r="R189" s="1">
        <v>4</v>
      </c>
      <c r="S189" s="1">
        <v>4</v>
      </c>
      <c r="T189" s="1">
        <v>4</v>
      </c>
      <c r="U189" s="1">
        <v>4</v>
      </c>
      <c r="V189" s="1">
        <v>4</v>
      </c>
      <c r="W189" s="1">
        <v>5</v>
      </c>
      <c r="X189" s="1">
        <v>5</v>
      </c>
      <c r="Y189" s="1">
        <v>5</v>
      </c>
      <c r="Z189" s="1">
        <v>5</v>
      </c>
      <c r="AA189" s="1">
        <v>5</v>
      </c>
      <c r="AB189" s="1">
        <v>4</v>
      </c>
      <c r="AC189" s="1">
        <v>4</v>
      </c>
      <c r="AD189" s="1">
        <v>4</v>
      </c>
      <c r="AE189" s="1">
        <v>5</v>
      </c>
      <c r="AF189" s="1">
        <v>4</v>
      </c>
      <c r="AG189" s="1">
        <v>4</v>
      </c>
      <c r="AH189" s="1">
        <v>5</v>
      </c>
      <c r="AI189" s="1" t="s">
        <v>61</v>
      </c>
      <c r="AJ189" s="1" t="s">
        <v>475</v>
      </c>
      <c r="AK189" s="1">
        <f t="shared" si="0"/>
        <v>103</v>
      </c>
    </row>
    <row r="190" spans="1:37" ht="13.2" x14ac:dyDescent="0.25">
      <c r="A190" s="2">
        <v>45363.617958310184</v>
      </c>
      <c r="B190" s="1" t="s">
        <v>56</v>
      </c>
      <c r="C190" s="1" t="s">
        <v>38</v>
      </c>
      <c r="D190" s="1" t="s">
        <v>144</v>
      </c>
      <c r="E190" s="1" t="s">
        <v>40</v>
      </c>
      <c r="F190" s="1" t="s">
        <v>59</v>
      </c>
      <c r="G190" s="1">
        <v>4</v>
      </c>
      <c r="H190" s="1" t="s">
        <v>476</v>
      </c>
      <c r="I190" s="1" t="s">
        <v>43</v>
      </c>
      <c r="J190" s="1" t="s">
        <v>156</v>
      </c>
      <c r="K190" s="1">
        <v>5</v>
      </c>
      <c r="L190" s="1">
        <v>3</v>
      </c>
      <c r="M190" s="1">
        <v>4</v>
      </c>
      <c r="N190" s="1">
        <v>4</v>
      </c>
      <c r="O190" s="1">
        <v>4</v>
      </c>
      <c r="P190" s="1">
        <v>4</v>
      </c>
      <c r="Q190" s="1">
        <v>5</v>
      </c>
      <c r="R190" s="1">
        <v>5</v>
      </c>
      <c r="S190" s="1">
        <v>4</v>
      </c>
      <c r="T190" s="1">
        <v>4</v>
      </c>
      <c r="U190" s="1">
        <v>5</v>
      </c>
      <c r="V190" s="1">
        <v>4</v>
      </c>
      <c r="W190" s="1">
        <v>5</v>
      </c>
      <c r="X190" s="1">
        <v>4</v>
      </c>
      <c r="Y190" s="1">
        <v>4</v>
      </c>
      <c r="Z190" s="1">
        <v>4</v>
      </c>
      <c r="AA190" s="1">
        <v>4</v>
      </c>
      <c r="AB190" s="1">
        <v>3</v>
      </c>
      <c r="AC190" s="1">
        <v>4</v>
      </c>
      <c r="AD190" s="1">
        <v>5</v>
      </c>
      <c r="AE190" s="1">
        <v>5</v>
      </c>
      <c r="AF190" s="1">
        <v>4</v>
      </c>
      <c r="AG190" s="1">
        <v>4</v>
      </c>
      <c r="AH190" s="1">
        <v>4</v>
      </c>
      <c r="AI190" s="1" t="s">
        <v>477</v>
      </c>
      <c r="AJ190" s="1" t="s">
        <v>478</v>
      </c>
      <c r="AK190" s="1">
        <f t="shared" si="0"/>
        <v>101</v>
      </c>
    </row>
    <row r="191" spans="1:37" ht="13.2" x14ac:dyDescent="0.25">
      <c r="A191" s="2">
        <v>45363.621865000001</v>
      </c>
      <c r="B191" s="1" t="s">
        <v>37</v>
      </c>
      <c r="C191" s="1" t="s">
        <v>46</v>
      </c>
      <c r="D191" s="1" t="s">
        <v>83</v>
      </c>
      <c r="E191" s="1" t="s">
        <v>40</v>
      </c>
      <c r="F191" s="1" t="s">
        <v>41</v>
      </c>
      <c r="G191" s="1">
        <v>4</v>
      </c>
      <c r="H191" s="1" t="s">
        <v>479</v>
      </c>
      <c r="I191" s="1" t="s">
        <v>43</v>
      </c>
      <c r="J191" s="1" t="s">
        <v>242</v>
      </c>
      <c r="K191" s="1">
        <v>4</v>
      </c>
      <c r="L191" s="1">
        <v>1</v>
      </c>
      <c r="M191" s="1">
        <v>4</v>
      </c>
      <c r="N191" s="1">
        <v>4</v>
      </c>
      <c r="O191" s="1">
        <v>4</v>
      </c>
      <c r="P191" s="1">
        <v>2</v>
      </c>
      <c r="Q191" s="1">
        <v>5</v>
      </c>
      <c r="R191" s="1">
        <v>4</v>
      </c>
      <c r="S191" s="1">
        <v>4</v>
      </c>
      <c r="T191" s="1">
        <v>4</v>
      </c>
      <c r="U191" s="1">
        <v>4</v>
      </c>
      <c r="V191" s="1">
        <v>4</v>
      </c>
      <c r="W191" s="1">
        <v>4</v>
      </c>
      <c r="X191" s="1">
        <v>4</v>
      </c>
      <c r="Y191" s="1">
        <v>4</v>
      </c>
      <c r="Z191" s="1">
        <v>4</v>
      </c>
      <c r="AA191" s="1">
        <v>4</v>
      </c>
      <c r="AB191" s="1">
        <v>4</v>
      </c>
      <c r="AC191" s="1">
        <v>4</v>
      </c>
      <c r="AD191" s="1">
        <v>4</v>
      </c>
      <c r="AE191" s="1">
        <v>3</v>
      </c>
      <c r="AF191" s="1">
        <v>4</v>
      </c>
      <c r="AG191" s="1">
        <v>4</v>
      </c>
      <c r="AH191" s="1">
        <v>4</v>
      </c>
      <c r="AI191" s="1" t="s">
        <v>480</v>
      </c>
      <c r="AJ191" s="1" t="s">
        <v>481</v>
      </c>
      <c r="AK191" s="1">
        <f t="shared" si="0"/>
        <v>91</v>
      </c>
    </row>
    <row r="192" spans="1:37" ht="13.2" x14ac:dyDescent="0.25">
      <c r="A192" s="2">
        <v>45363.623642824074</v>
      </c>
      <c r="B192" s="1" t="s">
        <v>56</v>
      </c>
      <c r="C192" s="1" t="s">
        <v>38</v>
      </c>
      <c r="D192" s="1" t="s">
        <v>79</v>
      </c>
      <c r="E192" s="1" t="s">
        <v>40</v>
      </c>
      <c r="F192" s="1" t="s">
        <v>59</v>
      </c>
      <c r="G192" s="1">
        <v>5</v>
      </c>
      <c r="H192" s="1" t="s">
        <v>102</v>
      </c>
      <c r="I192" s="1" t="s">
        <v>49</v>
      </c>
      <c r="J192" s="1" t="s">
        <v>90</v>
      </c>
      <c r="K192" s="1">
        <v>4</v>
      </c>
      <c r="L192" s="1">
        <v>4</v>
      </c>
      <c r="M192" s="1">
        <v>5</v>
      </c>
      <c r="N192" s="1">
        <v>5</v>
      </c>
      <c r="O192" s="1">
        <v>4</v>
      </c>
      <c r="P192" s="1">
        <v>4</v>
      </c>
      <c r="Q192" s="1">
        <v>5</v>
      </c>
      <c r="R192" s="1">
        <v>4</v>
      </c>
      <c r="S192" s="1">
        <v>5</v>
      </c>
      <c r="T192" s="1">
        <v>5</v>
      </c>
      <c r="U192" s="1">
        <v>4</v>
      </c>
      <c r="V192" s="1">
        <v>3</v>
      </c>
      <c r="W192" s="1">
        <v>4</v>
      </c>
      <c r="X192" s="1">
        <v>4</v>
      </c>
      <c r="Y192" s="1">
        <v>4</v>
      </c>
      <c r="Z192" s="1">
        <v>5</v>
      </c>
      <c r="AA192" s="1">
        <v>4</v>
      </c>
      <c r="AB192" s="1">
        <v>5</v>
      </c>
      <c r="AC192" s="1">
        <v>5</v>
      </c>
      <c r="AD192" s="1">
        <v>4</v>
      </c>
      <c r="AE192" s="1">
        <v>4</v>
      </c>
      <c r="AF192" s="1">
        <v>4</v>
      </c>
      <c r="AG192" s="1">
        <v>4</v>
      </c>
      <c r="AH192" s="1">
        <v>5</v>
      </c>
      <c r="AI192" s="1" t="s">
        <v>482</v>
      </c>
      <c r="AJ192" s="1" t="s">
        <v>483</v>
      </c>
      <c r="AK192" s="1">
        <f t="shared" si="0"/>
        <v>104</v>
      </c>
    </row>
    <row r="193" spans="1:37" ht="13.2" x14ac:dyDescent="0.25">
      <c r="A193" s="2">
        <v>45363.627921134263</v>
      </c>
      <c r="B193" s="1" t="s">
        <v>56</v>
      </c>
      <c r="C193" s="1" t="s">
        <v>38</v>
      </c>
      <c r="D193" s="1" t="s">
        <v>62</v>
      </c>
      <c r="E193" s="1" t="s">
        <v>40</v>
      </c>
      <c r="F193" s="1" t="s">
        <v>59</v>
      </c>
      <c r="G193" s="1">
        <v>4</v>
      </c>
      <c r="H193" s="1" t="s">
        <v>484</v>
      </c>
      <c r="I193" s="1" t="s">
        <v>49</v>
      </c>
      <c r="J193" s="1" t="s">
        <v>156</v>
      </c>
      <c r="K193" s="1">
        <v>4</v>
      </c>
      <c r="L193" s="1">
        <v>4</v>
      </c>
      <c r="M193" s="1">
        <v>3</v>
      </c>
      <c r="N193" s="1">
        <v>5</v>
      </c>
      <c r="O193" s="1">
        <v>4</v>
      </c>
      <c r="P193" s="1">
        <v>4</v>
      </c>
      <c r="Q193" s="1">
        <v>4</v>
      </c>
      <c r="R193" s="1">
        <v>4</v>
      </c>
      <c r="S193" s="1">
        <v>5</v>
      </c>
      <c r="T193" s="1">
        <v>3</v>
      </c>
      <c r="U193" s="1">
        <v>4</v>
      </c>
      <c r="V193" s="1">
        <v>4</v>
      </c>
      <c r="W193" s="1">
        <v>4</v>
      </c>
      <c r="X193" s="1">
        <v>5</v>
      </c>
      <c r="Y193" s="1">
        <v>3</v>
      </c>
      <c r="Z193" s="1">
        <v>3</v>
      </c>
      <c r="AA193" s="1">
        <v>4</v>
      </c>
      <c r="AB193" s="1">
        <v>4</v>
      </c>
      <c r="AC193" s="1">
        <v>4</v>
      </c>
      <c r="AD193" s="1">
        <v>3</v>
      </c>
      <c r="AE193" s="1">
        <v>3</v>
      </c>
      <c r="AF193" s="1">
        <v>4</v>
      </c>
      <c r="AG193" s="1">
        <v>4</v>
      </c>
      <c r="AH193" s="1">
        <v>3</v>
      </c>
      <c r="AI193" s="1" t="s">
        <v>485</v>
      </c>
      <c r="AJ193" s="1" t="s">
        <v>486</v>
      </c>
      <c r="AK193" s="1">
        <f t="shared" si="0"/>
        <v>92</v>
      </c>
    </row>
    <row r="194" spans="1:37" ht="13.2" x14ac:dyDescent="0.25">
      <c r="A194" s="2">
        <v>45363.638758969908</v>
      </c>
      <c r="B194" s="1" t="s">
        <v>56</v>
      </c>
      <c r="C194" s="1" t="s">
        <v>38</v>
      </c>
      <c r="D194" s="1" t="s">
        <v>39</v>
      </c>
      <c r="E194" s="1" t="s">
        <v>40</v>
      </c>
      <c r="F194" s="1" t="s">
        <v>59</v>
      </c>
      <c r="G194" s="1">
        <v>4</v>
      </c>
      <c r="H194" s="1" t="s">
        <v>487</v>
      </c>
      <c r="I194" s="1" t="s">
        <v>49</v>
      </c>
      <c r="J194" s="1" t="s">
        <v>125</v>
      </c>
      <c r="K194" s="1">
        <v>4</v>
      </c>
      <c r="L194" s="1">
        <v>4</v>
      </c>
      <c r="M194" s="1">
        <v>5</v>
      </c>
      <c r="N194" s="1">
        <v>4</v>
      </c>
      <c r="O194" s="1">
        <v>4</v>
      </c>
      <c r="P194" s="1">
        <v>5</v>
      </c>
      <c r="Q194" s="1">
        <v>4</v>
      </c>
      <c r="R194" s="1">
        <v>5</v>
      </c>
      <c r="S194" s="1">
        <v>4</v>
      </c>
      <c r="T194" s="1">
        <v>4</v>
      </c>
      <c r="U194" s="1">
        <v>5</v>
      </c>
      <c r="V194" s="1">
        <v>4</v>
      </c>
      <c r="W194" s="1">
        <v>4</v>
      </c>
      <c r="X194" s="1">
        <v>4</v>
      </c>
      <c r="Y194" s="1">
        <v>5</v>
      </c>
      <c r="Z194" s="1">
        <v>4</v>
      </c>
      <c r="AA194" s="1">
        <v>5</v>
      </c>
      <c r="AB194" s="1">
        <v>5</v>
      </c>
      <c r="AC194" s="1">
        <v>4</v>
      </c>
      <c r="AD194" s="1">
        <v>4</v>
      </c>
      <c r="AE194" s="1">
        <v>4</v>
      </c>
      <c r="AF194" s="1">
        <v>4</v>
      </c>
      <c r="AG194" s="1">
        <v>5</v>
      </c>
      <c r="AH194" s="1">
        <v>4</v>
      </c>
      <c r="AI194" s="1" t="s">
        <v>488</v>
      </c>
      <c r="AJ194" s="1" t="s">
        <v>489</v>
      </c>
      <c r="AK194" s="1">
        <f t="shared" si="0"/>
        <v>104</v>
      </c>
    </row>
    <row r="195" spans="1:37" ht="13.2" x14ac:dyDescent="0.25">
      <c r="A195" s="2">
        <v>45363.652185312501</v>
      </c>
      <c r="B195" s="1" t="s">
        <v>56</v>
      </c>
      <c r="C195" s="1" t="s">
        <v>38</v>
      </c>
      <c r="D195" s="1" t="s">
        <v>66</v>
      </c>
      <c r="E195" s="1" t="s">
        <v>40</v>
      </c>
      <c r="F195" s="1" t="s">
        <v>59</v>
      </c>
      <c r="G195" s="1">
        <v>4</v>
      </c>
      <c r="H195" s="1" t="s">
        <v>102</v>
      </c>
      <c r="I195" s="1" t="s">
        <v>43</v>
      </c>
      <c r="J195" s="1" t="s">
        <v>156</v>
      </c>
      <c r="K195" s="1">
        <v>4</v>
      </c>
      <c r="L195" s="1">
        <v>4</v>
      </c>
      <c r="M195" s="1">
        <v>5</v>
      </c>
      <c r="N195" s="1">
        <v>4</v>
      </c>
      <c r="O195" s="1">
        <v>4</v>
      </c>
      <c r="P195" s="1">
        <v>4</v>
      </c>
      <c r="Q195" s="1">
        <v>5</v>
      </c>
      <c r="R195" s="1">
        <v>4</v>
      </c>
      <c r="S195" s="1">
        <v>4</v>
      </c>
      <c r="T195" s="1">
        <v>4</v>
      </c>
      <c r="U195" s="1">
        <v>5</v>
      </c>
      <c r="V195" s="1">
        <v>4</v>
      </c>
      <c r="W195" s="1">
        <v>4</v>
      </c>
      <c r="X195" s="1">
        <v>4</v>
      </c>
      <c r="Y195" s="1">
        <v>5</v>
      </c>
      <c r="Z195" s="1">
        <v>4</v>
      </c>
      <c r="AA195" s="1">
        <v>3</v>
      </c>
      <c r="AB195" s="1">
        <v>4</v>
      </c>
      <c r="AC195" s="1">
        <v>5</v>
      </c>
      <c r="AD195" s="1">
        <v>4</v>
      </c>
      <c r="AE195" s="1">
        <v>4</v>
      </c>
      <c r="AF195" s="1">
        <v>5</v>
      </c>
      <c r="AG195" s="1">
        <v>4</v>
      </c>
      <c r="AH195" s="1">
        <v>5</v>
      </c>
      <c r="AI195" s="1" t="s">
        <v>219</v>
      </c>
      <c r="AJ195" s="1" t="s">
        <v>490</v>
      </c>
      <c r="AK195" s="1">
        <f t="shared" si="0"/>
        <v>102</v>
      </c>
    </row>
    <row r="196" spans="1:37" ht="13.2" x14ac:dyDescent="0.25">
      <c r="A196" s="2">
        <v>45363.652508703701</v>
      </c>
      <c r="B196" s="1" t="s">
        <v>56</v>
      </c>
      <c r="C196" s="1" t="s">
        <v>46</v>
      </c>
      <c r="D196" s="1" t="s">
        <v>200</v>
      </c>
      <c r="E196" s="1" t="s">
        <v>99</v>
      </c>
      <c r="F196" s="1" t="s">
        <v>41</v>
      </c>
      <c r="G196" s="1">
        <v>5</v>
      </c>
      <c r="H196" s="1" t="s">
        <v>491</v>
      </c>
      <c r="I196" s="1" t="s">
        <v>55</v>
      </c>
      <c r="J196" s="1" t="s">
        <v>50</v>
      </c>
      <c r="K196" s="1">
        <v>4</v>
      </c>
      <c r="L196" s="1">
        <v>4</v>
      </c>
      <c r="M196" s="1">
        <v>4</v>
      </c>
      <c r="N196" s="1">
        <v>4</v>
      </c>
      <c r="O196" s="1">
        <v>4</v>
      </c>
      <c r="P196" s="1">
        <v>4</v>
      </c>
      <c r="Q196" s="1">
        <v>4</v>
      </c>
      <c r="R196" s="1">
        <v>4</v>
      </c>
      <c r="S196" s="1">
        <v>5</v>
      </c>
      <c r="T196" s="1">
        <v>5</v>
      </c>
      <c r="U196" s="1">
        <v>5</v>
      </c>
      <c r="V196" s="1">
        <v>3</v>
      </c>
      <c r="W196" s="1">
        <v>5</v>
      </c>
      <c r="X196" s="1">
        <v>5</v>
      </c>
      <c r="Y196" s="1">
        <v>5</v>
      </c>
      <c r="Z196" s="1">
        <v>5</v>
      </c>
      <c r="AA196" s="1">
        <v>5</v>
      </c>
      <c r="AB196" s="1">
        <v>5</v>
      </c>
      <c r="AC196" s="1">
        <v>4</v>
      </c>
      <c r="AD196" s="1">
        <v>4</v>
      </c>
      <c r="AE196" s="1">
        <v>1</v>
      </c>
      <c r="AF196" s="1">
        <v>1</v>
      </c>
      <c r="AG196" s="1">
        <v>1</v>
      </c>
      <c r="AH196" s="1">
        <v>5</v>
      </c>
      <c r="AI196" s="1" t="s">
        <v>492</v>
      </c>
      <c r="AJ196" s="1" t="s">
        <v>493</v>
      </c>
      <c r="AK196" s="1">
        <f t="shared" si="0"/>
        <v>96</v>
      </c>
    </row>
    <row r="197" spans="1:37" ht="13.2" x14ac:dyDescent="0.25">
      <c r="A197" s="2">
        <v>45363.694145393514</v>
      </c>
      <c r="B197" s="1" t="s">
        <v>56</v>
      </c>
      <c r="C197" s="1" t="s">
        <v>38</v>
      </c>
      <c r="D197" s="1" t="s">
        <v>88</v>
      </c>
      <c r="E197" s="1" t="s">
        <v>40</v>
      </c>
      <c r="F197" s="1" t="s">
        <v>164</v>
      </c>
      <c r="G197" s="1">
        <v>4</v>
      </c>
      <c r="H197" s="1" t="s">
        <v>155</v>
      </c>
      <c r="I197" s="1" t="s">
        <v>49</v>
      </c>
      <c r="J197" s="1" t="s">
        <v>227</v>
      </c>
      <c r="K197" s="1">
        <v>4</v>
      </c>
      <c r="L197" s="1">
        <v>4</v>
      </c>
      <c r="M197" s="1">
        <v>5</v>
      </c>
      <c r="N197" s="1">
        <v>5</v>
      </c>
      <c r="O197" s="1">
        <v>4</v>
      </c>
      <c r="P197" s="1">
        <v>4</v>
      </c>
      <c r="Q197" s="1">
        <v>3</v>
      </c>
      <c r="R197" s="1">
        <v>4</v>
      </c>
      <c r="S197" s="1">
        <v>5</v>
      </c>
      <c r="T197" s="1">
        <v>4</v>
      </c>
      <c r="U197" s="1">
        <v>4</v>
      </c>
      <c r="V197" s="1">
        <v>4</v>
      </c>
      <c r="W197" s="1">
        <v>5</v>
      </c>
      <c r="X197" s="1">
        <v>5</v>
      </c>
      <c r="Y197" s="1">
        <v>3</v>
      </c>
      <c r="Z197" s="1">
        <v>4</v>
      </c>
      <c r="AA197" s="1">
        <v>4</v>
      </c>
      <c r="AB197" s="1">
        <v>5</v>
      </c>
      <c r="AC197" s="1">
        <v>4</v>
      </c>
      <c r="AD197" s="1">
        <v>5</v>
      </c>
      <c r="AE197" s="1">
        <v>4</v>
      </c>
      <c r="AF197" s="1">
        <v>4</v>
      </c>
      <c r="AG197" s="1">
        <v>4</v>
      </c>
      <c r="AH197" s="1">
        <v>5</v>
      </c>
      <c r="AI197" s="1" t="s">
        <v>494</v>
      </c>
      <c r="AJ197" s="1" t="s">
        <v>495</v>
      </c>
      <c r="AK197" s="1">
        <f t="shared" si="0"/>
        <v>102</v>
      </c>
    </row>
    <row r="198" spans="1:37" ht="13.2" x14ac:dyDescent="0.25">
      <c r="A198" s="2">
        <v>45363.696565115737</v>
      </c>
      <c r="B198" s="1" t="s">
        <v>56</v>
      </c>
      <c r="C198" s="1" t="s">
        <v>38</v>
      </c>
      <c r="D198" s="1" t="s">
        <v>79</v>
      </c>
      <c r="E198" s="1" t="s">
        <v>40</v>
      </c>
      <c r="F198" s="1" t="s">
        <v>41</v>
      </c>
      <c r="G198" s="1">
        <v>4</v>
      </c>
      <c r="H198" s="1" t="s">
        <v>496</v>
      </c>
      <c r="I198" s="1" t="s">
        <v>43</v>
      </c>
      <c r="J198" s="1" t="s">
        <v>156</v>
      </c>
      <c r="K198" s="1">
        <v>5</v>
      </c>
      <c r="L198" s="1">
        <v>4</v>
      </c>
      <c r="M198" s="1">
        <v>4</v>
      </c>
      <c r="N198" s="1">
        <v>5</v>
      </c>
      <c r="O198" s="1">
        <v>4</v>
      </c>
      <c r="P198" s="1">
        <v>4</v>
      </c>
      <c r="Q198" s="1">
        <v>4</v>
      </c>
      <c r="R198" s="1">
        <v>4</v>
      </c>
      <c r="S198" s="1">
        <v>5</v>
      </c>
      <c r="T198" s="1">
        <v>4</v>
      </c>
      <c r="U198" s="1">
        <v>4</v>
      </c>
      <c r="V198" s="1">
        <v>4</v>
      </c>
      <c r="W198" s="1">
        <v>5</v>
      </c>
      <c r="X198" s="1">
        <v>3</v>
      </c>
      <c r="Y198" s="1">
        <v>3</v>
      </c>
      <c r="Z198" s="1">
        <v>4</v>
      </c>
      <c r="AA198" s="1">
        <v>4</v>
      </c>
      <c r="AB198" s="1">
        <v>4</v>
      </c>
      <c r="AC198" s="1">
        <v>4</v>
      </c>
      <c r="AD198" s="1">
        <v>4</v>
      </c>
      <c r="AE198" s="1">
        <v>4</v>
      </c>
      <c r="AF198" s="1">
        <v>5</v>
      </c>
      <c r="AG198" s="1">
        <v>4</v>
      </c>
      <c r="AH198" s="1">
        <v>3</v>
      </c>
      <c r="AI198" s="1" t="s">
        <v>497</v>
      </c>
      <c r="AJ198" s="1" t="s">
        <v>498</v>
      </c>
      <c r="AK198" s="1">
        <f t="shared" si="0"/>
        <v>98</v>
      </c>
    </row>
    <row r="199" spans="1:37" ht="13.2" x14ac:dyDescent="0.25">
      <c r="A199" s="2">
        <v>45363.698605543977</v>
      </c>
      <c r="B199" s="1" t="s">
        <v>56</v>
      </c>
      <c r="C199" s="1" t="s">
        <v>38</v>
      </c>
      <c r="D199" s="1" t="s">
        <v>144</v>
      </c>
      <c r="E199" s="1" t="s">
        <v>40</v>
      </c>
      <c r="F199" s="1" t="s">
        <v>59</v>
      </c>
      <c r="G199" s="1">
        <v>4</v>
      </c>
      <c r="H199" s="1" t="s">
        <v>499</v>
      </c>
      <c r="I199" s="1" t="s">
        <v>43</v>
      </c>
      <c r="J199" s="1" t="s">
        <v>212</v>
      </c>
      <c r="K199" s="1">
        <v>4</v>
      </c>
      <c r="L199" s="1">
        <v>4</v>
      </c>
      <c r="M199" s="1">
        <v>3</v>
      </c>
      <c r="N199" s="1">
        <v>5</v>
      </c>
      <c r="O199" s="1">
        <v>5</v>
      </c>
      <c r="P199" s="1">
        <v>4</v>
      </c>
      <c r="Q199" s="1">
        <v>4</v>
      </c>
      <c r="R199" s="1">
        <v>3</v>
      </c>
      <c r="S199" s="1">
        <v>4</v>
      </c>
      <c r="T199" s="1">
        <v>4</v>
      </c>
      <c r="U199" s="1">
        <v>4</v>
      </c>
      <c r="V199" s="1">
        <v>4</v>
      </c>
      <c r="W199" s="1">
        <v>5</v>
      </c>
      <c r="X199" s="1">
        <v>3</v>
      </c>
      <c r="Y199" s="1">
        <v>4</v>
      </c>
      <c r="Z199" s="1">
        <v>4</v>
      </c>
      <c r="AA199" s="1">
        <v>4</v>
      </c>
      <c r="AB199" s="1">
        <v>4</v>
      </c>
      <c r="AC199" s="1">
        <v>4</v>
      </c>
      <c r="AD199" s="1">
        <v>4</v>
      </c>
      <c r="AE199" s="1">
        <v>5</v>
      </c>
      <c r="AF199" s="1">
        <v>4</v>
      </c>
      <c r="AG199" s="1">
        <v>4</v>
      </c>
      <c r="AH199" s="1">
        <v>5</v>
      </c>
      <c r="AI199" s="1" t="s">
        <v>500</v>
      </c>
      <c r="AJ199" s="1" t="s">
        <v>501</v>
      </c>
      <c r="AK199" s="1">
        <f t="shared" si="0"/>
        <v>98</v>
      </c>
    </row>
    <row r="200" spans="1:37" ht="13.2" x14ac:dyDescent="0.25">
      <c r="A200" s="2">
        <v>45363.770048657403</v>
      </c>
      <c r="B200" s="1" t="s">
        <v>37</v>
      </c>
      <c r="C200" s="1" t="s">
        <v>38</v>
      </c>
      <c r="D200" s="1" t="s">
        <v>181</v>
      </c>
      <c r="E200" s="1" t="s">
        <v>40</v>
      </c>
      <c r="F200" s="1" t="s">
        <v>41</v>
      </c>
      <c r="G200" s="1">
        <v>4</v>
      </c>
      <c r="H200" s="1" t="s">
        <v>502</v>
      </c>
      <c r="I200" s="1" t="s">
        <v>49</v>
      </c>
      <c r="J200" s="1" t="s">
        <v>81</v>
      </c>
      <c r="K200" s="1">
        <v>5</v>
      </c>
      <c r="L200" s="1">
        <v>3</v>
      </c>
      <c r="M200" s="1">
        <v>5</v>
      </c>
      <c r="N200" s="1">
        <v>3</v>
      </c>
      <c r="O200" s="1">
        <v>3</v>
      </c>
      <c r="P200" s="1">
        <v>4</v>
      </c>
      <c r="Q200" s="1">
        <v>4</v>
      </c>
      <c r="R200" s="1">
        <v>2</v>
      </c>
      <c r="S200" s="1">
        <v>5</v>
      </c>
      <c r="T200" s="1">
        <v>5</v>
      </c>
      <c r="U200" s="1">
        <v>5</v>
      </c>
      <c r="V200" s="1">
        <v>1</v>
      </c>
      <c r="W200" s="1">
        <v>5</v>
      </c>
      <c r="X200" s="1">
        <v>5</v>
      </c>
      <c r="Y200" s="1">
        <v>5</v>
      </c>
      <c r="Z200" s="1">
        <v>5</v>
      </c>
      <c r="AA200" s="1">
        <v>5</v>
      </c>
      <c r="AB200" s="1">
        <v>5</v>
      </c>
      <c r="AC200" s="1">
        <v>5</v>
      </c>
      <c r="AD200" s="1">
        <v>5</v>
      </c>
      <c r="AE200" s="1">
        <v>5</v>
      </c>
      <c r="AF200" s="1">
        <v>5</v>
      </c>
      <c r="AG200" s="1">
        <v>4</v>
      </c>
      <c r="AH200" s="1">
        <v>4</v>
      </c>
      <c r="AI200" s="1" t="s">
        <v>503</v>
      </c>
      <c r="AJ200" s="1" t="s">
        <v>503</v>
      </c>
      <c r="AK200" s="1">
        <f t="shared" si="0"/>
        <v>103</v>
      </c>
    </row>
    <row r="201" spans="1:37" ht="13.2" x14ac:dyDescent="0.25">
      <c r="A201" s="2">
        <v>45363.933850844907</v>
      </c>
      <c r="B201" s="1" t="s">
        <v>163</v>
      </c>
      <c r="C201" s="1" t="s">
        <v>46</v>
      </c>
      <c r="D201" s="1" t="s">
        <v>95</v>
      </c>
      <c r="E201" s="1" t="s">
        <v>40</v>
      </c>
      <c r="F201" s="1" t="s">
        <v>59</v>
      </c>
      <c r="G201" s="1">
        <v>4</v>
      </c>
      <c r="H201" s="1" t="s">
        <v>504</v>
      </c>
      <c r="I201" s="1" t="s">
        <v>49</v>
      </c>
      <c r="J201" s="1" t="s">
        <v>156</v>
      </c>
      <c r="K201" s="1">
        <v>4</v>
      </c>
      <c r="L201" s="1">
        <v>4</v>
      </c>
      <c r="M201" s="1">
        <v>5</v>
      </c>
      <c r="N201" s="1">
        <v>4</v>
      </c>
      <c r="O201" s="1">
        <v>3</v>
      </c>
      <c r="P201" s="1">
        <v>4</v>
      </c>
      <c r="Q201" s="1">
        <v>4</v>
      </c>
      <c r="R201" s="1">
        <v>4</v>
      </c>
      <c r="S201" s="1">
        <v>5</v>
      </c>
      <c r="T201" s="1">
        <v>4</v>
      </c>
      <c r="U201" s="1">
        <v>4</v>
      </c>
      <c r="V201" s="1">
        <v>4</v>
      </c>
      <c r="W201" s="1">
        <v>5</v>
      </c>
      <c r="X201" s="1">
        <v>5</v>
      </c>
      <c r="Y201" s="1">
        <v>4</v>
      </c>
      <c r="Z201" s="1">
        <v>4</v>
      </c>
      <c r="AA201" s="1">
        <v>4</v>
      </c>
      <c r="AB201" s="1">
        <v>4</v>
      </c>
      <c r="AC201" s="1">
        <v>5</v>
      </c>
      <c r="AD201" s="1">
        <v>4</v>
      </c>
      <c r="AE201" s="1">
        <v>4</v>
      </c>
      <c r="AF201" s="1">
        <v>4</v>
      </c>
      <c r="AG201" s="1">
        <v>5</v>
      </c>
      <c r="AH201" s="1">
        <v>4</v>
      </c>
      <c r="AI201" s="1" t="s">
        <v>123</v>
      </c>
      <c r="AJ201" s="1" t="s">
        <v>123</v>
      </c>
      <c r="AK201" s="1">
        <f t="shared" si="0"/>
        <v>101</v>
      </c>
    </row>
    <row r="202" spans="1:37" ht="13.2" x14ac:dyDescent="0.25">
      <c r="A202" s="2">
        <v>45363.934868900462</v>
      </c>
      <c r="B202" s="1" t="s">
        <v>163</v>
      </c>
      <c r="C202" s="1" t="s">
        <v>46</v>
      </c>
      <c r="D202" s="1" t="s">
        <v>39</v>
      </c>
      <c r="E202" s="1" t="s">
        <v>40</v>
      </c>
      <c r="F202" s="1" t="s">
        <v>59</v>
      </c>
      <c r="G202" s="1">
        <v>3</v>
      </c>
      <c r="H202" s="1" t="s">
        <v>504</v>
      </c>
      <c r="I202" s="1" t="s">
        <v>49</v>
      </c>
      <c r="J202" s="1" t="s">
        <v>156</v>
      </c>
      <c r="K202" s="1">
        <v>4</v>
      </c>
      <c r="L202" s="1">
        <v>4</v>
      </c>
      <c r="M202" s="1">
        <v>5</v>
      </c>
      <c r="N202" s="1">
        <v>4</v>
      </c>
      <c r="O202" s="1">
        <v>4</v>
      </c>
      <c r="P202" s="1">
        <v>5</v>
      </c>
      <c r="Q202" s="1">
        <v>4</v>
      </c>
      <c r="R202" s="1">
        <v>5</v>
      </c>
      <c r="S202" s="1">
        <v>5</v>
      </c>
      <c r="T202" s="1">
        <v>5</v>
      </c>
      <c r="U202" s="1">
        <v>4</v>
      </c>
      <c r="V202" s="1">
        <v>3</v>
      </c>
      <c r="W202" s="1">
        <v>4</v>
      </c>
      <c r="X202" s="1">
        <v>4</v>
      </c>
      <c r="Y202" s="1">
        <v>4</v>
      </c>
      <c r="Z202" s="1">
        <v>4</v>
      </c>
      <c r="AA202" s="1">
        <v>5</v>
      </c>
      <c r="AB202" s="1">
        <v>5</v>
      </c>
      <c r="AC202" s="1">
        <v>4</v>
      </c>
      <c r="AD202" s="1">
        <v>5</v>
      </c>
      <c r="AE202" s="1">
        <v>4</v>
      </c>
      <c r="AF202" s="1">
        <v>4</v>
      </c>
      <c r="AG202" s="1">
        <v>4</v>
      </c>
      <c r="AH202" s="1">
        <v>5</v>
      </c>
      <c r="AI202" s="1" t="s">
        <v>183</v>
      </c>
      <c r="AJ202" s="1" t="s">
        <v>183</v>
      </c>
      <c r="AK202" s="1">
        <f t="shared" si="0"/>
        <v>104</v>
      </c>
    </row>
    <row r="203" spans="1:37" ht="13.2" x14ac:dyDescent="0.25">
      <c r="A203" s="2">
        <v>45363.935775601851</v>
      </c>
      <c r="B203" s="1" t="s">
        <v>163</v>
      </c>
      <c r="C203" s="1" t="s">
        <v>157</v>
      </c>
      <c r="D203" s="1" t="s">
        <v>53</v>
      </c>
      <c r="E203" s="1" t="s">
        <v>40</v>
      </c>
      <c r="F203" s="1" t="s">
        <v>59</v>
      </c>
      <c r="G203" s="1">
        <v>3</v>
      </c>
      <c r="H203" s="1" t="s">
        <v>505</v>
      </c>
      <c r="I203" s="1" t="s">
        <v>49</v>
      </c>
      <c r="J203" s="1" t="s">
        <v>156</v>
      </c>
      <c r="K203" s="1">
        <v>4</v>
      </c>
      <c r="L203" s="1">
        <v>5</v>
      </c>
      <c r="M203" s="1">
        <v>3</v>
      </c>
      <c r="N203" s="1">
        <v>4</v>
      </c>
      <c r="O203" s="1">
        <v>4</v>
      </c>
      <c r="P203" s="1">
        <v>4</v>
      </c>
      <c r="Q203" s="1">
        <v>5</v>
      </c>
      <c r="R203" s="1">
        <v>4</v>
      </c>
      <c r="S203" s="1">
        <v>4</v>
      </c>
      <c r="T203" s="1">
        <v>5</v>
      </c>
      <c r="U203" s="1">
        <v>4</v>
      </c>
      <c r="V203" s="1">
        <v>4</v>
      </c>
      <c r="W203" s="1">
        <v>4</v>
      </c>
      <c r="X203" s="1">
        <v>5</v>
      </c>
      <c r="Y203" s="1">
        <v>4</v>
      </c>
      <c r="Z203" s="1">
        <v>5</v>
      </c>
      <c r="AA203" s="1">
        <v>4</v>
      </c>
      <c r="AB203" s="1">
        <v>4</v>
      </c>
      <c r="AC203" s="1">
        <v>4</v>
      </c>
      <c r="AD203" s="1">
        <v>5</v>
      </c>
      <c r="AE203" s="1">
        <v>4</v>
      </c>
      <c r="AF203" s="1">
        <v>5</v>
      </c>
      <c r="AG203" s="1">
        <v>5</v>
      </c>
      <c r="AH203" s="1">
        <v>4</v>
      </c>
      <c r="AI203" s="1" t="s">
        <v>183</v>
      </c>
      <c r="AJ203" s="1" t="s">
        <v>183</v>
      </c>
      <c r="AK203" s="1">
        <f t="shared" si="0"/>
        <v>103</v>
      </c>
    </row>
    <row r="204" spans="1:37" ht="13.2" x14ac:dyDescent="0.25">
      <c r="A204" s="2">
        <v>45363.936681168983</v>
      </c>
      <c r="B204" s="1" t="s">
        <v>108</v>
      </c>
      <c r="C204" s="1" t="s">
        <v>157</v>
      </c>
      <c r="D204" s="1" t="s">
        <v>172</v>
      </c>
      <c r="E204" s="1" t="s">
        <v>40</v>
      </c>
      <c r="F204" s="1" t="s">
        <v>164</v>
      </c>
      <c r="G204" s="1">
        <v>4</v>
      </c>
      <c r="H204" s="1" t="s">
        <v>506</v>
      </c>
      <c r="I204" s="1" t="s">
        <v>49</v>
      </c>
      <c r="J204" s="1" t="s">
        <v>156</v>
      </c>
      <c r="K204" s="1">
        <v>4</v>
      </c>
      <c r="L204" s="1">
        <v>5</v>
      </c>
      <c r="M204" s="1">
        <v>5</v>
      </c>
      <c r="N204" s="1">
        <v>4</v>
      </c>
      <c r="O204" s="1">
        <v>5</v>
      </c>
      <c r="P204" s="1">
        <v>5</v>
      </c>
      <c r="Q204" s="1">
        <v>3</v>
      </c>
      <c r="R204" s="1">
        <v>4</v>
      </c>
      <c r="S204" s="1">
        <v>4</v>
      </c>
      <c r="T204" s="1">
        <v>4</v>
      </c>
      <c r="U204" s="1">
        <v>5</v>
      </c>
      <c r="V204" s="1">
        <v>5</v>
      </c>
      <c r="W204" s="1">
        <v>4</v>
      </c>
      <c r="X204" s="1">
        <v>4</v>
      </c>
      <c r="Y204" s="1">
        <v>4</v>
      </c>
      <c r="Z204" s="1">
        <v>5</v>
      </c>
      <c r="AA204" s="1">
        <v>4</v>
      </c>
      <c r="AB204" s="1">
        <v>4</v>
      </c>
      <c r="AC204" s="1">
        <v>5</v>
      </c>
      <c r="AD204" s="1">
        <v>4</v>
      </c>
      <c r="AE204" s="1">
        <v>4</v>
      </c>
      <c r="AF204" s="1">
        <v>4</v>
      </c>
      <c r="AG204" s="1">
        <v>5</v>
      </c>
      <c r="AH204" s="1">
        <v>4</v>
      </c>
      <c r="AI204" s="1" t="s">
        <v>123</v>
      </c>
      <c r="AJ204" s="1" t="s">
        <v>123</v>
      </c>
      <c r="AK204" s="1">
        <f t="shared" si="0"/>
        <v>104</v>
      </c>
    </row>
    <row r="205" spans="1:37" ht="13.2" x14ac:dyDescent="0.25">
      <c r="A205" s="2">
        <v>45363.937763194444</v>
      </c>
      <c r="B205" s="1" t="s">
        <v>163</v>
      </c>
      <c r="C205" s="1" t="s">
        <v>46</v>
      </c>
      <c r="D205" s="1" t="s">
        <v>79</v>
      </c>
      <c r="E205" s="1" t="s">
        <v>40</v>
      </c>
      <c r="F205" s="1" t="s">
        <v>164</v>
      </c>
      <c r="G205" s="1">
        <v>4</v>
      </c>
      <c r="H205" s="1" t="s">
        <v>504</v>
      </c>
      <c r="I205" s="1" t="s">
        <v>49</v>
      </c>
      <c r="J205" s="1" t="s">
        <v>156</v>
      </c>
      <c r="K205" s="1">
        <v>4</v>
      </c>
      <c r="L205" s="1">
        <v>4</v>
      </c>
      <c r="M205" s="1">
        <v>5</v>
      </c>
      <c r="N205" s="1">
        <v>4</v>
      </c>
      <c r="O205" s="1">
        <v>4</v>
      </c>
      <c r="P205" s="1">
        <v>5</v>
      </c>
      <c r="Q205" s="1">
        <v>5</v>
      </c>
      <c r="R205" s="1">
        <v>4</v>
      </c>
      <c r="S205" s="1">
        <v>4</v>
      </c>
      <c r="T205" s="1">
        <v>3</v>
      </c>
      <c r="U205" s="1">
        <v>4</v>
      </c>
      <c r="V205" s="1">
        <v>4</v>
      </c>
      <c r="W205" s="1">
        <v>5</v>
      </c>
      <c r="X205" s="1">
        <v>4</v>
      </c>
      <c r="Y205" s="1">
        <v>4</v>
      </c>
      <c r="Z205" s="1">
        <v>4</v>
      </c>
      <c r="AA205" s="1">
        <v>5</v>
      </c>
      <c r="AB205" s="1">
        <v>4</v>
      </c>
      <c r="AC205" s="1">
        <v>4</v>
      </c>
      <c r="AD205" s="1">
        <v>4</v>
      </c>
      <c r="AE205" s="1">
        <v>5</v>
      </c>
      <c r="AF205" s="1">
        <v>5</v>
      </c>
      <c r="AG205" s="1">
        <v>4</v>
      </c>
      <c r="AH205" s="1">
        <v>5</v>
      </c>
      <c r="AI205" s="1" t="s">
        <v>183</v>
      </c>
      <c r="AJ205" s="1" t="s">
        <v>183</v>
      </c>
      <c r="AK205" s="1">
        <f t="shared" si="0"/>
        <v>103</v>
      </c>
    </row>
    <row r="206" spans="1:37" ht="13.2" x14ac:dyDescent="0.25">
      <c r="A206" s="2">
        <v>45363.938688379625</v>
      </c>
      <c r="B206" s="1" t="s">
        <v>108</v>
      </c>
      <c r="C206" s="1" t="s">
        <v>46</v>
      </c>
      <c r="D206" s="1" t="s">
        <v>181</v>
      </c>
      <c r="E206" s="1" t="s">
        <v>40</v>
      </c>
      <c r="F206" s="1" t="s">
        <v>164</v>
      </c>
      <c r="G206" s="1">
        <v>4</v>
      </c>
      <c r="H206" s="1" t="s">
        <v>504</v>
      </c>
      <c r="I206" s="1" t="s">
        <v>49</v>
      </c>
      <c r="J206" s="1" t="s">
        <v>156</v>
      </c>
      <c r="K206" s="1">
        <v>4</v>
      </c>
      <c r="L206" s="1">
        <v>5</v>
      </c>
      <c r="M206" s="1">
        <v>5</v>
      </c>
      <c r="N206" s="1">
        <v>4</v>
      </c>
      <c r="O206" s="1">
        <v>4</v>
      </c>
      <c r="P206" s="1">
        <v>5</v>
      </c>
      <c r="Q206" s="1">
        <v>4</v>
      </c>
      <c r="R206" s="1">
        <v>5</v>
      </c>
      <c r="S206" s="1">
        <v>3</v>
      </c>
      <c r="T206" s="1">
        <v>5</v>
      </c>
      <c r="U206" s="1">
        <v>4</v>
      </c>
      <c r="V206" s="1">
        <v>5</v>
      </c>
      <c r="W206" s="1">
        <v>5</v>
      </c>
      <c r="X206" s="1">
        <v>4</v>
      </c>
      <c r="Y206" s="1">
        <v>4</v>
      </c>
      <c r="Z206" s="1">
        <v>4</v>
      </c>
      <c r="AA206" s="1">
        <v>4</v>
      </c>
      <c r="AB206" s="1">
        <v>5</v>
      </c>
      <c r="AC206" s="1">
        <v>4</v>
      </c>
      <c r="AD206" s="1">
        <v>4</v>
      </c>
      <c r="AE206" s="1">
        <v>4</v>
      </c>
      <c r="AF206" s="1">
        <v>5</v>
      </c>
      <c r="AG206" s="1">
        <v>4</v>
      </c>
      <c r="AH206" s="1">
        <v>4</v>
      </c>
      <c r="AI206" s="1" t="s">
        <v>183</v>
      </c>
      <c r="AJ206" s="1" t="s">
        <v>183</v>
      </c>
      <c r="AK206" s="1">
        <f t="shared" si="0"/>
        <v>104</v>
      </c>
    </row>
    <row r="207" spans="1:37" ht="13.2" x14ac:dyDescent="0.25">
      <c r="A207" s="2">
        <v>45363.939548923612</v>
      </c>
      <c r="B207" s="1" t="s">
        <v>56</v>
      </c>
      <c r="C207" s="1" t="s">
        <v>38</v>
      </c>
      <c r="D207" s="1" t="s">
        <v>181</v>
      </c>
      <c r="E207" s="1" t="s">
        <v>40</v>
      </c>
      <c r="F207" s="1" t="s">
        <v>59</v>
      </c>
      <c r="G207" s="1">
        <v>3</v>
      </c>
      <c r="H207" s="1" t="s">
        <v>507</v>
      </c>
      <c r="I207" s="1" t="s">
        <v>49</v>
      </c>
      <c r="J207" s="1" t="s">
        <v>156</v>
      </c>
      <c r="K207" s="1">
        <v>4</v>
      </c>
      <c r="L207" s="1">
        <v>5</v>
      </c>
      <c r="M207" s="1">
        <v>4</v>
      </c>
      <c r="N207" s="1">
        <v>3</v>
      </c>
      <c r="O207" s="1">
        <v>4</v>
      </c>
      <c r="P207" s="1">
        <v>4</v>
      </c>
      <c r="Q207" s="1">
        <v>4</v>
      </c>
      <c r="R207" s="1">
        <v>5</v>
      </c>
      <c r="S207" s="1">
        <v>4</v>
      </c>
      <c r="T207" s="1">
        <v>4</v>
      </c>
      <c r="U207" s="1">
        <v>4</v>
      </c>
      <c r="V207" s="1">
        <v>5</v>
      </c>
      <c r="W207" s="1">
        <v>4</v>
      </c>
      <c r="X207" s="1">
        <v>5</v>
      </c>
      <c r="Y207" s="1">
        <v>4</v>
      </c>
      <c r="Z207" s="1">
        <v>5</v>
      </c>
      <c r="AA207" s="1">
        <v>4</v>
      </c>
      <c r="AB207" s="1">
        <v>5</v>
      </c>
      <c r="AC207" s="1">
        <v>4</v>
      </c>
      <c r="AD207" s="1">
        <v>4</v>
      </c>
      <c r="AE207" s="1">
        <v>4</v>
      </c>
      <c r="AF207" s="1">
        <v>5</v>
      </c>
      <c r="AG207" s="1">
        <v>4</v>
      </c>
      <c r="AH207" s="1">
        <v>4</v>
      </c>
      <c r="AI207" s="1" t="s">
        <v>183</v>
      </c>
      <c r="AJ207" s="1" t="s">
        <v>183</v>
      </c>
      <c r="AK207" s="1">
        <f t="shared" si="0"/>
        <v>102</v>
      </c>
    </row>
    <row r="208" spans="1:37" ht="13.2" x14ac:dyDescent="0.25">
      <c r="A208" s="2">
        <v>45363.940279085647</v>
      </c>
      <c r="B208" s="1" t="s">
        <v>108</v>
      </c>
      <c r="C208" s="1" t="s">
        <v>157</v>
      </c>
      <c r="D208" s="1" t="s">
        <v>172</v>
      </c>
      <c r="E208" s="1" t="s">
        <v>40</v>
      </c>
      <c r="F208" s="1" t="s">
        <v>164</v>
      </c>
      <c r="G208" s="1">
        <v>4</v>
      </c>
      <c r="H208" s="1" t="s">
        <v>508</v>
      </c>
      <c r="I208" s="1" t="s">
        <v>49</v>
      </c>
      <c r="J208" s="1" t="s">
        <v>156</v>
      </c>
      <c r="K208" s="1">
        <v>4</v>
      </c>
      <c r="L208" s="1">
        <v>5</v>
      </c>
      <c r="M208" s="1">
        <v>5</v>
      </c>
      <c r="N208" s="1">
        <v>5</v>
      </c>
      <c r="O208" s="1">
        <v>4</v>
      </c>
      <c r="P208" s="1">
        <v>3</v>
      </c>
      <c r="Q208" s="1">
        <v>4</v>
      </c>
      <c r="R208" s="1">
        <v>4</v>
      </c>
      <c r="S208" s="1">
        <v>4</v>
      </c>
      <c r="T208" s="1">
        <v>4</v>
      </c>
      <c r="U208" s="1">
        <v>5</v>
      </c>
      <c r="V208" s="1">
        <v>4</v>
      </c>
      <c r="W208" s="1">
        <v>4</v>
      </c>
      <c r="X208" s="1">
        <v>4</v>
      </c>
      <c r="Y208" s="1">
        <v>4</v>
      </c>
      <c r="Z208" s="1">
        <v>5</v>
      </c>
      <c r="AA208" s="1">
        <v>5</v>
      </c>
      <c r="AB208" s="1">
        <v>5</v>
      </c>
      <c r="AC208" s="1">
        <v>4</v>
      </c>
      <c r="AD208" s="1">
        <v>4</v>
      </c>
      <c r="AE208" s="1">
        <v>4</v>
      </c>
      <c r="AF208" s="1">
        <v>5</v>
      </c>
      <c r="AG208" s="1">
        <v>3</v>
      </c>
      <c r="AH208" s="1">
        <v>4</v>
      </c>
      <c r="AI208" s="1" t="s">
        <v>123</v>
      </c>
      <c r="AJ208" s="1" t="s">
        <v>123</v>
      </c>
      <c r="AK208" s="1">
        <f t="shared" si="0"/>
        <v>102</v>
      </c>
    </row>
    <row r="209" spans="1:37" ht="13.2" x14ac:dyDescent="0.25">
      <c r="A209" s="2">
        <v>45363.941125046302</v>
      </c>
      <c r="B209" s="1" t="s">
        <v>163</v>
      </c>
      <c r="C209" s="1" t="s">
        <v>157</v>
      </c>
      <c r="D209" s="1" t="s">
        <v>144</v>
      </c>
      <c r="E209" s="1" t="s">
        <v>40</v>
      </c>
      <c r="F209" s="1" t="s">
        <v>41</v>
      </c>
      <c r="G209" s="1">
        <v>3</v>
      </c>
      <c r="H209" s="1" t="s">
        <v>484</v>
      </c>
      <c r="I209" s="1" t="s">
        <v>49</v>
      </c>
      <c r="J209" s="1" t="s">
        <v>156</v>
      </c>
      <c r="K209" s="1">
        <v>5</v>
      </c>
      <c r="L209" s="1">
        <v>4</v>
      </c>
      <c r="M209" s="1">
        <v>5</v>
      </c>
      <c r="N209" s="1">
        <v>4</v>
      </c>
      <c r="O209" s="1">
        <v>5</v>
      </c>
      <c r="P209" s="1">
        <v>5</v>
      </c>
      <c r="Q209" s="1">
        <v>5</v>
      </c>
      <c r="R209" s="1">
        <v>4</v>
      </c>
      <c r="S209" s="1">
        <v>5</v>
      </c>
      <c r="T209" s="1">
        <v>4</v>
      </c>
      <c r="U209" s="1">
        <v>5</v>
      </c>
      <c r="V209" s="1">
        <v>4</v>
      </c>
      <c r="W209" s="1">
        <v>4</v>
      </c>
      <c r="X209" s="1">
        <v>4</v>
      </c>
      <c r="Y209" s="1">
        <v>3</v>
      </c>
      <c r="Z209" s="1">
        <v>4</v>
      </c>
      <c r="AA209" s="1">
        <v>4</v>
      </c>
      <c r="AB209" s="1">
        <v>5</v>
      </c>
      <c r="AC209" s="1">
        <v>4</v>
      </c>
      <c r="AD209" s="1">
        <v>4</v>
      </c>
      <c r="AE209" s="1">
        <v>4</v>
      </c>
      <c r="AF209" s="1">
        <v>5</v>
      </c>
      <c r="AG209" s="1">
        <v>4</v>
      </c>
      <c r="AH209" s="1">
        <v>4</v>
      </c>
      <c r="AI209" s="1" t="s">
        <v>183</v>
      </c>
      <c r="AJ209" s="1" t="s">
        <v>183</v>
      </c>
      <c r="AK209" s="1">
        <f t="shared" si="0"/>
        <v>104</v>
      </c>
    </row>
    <row r="210" spans="1:37" ht="13.2" x14ac:dyDescent="0.25">
      <c r="A210" s="2">
        <v>45363.941965509264</v>
      </c>
      <c r="B210" s="1" t="s">
        <v>163</v>
      </c>
      <c r="C210" s="1" t="s">
        <v>46</v>
      </c>
      <c r="D210" s="1" t="s">
        <v>200</v>
      </c>
      <c r="E210" s="1" t="s">
        <v>40</v>
      </c>
      <c r="F210" s="1" t="s">
        <v>59</v>
      </c>
      <c r="G210" s="1">
        <v>4</v>
      </c>
      <c r="H210" s="1" t="s">
        <v>509</v>
      </c>
      <c r="I210" s="1" t="s">
        <v>49</v>
      </c>
      <c r="J210" s="1" t="s">
        <v>156</v>
      </c>
      <c r="K210" s="1">
        <v>5</v>
      </c>
      <c r="L210" s="1">
        <v>5</v>
      </c>
      <c r="M210" s="1">
        <v>4</v>
      </c>
      <c r="N210" s="1">
        <v>5</v>
      </c>
      <c r="O210" s="1">
        <v>5</v>
      </c>
      <c r="P210" s="1">
        <v>4</v>
      </c>
      <c r="Q210" s="1">
        <v>5</v>
      </c>
      <c r="R210" s="1">
        <v>4</v>
      </c>
      <c r="S210" s="1">
        <v>5</v>
      </c>
      <c r="T210" s="1">
        <v>4</v>
      </c>
      <c r="U210" s="1">
        <v>4</v>
      </c>
      <c r="V210" s="1">
        <v>5</v>
      </c>
      <c r="W210" s="1">
        <v>5</v>
      </c>
      <c r="X210" s="1">
        <v>5</v>
      </c>
      <c r="Y210" s="1">
        <v>4</v>
      </c>
      <c r="Z210" s="1">
        <v>3</v>
      </c>
      <c r="AA210" s="1">
        <v>4</v>
      </c>
      <c r="AB210" s="1">
        <v>4</v>
      </c>
      <c r="AC210" s="1">
        <v>4</v>
      </c>
      <c r="AD210" s="1">
        <v>5</v>
      </c>
      <c r="AE210" s="1">
        <v>4</v>
      </c>
      <c r="AF210" s="1">
        <v>5</v>
      </c>
      <c r="AG210" s="1">
        <v>5</v>
      </c>
      <c r="AH210" s="1">
        <v>4</v>
      </c>
      <c r="AI210" s="1" t="s">
        <v>123</v>
      </c>
      <c r="AJ210" s="1" t="s">
        <v>123</v>
      </c>
      <c r="AK210" s="1">
        <f t="shared" si="0"/>
        <v>107</v>
      </c>
    </row>
    <row r="211" spans="1:37" ht="13.2" x14ac:dyDescent="0.25">
      <c r="A211" s="2">
        <v>45364.447660636579</v>
      </c>
      <c r="B211" s="1" t="s">
        <v>37</v>
      </c>
      <c r="C211" s="1" t="s">
        <v>38</v>
      </c>
      <c r="D211" s="1" t="s">
        <v>83</v>
      </c>
      <c r="E211" s="1" t="s">
        <v>40</v>
      </c>
      <c r="F211" s="1" t="s">
        <v>41</v>
      </c>
      <c r="G211" s="1">
        <v>4</v>
      </c>
      <c r="H211" s="1" t="s">
        <v>263</v>
      </c>
      <c r="I211" s="1" t="s">
        <v>55</v>
      </c>
      <c r="J211" s="1" t="s">
        <v>50</v>
      </c>
      <c r="K211" s="1">
        <v>3</v>
      </c>
      <c r="L211" s="1">
        <v>3</v>
      </c>
      <c r="M211" s="1">
        <v>4</v>
      </c>
      <c r="N211" s="1">
        <v>3</v>
      </c>
      <c r="O211" s="1">
        <v>4</v>
      </c>
      <c r="P211" s="1">
        <v>3</v>
      </c>
      <c r="Q211" s="1">
        <v>3</v>
      </c>
      <c r="R211" s="1">
        <v>3</v>
      </c>
      <c r="S211" s="1">
        <v>4</v>
      </c>
      <c r="T211" s="1">
        <v>4</v>
      </c>
      <c r="U211" s="1">
        <v>3</v>
      </c>
      <c r="V211" s="1">
        <v>4</v>
      </c>
      <c r="W211" s="1">
        <v>4</v>
      </c>
      <c r="X211" s="1">
        <v>4</v>
      </c>
      <c r="Y211" s="1">
        <v>3</v>
      </c>
      <c r="Z211" s="1">
        <v>3</v>
      </c>
      <c r="AA211" s="1">
        <v>3</v>
      </c>
      <c r="AB211" s="1">
        <v>3</v>
      </c>
      <c r="AC211" s="1">
        <v>3</v>
      </c>
      <c r="AD211" s="1">
        <v>4</v>
      </c>
      <c r="AE211" s="1">
        <v>3</v>
      </c>
      <c r="AF211" s="1">
        <v>3</v>
      </c>
      <c r="AG211" s="1">
        <v>4</v>
      </c>
      <c r="AH211" s="1">
        <v>3</v>
      </c>
      <c r="AI211" s="1" t="s">
        <v>61</v>
      </c>
      <c r="AJ211" s="1" t="s">
        <v>510</v>
      </c>
      <c r="AK211" s="1">
        <f t="shared" si="0"/>
        <v>81</v>
      </c>
    </row>
    <row r="212" spans="1:37" ht="13.2" x14ac:dyDescent="0.25">
      <c r="A212" s="2">
        <v>45364.461015879628</v>
      </c>
      <c r="B212" s="1" t="s">
        <v>56</v>
      </c>
      <c r="C212" s="1" t="s">
        <v>38</v>
      </c>
      <c r="D212" s="1" t="s">
        <v>95</v>
      </c>
      <c r="E212" s="1" t="s">
        <v>40</v>
      </c>
      <c r="F212" s="1" t="s">
        <v>41</v>
      </c>
      <c r="G212" s="1">
        <v>4</v>
      </c>
      <c r="H212" s="1" t="s">
        <v>77</v>
      </c>
      <c r="I212" s="1" t="s">
        <v>49</v>
      </c>
      <c r="J212" s="1" t="s">
        <v>156</v>
      </c>
      <c r="K212" s="1">
        <v>5</v>
      </c>
      <c r="L212" s="1">
        <v>4</v>
      </c>
      <c r="M212" s="1">
        <v>5</v>
      </c>
      <c r="N212" s="1">
        <v>4</v>
      </c>
      <c r="O212" s="1">
        <v>5</v>
      </c>
      <c r="P212" s="1">
        <v>4</v>
      </c>
      <c r="Q212" s="1">
        <v>3</v>
      </c>
      <c r="R212" s="1">
        <v>5</v>
      </c>
      <c r="S212" s="1">
        <v>4</v>
      </c>
      <c r="T212" s="1">
        <v>4</v>
      </c>
      <c r="U212" s="1">
        <v>4</v>
      </c>
      <c r="V212" s="1">
        <v>5</v>
      </c>
      <c r="W212" s="1">
        <v>4</v>
      </c>
      <c r="X212" s="1">
        <v>4</v>
      </c>
      <c r="Y212" s="1">
        <v>4</v>
      </c>
      <c r="Z212" s="1">
        <v>5</v>
      </c>
      <c r="AA212" s="1">
        <v>3</v>
      </c>
      <c r="AB212" s="1">
        <v>4</v>
      </c>
      <c r="AC212" s="1">
        <v>5</v>
      </c>
      <c r="AD212" s="1">
        <v>4</v>
      </c>
      <c r="AE212" s="1">
        <v>4</v>
      </c>
      <c r="AF212" s="1">
        <v>5</v>
      </c>
      <c r="AG212" s="1">
        <v>4</v>
      </c>
      <c r="AH212" s="1">
        <v>4</v>
      </c>
      <c r="AI212" s="1" t="s">
        <v>183</v>
      </c>
      <c r="AJ212" s="1" t="s">
        <v>183</v>
      </c>
      <c r="AK212" s="1">
        <f t="shared" si="0"/>
        <v>102</v>
      </c>
    </row>
    <row r="213" spans="1:37" ht="13.2" x14ac:dyDescent="0.25">
      <c r="A213" s="2">
        <v>45364.46289023148</v>
      </c>
      <c r="B213" s="1" t="s">
        <v>56</v>
      </c>
      <c r="C213" s="1" t="s">
        <v>38</v>
      </c>
      <c r="D213" s="1" t="s">
        <v>88</v>
      </c>
      <c r="E213" s="1" t="s">
        <v>40</v>
      </c>
      <c r="F213" s="1" t="s">
        <v>41</v>
      </c>
      <c r="G213" s="1">
        <v>5</v>
      </c>
      <c r="H213" s="1" t="s">
        <v>211</v>
      </c>
      <c r="I213" s="1" t="s">
        <v>49</v>
      </c>
      <c r="J213" s="1" t="s">
        <v>156</v>
      </c>
      <c r="K213" s="1">
        <v>5</v>
      </c>
      <c r="L213" s="1">
        <v>4</v>
      </c>
      <c r="M213" s="1">
        <v>5</v>
      </c>
      <c r="N213" s="1">
        <v>5</v>
      </c>
      <c r="O213" s="1">
        <v>4</v>
      </c>
      <c r="P213" s="1">
        <v>3</v>
      </c>
      <c r="Q213" s="1">
        <v>4</v>
      </c>
      <c r="R213" s="1">
        <v>5</v>
      </c>
      <c r="S213" s="1">
        <v>5</v>
      </c>
      <c r="T213" s="1">
        <v>4</v>
      </c>
      <c r="U213" s="1">
        <v>4</v>
      </c>
      <c r="V213" s="1">
        <v>3</v>
      </c>
      <c r="W213" s="1">
        <v>4</v>
      </c>
      <c r="X213" s="1">
        <v>5</v>
      </c>
      <c r="Y213" s="1">
        <v>4</v>
      </c>
      <c r="Z213" s="1">
        <v>4</v>
      </c>
      <c r="AA213" s="1">
        <v>3</v>
      </c>
      <c r="AB213" s="1">
        <v>5</v>
      </c>
      <c r="AC213" s="1">
        <v>5</v>
      </c>
      <c r="AD213" s="1">
        <v>4</v>
      </c>
      <c r="AE213" s="1">
        <v>4</v>
      </c>
      <c r="AF213" s="1">
        <v>4</v>
      </c>
      <c r="AG213" s="1">
        <v>5</v>
      </c>
      <c r="AH213" s="1">
        <v>4</v>
      </c>
      <c r="AI213" s="1" t="s">
        <v>183</v>
      </c>
      <c r="AJ213" s="1" t="s">
        <v>183</v>
      </c>
      <c r="AK213" s="1">
        <f t="shared" si="0"/>
        <v>102</v>
      </c>
    </row>
    <row r="214" spans="1:37" ht="13.2" x14ac:dyDescent="0.25">
      <c r="A214" s="2">
        <v>45364.464072962961</v>
      </c>
      <c r="B214" s="1" t="s">
        <v>56</v>
      </c>
      <c r="C214" s="1" t="s">
        <v>38</v>
      </c>
      <c r="D214" s="1" t="s">
        <v>409</v>
      </c>
      <c r="E214" s="1" t="s">
        <v>40</v>
      </c>
      <c r="F214" s="1" t="s">
        <v>59</v>
      </c>
      <c r="G214" s="1">
        <v>5</v>
      </c>
      <c r="H214" s="1" t="s">
        <v>132</v>
      </c>
      <c r="I214" s="1" t="s">
        <v>49</v>
      </c>
      <c r="J214" s="1" t="s">
        <v>156</v>
      </c>
      <c r="K214" s="1">
        <v>5</v>
      </c>
      <c r="L214" s="1">
        <v>5</v>
      </c>
      <c r="M214" s="1">
        <v>5</v>
      </c>
      <c r="N214" s="1">
        <v>4</v>
      </c>
      <c r="O214" s="1">
        <v>4</v>
      </c>
      <c r="P214" s="1">
        <v>5</v>
      </c>
      <c r="Q214" s="1">
        <v>4</v>
      </c>
      <c r="R214" s="1">
        <v>3</v>
      </c>
      <c r="S214" s="1">
        <v>4</v>
      </c>
      <c r="T214" s="1">
        <v>4</v>
      </c>
      <c r="U214" s="1">
        <v>5</v>
      </c>
      <c r="V214" s="1">
        <v>4</v>
      </c>
      <c r="W214" s="1">
        <v>5</v>
      </c>
      <c r="X214" s="1">
        <v>5</v>
      </c>
      <c r="Y214" s="1">
        <v>5</v>
      </c>
      <c r="Z214" s="1">
        <v>3</v>
      </c>
      <c r="AA214" s="1">
        <v>4</v>
      </c>
      <c r="AB214" s="1">
        <v>4</v>
      </c>
      <c r="AC214" s="1">
        <v>4</v>
      </c>
      <c r="AD214" s="1">
        <v>5</v>
      </c>
      <c r="AE214" s="1">
        <v>4</v>
      </c>
      <c r="AF214" s="1">
        <v>3</v>
      </c>
      <c r="AG214" s="1">
        <v>4</v>
      </c>
      <c r="AH214" s="1">
        <v>4</v>
      </c>
      <c r="AI214" s="1" t="s">
        <v>183</v>
      </c>
      <c r="AJ214" s="1" t="s">
        <v>183</v>
      </c>
      <c r="AK214" s="1">
        <f t="shared" si="0"/>
        <v>102</v>
      </c>
    </row>
    <row r="215" spans="1:37" ht="13.2" x14ac:dyDescent="0.25">
      <c r="A215" s="2">
        <v>45364.464796192129</v>
      </c>
      <c r="B215" s="1" t="s">
        <v>37</v>
      </c>
      <c r="C215" s="1" t="s">
        <v>38</v>
      </c>
      <c r="D215" s="1" t="s">
        <v>79</v>
      </c>
      <c r="E215" s="1" t="s">
        <v>40</v>
      </c>
      <c r="F215" s="1" t="s">
        <v>41</v>
      </c>
      <c r="G215" s="1">
        <v>5</v>
      </c>
      <c r="H215" s="1" t="s">
        <v>84</v>
      </c>
      <c r="I215" s="1" t="s">
        <v>49</v>
      </c>
      <c r="J215" s="1" t="s">
        <v>156</v>
      </c>
      <c r="K215" s="1">
        <v>4</v>
      </c>
      <c r="L215" s="1">
        <v>4</v>
      </c>
      <c r="M215" s="1">
        <v>3</v>
      </c>
      <c r="N215" s="1">
        <v>5</v>
      </c>
      <c r="O215" s="1">
        <v>4</v>
      </c>
      <c r="P215" s="1">
        <v>4</v>
      </c>
      <c r="Q215" s="1">
        <v>4</v>
      </c>
      <c r="R215" s="1">
        <v>5</v>
      </c>
      <c r="S215" s="1">
        <v>4</v>
      </c>
      <c r="T215" s="1">
        <v>5</v>
      </c>
      <c r="U215" s="1">
        <v>5</v>
      </c>
      <c r="V215" s="1">
        <v>5</v>
      </c>
      <c r="W215" s="1">
        <v>4</v>
      </c>
      <c r="X215" s="1">
        <v>3</v>
      </c>
      <c r="Y215" s="1">
        <v>4</v>
      </c>
      <c r="Z215" s="1">
        <v>4</v>
      </c>
      <c r="AA215" s="1">
        <v>5</v>
      </c>
      <c r="AB215" s="1">
        <v>4</v>
      </c>
      <c r="AC215" s="1">
        <v>5</v>
      </c>
      <c r="AD215" s="1">
        <v>4</v>
      </c>
      <c r="AE215" s="1">
        <v>4</v>
      </c>
      <c r="AF215" s="1">
        <v>5</v>
      </c>
      <c r="AG215" s="1">
        <v>5</v>
      </c>
      <c r="AH215" s="1">
        <v>5</v>
      </c>
      <c r="AI215" s="1" t="s">
        <v>183</v>
      </c>
      <c r="AJ215" s="1" t="s">
        <v>183</v>
      </c>
      <c r="AK215" s="1">
        <f t="shared" si="0"/>
        <v>104</v>
      </c>
    </row>
    <row r="216" spans="1:37" ht="13.2" x14ac:dyDescent="0.25">
      <c r="A216" s="2">
        <v>45364.465940682872</v>
      </c>
      <c r="B216" s="1" t="s">
        <v>56</v>
      </c>
      <c r="C216" s="1" t="s">
        <v>38</v>
      </c>
      <c r="D216" s="1" t="s">
        <v>200</v>
      </c>
      <c r="E216" s="1" t="s">
        <v>40</v>
      </c>
      <c r="F216" s="1" t="s">
        <v>41</v>
      </c>
      <c r="G216" s="1">
        <v>5</v>
      </c>
      <c r="H216" s="1" t="s">
        <v>113</v>
      </c>
      <c r="I216" s="1" t="s">
        <v>49</v>
      </c>
      <c r="J216" s="1" t="s">
        <v>156</v>
      </c>
      <c r="K216" s="1">
        <v>5</v>
      </c>
      <c r="L216" s="1">
        <v>5</v>
      </c>
      <c r="M216" s="1">
        <v>4</v>
      </c>
      <c r="N216" s="1">
        <v>5</v>
      </c>
      <c r="O216" s="1">
        <v>4</v>
      </c>
      <c r="P216" s="1">
        <v>3</v>
      </c>
      <c r="Q216" s="1">
        <v>3</v>
      </c>
      <c r="R216" s="1">
        <v>4</v>
      </c>
      <c r="S216" s="1">
        <v>5</v>
      </c>
      <c r="T216" s="1">
        <v>4</v>
      </c>
      <c r="U216" s="1">
        <v>4</v>
      </c>
      <c r="V216" s="1">
        <v>5</v>
      </c>
      <c r="W216" s="1">
        <v>4</v>
      </c>
      <c r="X216" s="1">
        <v>5</v>
      </c>
      <c r="Y216" s="1">
        <v>5</v>
      </c>
      <c r="Z216" s="1">
        <v>5</v>
      </c>
      <c r="AA216" s="1">
        <v>4</v>
      </c>
      <c r="AB216" s="1">
        <v>4</v>
      </c>
      <c r="AC216" s="1">
        <v>5</v>
      </c>
      <c r="AD216" s="1">
        <v>4</v>
      </c>
      <c r="AE216" s="1">
        <v>3</v>
      </c>
      <c r="AF216" s="1">
        <v>4</v>
      </c>
      <c r="AG216" s="1">
        <v>4</v>
      </c>
      <c r="AH216" s="1">
        <v>5</v>
      </c>
      <c r="AI216" s="1" t="s">
        <v>183</v>
      </c>
      <c r="AJ216" s="1" t="s">
        <v>183</v>
      </c>
      <c r="AK216" s="1">
        <f t="shared" si="0"/>
        <v>103</v>
      </c>
    </row>
    <row r="217" spans="1:37" ht="13.2" x14ac:dyDescent="0.25">
      <c r="A217" s="2">
        <v>45364.46661831018</v>
      </c>
      <c r="B217" s="1" t="s">
        <v>56</v>
      </c>
      <c r="C217" s="1" t="s">
        <v>38</v>
      </c>
      <c r="D217" s="1" t="s">
        <v>172</v>
      </c>
      <c r="E217" s="1" t="s">
        <v>40</v>
      </c>
      <c r="F217" s="1" t="s">
        <v>41</v>
      </c>
      <c r="G217" s="1">
        <v>4</v>
      </c>
      <c r="H217" s="1" t="s">
        <v>178</v>
      </c>
      <c r="I217" s="1" t="s">
        <v>49</v>
      </c>
      <c r="J217" s="1" t="s">
        <v>156</v>
      </c>
      <c r="K217" s="1">
        <v>5</v>
      </c>
      <c r="L217" s="1">
        <v>5</v>
      </c>
      <c r="M217" s="1">
        <v>5</v>
      </c>
      <c r="N217" s="1">
        <v>4</v>
      </c>
      <c r="O217" s="1">
        <v>4</v>
      </c>
      <c r="P217" s="1">
        <v>4</v>
      </c>
      <c r="Q217" s="1">
        <v>5</v>
      </c>
      <c r="R217" s="1">
        <v>4</v>
      </c>
      <c r="S217" s="1">
        <v>5</v>
      </c>
      <c r="T217" s="1">
        <v>3</v>
      </c>
      <c r="U217" s="1">
        <v>4</v>
      </c>
      <c r="V217" s="1">
        <v>4</v>
      </c>
      <c r="W217" s="1">
        <v>5</v>
      </c>
      <c r="X217" s="1">
        <v>5</v>
      </c>
      <c r="Y217" s="1">
        <v>4</v>
      </c>
      <c r="Z217" s="1">
        <v>5</v>
      </c>
      <c r="AA217" s="1">
        <v>5</v>
      </c>
      <c r="AB217" s="1">
        <v>5</v>
      </c>
      <c r="AC217" s="1">
        <v>4</v>
      </c>
      <c r="AD217" s="1">
        <v>3</v>
      </c>
      <c r="AE217" s="1">
        <v>4</v>
      </c>
      <c r="AF217" s="1">
        <v>4</v>
      </c>
      <c r="AG217" s="1">
        <v>4</v>
      </c>
      <c r="AH217" s="1">
        <v>5</v>
      </c>
      <c r="AI217" s="1" t="s">
        <v>183</v>
      </c>
      <c r="AJ217" s="1" t="s">
        <v>183</v>
      </c>
      <c r="AK217" s="1">
        <f t="shared" si="0"/>
        <v>105</v>
      </c>
    </row>
    <row r="218" spans="1:37" ht="13.2" x14ac:dyDescent="0.25">
      <c r="A218" s="2">
        <v>45364.467239409722</v>
      </c>
      <c r="B218" s="1" t="s">
        <v>56</v>
      </c>
      <c r="C218" s="1" t="s">
        <v>38</v>
      </c>
      <c r="D218" s="1" t="s">
        <v>105</v>
      </c>
      <c r="E218" s="1" t="s">
        <v>40</v>
      </c>
      <c r="F218" s="1" t="s">
        <v>59</v>
      </c>
      <c r="G218" s="1">
        <v>5</v>
      </c>
      <c r="H218" s="1" t="s">
        <v>511</v>
      </c>
      <c r="I218" s="1" t="s">
        <v>49</v>
      </c>
      <c r="J218" s="1" t="s">
        <v>156</v>
      </c>
      <c r="K218" s="1">
        <v>4</v>
      </c>
      <c r="L218" s="1">
        <v>5</v>
      </c>
      <c r="M218" s="1">
        <v>4</v>
      </c>
      <c r="N218" s="1">
        <v>3</v>
      </c>
      <c r="O218" s="1">
        <v>5</v>
      </c>
      <c r="P218" s="1">
        <v>5</v>
      </c>
      <c r="Q218" s="1">
        <v>5</v>
      </c>
      <c r="R218" s="1">
        <v>4</v>
      </c>
      <c r="S218" s="1">
        <v>3</v>
      </c>
      <c r="T218" s="1">
        <v>4</v>
      </c>
      <c r="U218" s="1">
        <v>5</v>
      </c>
      <c r="V218" s="1">
        <v>4</v>
      </c>
      <c r="W218" s="1">
        <v>4</v>
      </c>
      <c r="X218" s="1">
        <v>5</v>
      </c>
      <c r="Y218" s="1">
        <v>5</v>
      </c>
      <c r="Z218" s="1">
        <v>5</v>
      </c>
      <c r="AA218" s="1">
        <v>4</v>
      </c>
      <c r="AB218" s="1">
        <v>5</v>
      </c>
      <c r="AC218" s="1">
        <v>4</v>
      </c>
      <c r="AD218" s="1">
        <v>5</v>
      </c>
      <c r="AE218" s="1">
        <v>5</v>
      </c>
      <c r="AF218" s="1">
        <v>5</v>
      </c>
      <c r="AG218" s="1">
        <v>4</v>
      </c>
      <c r="AH218" s="1">
        <v>4</v>
      </c>
      <c r="AI218" s="1" t="s">
        <v>183</v>
      </c>
      <c r="AJ218" s="1" t="s">
        <v>183</v>
      </c>
      <c r="AK218" s="1">
        <f t="shared" si="0"/>
        <v>106</v>
      </c>
    </row>
    <row r="219" spans="1:37" ht="13.2" x14ac:dyDescent="0.25">
      <c r="A219" s="2">
        <v>45364.46801921296</v>
      </c>
      <c r="B219" s="1" t="s">
        <v>37</v>
      </c>
      <c r="C219" s="1" t="s">
        <v>38</v>
      </c>
      <c r="D219" s="1" t="s">
        <v>144</v>
      </c>
      <c r="E219" s="1" t="s">
        <v>40</v>
      </c>
      <c r="F219" s="1" t="s">
        <v>41</v>
      </c>
      <c r="G219" s="1">
        <v>4</v>
      </c>
      <c r="H219" s="1" t="s">
        <v>77</v>
      </c>
      <c r="I219" s="1" t="s">
        <v>49</v>
      </c>
      <c r="J219" s="1" t="s">
        <v>156</v>
      </c>
      <c r="K219" s="1">
        <v>4</v>
      </c>
      <c r="L219" s="1">
        <v>5</v>
      </c>
      <c r="M219" s="1">
        <v>4</v>
      </c>
      <c r="N219" s="1">
        <v>4</v>
      </c>
      <c r="O219" s="1">
        <v>3</v>
      </c>
      <c r="P219" s="1">
        <v>5</v>
      </c>
      <c r="Q219" s="1">
        <v>4</v>
      </c>
      <c r="R219" s="1">
        <v>4</v>
      </c>
      <c r="S219" s="1">
        <v>4</v>
      </c>
      <c r="T219" s="1">
        <v>5</v>
      </c>
      <c r="U219" s="1">
        <v>4</v>
      </c>
      <c r="V219" s="1">
        <v>4</v>
      </c>
      <c r="W219" s="1">
        <v>3</v>
      </c>
      <c r="X219" s="1">
        <v>5</v>
      </c>
      <c r="Y219" s="1">
        <v>4</v>
      </c>
      <c r="Z219" s="1">
        <v>4</v>
      </c>
      <c r="AA219" s="1">
        <v>3</v>
      </c>
      <c r="AB219" s="1">
        <v>5</v>
      </c>
      <c r="AC219" s="1">
        <v>4</v>
      </c>
      <c r="AD219" s="1">
        <v>4</v>
      </c>
      <c r="AE219" s="1">
        <v>4</v>
      </c>
      <c r="AF219" s="1">
        <v>5</v>
      </c>
      <c r="AG219" s="1">
        <v>4</v>
      </c>
      <c r="AH219" s="1">
        <v>4</v>
      </c>
      <c r="AI219" s="1" t="s">
        <v>183</v>
      </c>
      <c r="AJ219" s="1" t="s">
        <v>183</v>
      </c>
      <c r="AK219" s="1">
        <f t="shared" si="0"/>
        <v>99</v>
      </c>
    </row>
    <row r="220" spans="1:37" ht="13.2" x14ac:dyDescent="0.25">
      <c r="A220" s="2">
        <v>45364.468986666667</v>
      </c>
      <c r="B220" s="1" t="s">
        <v>56</v>
      </c>
      <c r="C220" s="1" t="s">
        <v>38</v>
      </c>
      <c r="D220" s="1" t="s">
        <v>95</v>
      </c>
      <c r="E220" s="1" t="s">
        <v>40</v>
      </c>
      <c r="F220" s="1" t="s">
        <v>59</v>
      </c>
      <c r="G220" s="1">
        <v>5</v>
      </c>
      <c r="H220" s="1" t="s">
        <v>84</v>
      </c>
      <c r="I220" s="1" t="s">
        <v>49</v>
      </c>
      <c r="J220" s="1" t="s">
        <v>156</v>
      </c>
      <c r="K220" s="1">
        <v>4</v>
      </c>
      <c r="L220" s="1">
        <v>5</v>
      </c>
      <c r="M220" s="1">
        <v>5</v>
      </c>
      <c r="N220" s="1">
        <v>4</v>
      </c>
      <c r="O220" s="1">
        <v>3</v>
      </c>
      <c r="P220" s="1">
        <v>5</v>
      </c>
      <c r="Q220" s="1">
        <v>5</v>
      </c>
      <c r="R220" s="1">
        <v>4</v>
      </c>
      <c r="S220" s="1">
        <v>5</v>
      </c>
      <c r="T220" s="1">
        <v>4</v>
      </c>
      <c r="U220" s="1">
        <v>4</v>
      </c>
      <c r="V220" s="1">
        <v>3</v>
      </c>
      <c r="W220" s="1">
        <v>5</v>
      </c>
      <c r="X220" s="1">
        <v>4</v>
      </c>
      <c r="Y220" s="1">
        <v>4</v>
      </c>
      <c r="Z220" s="1">
        <v>5</v>
      </c>
      <c r="AA220" s="1">
        <v>5</v>
      </c>
      <c r="AB220" s="1">
        <v>5</v>
      </c>
      <c r="AC220" s="1">
        <v>4</v>
      </c>
      <c r="AD220" s="1">
        <v>4</v>
      </c>
      <c r="AE220" s="1">
        <v>3</v>
      </c>
      <c r="AF220" s="1">
        <v>5</v>
      </c>
      <c r="AG220" s="1">
        <v>5</v>
      </c>
      <c r="AH220" s="1">
        <v>5</v>
      </c>
      <c r="AI220" s="1" t="s">
        <v>183</v>
      </c>
      <c r="AJ220" s="1" t="s">
        <v>183</v>
      </c>
      <c r="AK220" s="1">
        <f t="shared" si="0"/>
        <v>105</v>
      </c>
    </row>
    <row r="221" spans="1:37" ht="13.2" x14ac:dyDescent="0.25">
      <c r="A221" s="2">
        <v>45364.469700358793</v>
      </c>
      <c r="B221" s="1" t="s">
        <v>56</v>
      </c>
      <c r="C221" s="1" t="s">
        <v>38</v>
      </c>
      <c r="D221" s="1" t="s">
        <v>47</v>
      </c>
      <c r="E221" s="1" t="s">
        <v>40</v>
      </c>
      <c r="F221" s="1" t="s">
        <v>59</v>
      </c>
      <c r="G221" s="1">
        <v>5</v>
      </c>
      <c r="H221" s="1" t="s">
        <v>211</v>
      </c>
      <c r="I221" s="1" t="s">
        <v>49</v>
      </c>
      <c r="J221" s="1" t="s">
        <v>156</v>
      </c>
      <c r="K221" s="1">
        <v>4</v>
      </c>
      <c r="L221" s="1">
        <v>5</v>
      </c>
      <c r="M221" s="1">
        <v>4</v>
      </c>
      <c r="N221" s="1">
        <v>4</v>
      </c>
      <c r="O221" s="1">
        <v>3</v>
      </c>
      <c r="P221" s="1">
        <v>5</v>
      </c>
      <c r="Q221" s="1">
        <v>4</v>
      </c>
      <c r="R221" s="1">
        <v>4</v>
      </c>
      <c r="S221" s="1">
        <v>5</v>
      </c>
      <c r="T221" s="1">
        <v>5</v>
      </c>
      <c r="U221" s="1">
        <v>5</v>
      </c>
      <c r="V221" s="1">
        <v>4</v>
      </c>
      <c r="W221" s="1">
        <v>3</v>
      </c>
      <c r="X221" s="1">
        <v>5</v>
      </c>
      <c r="Y221" s="1">
        <v>4</v>
      </c>
      <c r="Z221" s="1">
        <v>4</v>
      </c>
      <c r="AA221" s="1">
        <v>5</v>
      </c>
      <c r="AB221" s="1">
        <v>4</v>
      </c>
      <c r="AC221" s="1">
        <v>5</v>
      </c>
      <c r="AD221" s="1">
        <v>5</v>
      </c>
      <c r="AE221" s="1">
        <v>5</v>
      </c>
      <c r="AF221" s="1">
        <v>4</v>
      </c>
      <c r="AG221" s="1">
        <v>5</v>
      </c>
      <c r="AH221" s="1">
        <v>4</v>
      </c>
      <c r="AI221" s="1" t="s">
        <v>183</v>
      </c>
      <c r="AJ221" s="1" t="s">
        <v>183</v>
      </c>
      <c r="AK221" s="1">
        <f t="shared" si="0"/>
        <v>105</v>
      </c>
    </row>
    <row r="222" spans="1:37" ht="13.2" x14ac:dyDescent="0.25">
      <c r="A222" s="2">
        <v>45364.472616874998</v>
      </c>
      <c r="B222" s="1" t="s">
        <v>56</v>
      </c>
      <c r="C222" s="1" t="s">
        <v>46</v>
      </c>
      <c r="D222" s="1" t="s">
        <v>91</v>
      </c>
      <c r="E222" s="1" t="s">
        <v>40</v>
      </c>
      <c r="F222" s="1" t="s">
        <v>41</v>
      </c>
      <c r="G222" s="1">
        <v>4</v>
      </c>
      <c r="H222" s="1" t="s">
        <v>223</v>
      </c>
      <c r="I222" s="1" t="s">
        <v>55</v>
      </c>
      <c r="J222" s="1" t="s">
        <v>90</v>
      </c>
      <c r="K222" s="1">
        <v>4</v>
      </c>
      <c r="L222" s="1">
        <v>4</v>
      </c>
      <c r="M222" s="1">
        <v>4</v>
      </c>
      <c r="N222" s="1">
        <v>3</v>
      </c>
      <c r="O222" s="1">
        <v>4</v>
      </c>
      <c r="P222" s="1">
        <v>5</v>
      </c>
      <c r="Q222" s="1">
        <v>4</v>
      </c>
      <c r="R222" s="1">
        <v>4</v>
      </c>
      <c r="S222" s="1">
        <v>5</v>
      </c>
      <c r="T222" s="1">
        <v>5</v>
      </c>
      <c r="U222" s="1">
        <v>5</v>
      </c>
      <c r="V222" s="1">
        <v>5</v>
      </c>
      <c r="W222" s="1">
        <v>5</v>
      </c>
      <c r="X222" s="1">
        <v>3</v>
      </c>
      <c r="Y222" s="1">
        <v>5</v>
      </c>
      <c r="Z222" s="1">
        <v>4</v>
      </c>
      <c r="AA222" s="1">
        <v>5</v>
      </c>
      <c r="AB222" s="1">
        <v>3</v>
      </c>
      <c r="AC222" s="1">
        <v>5</v>
      </c>
      <c r="AD222" s="1">
        <v>5</v>
      </c>
      <c r="AE222" s="1">
        <v>4</v>
      </c>
      <c r="AF222" s="1">
        <v>4</v>
      </c>
      <c r="AG222" s="1">
        <v>4</v>
      </c>
      <c r="AH222" s="1">
        <v>5</v>
      </c>
      <c r="AI222" s="1" t="s">
        <v>512</v>
      </c>
      <c r="AJ222" s="1" t="s">
        <v>513</v>
      </c>
      <c r="AK222" s="1">
        <f t="shared" si="0"/>
        <v>104</v>
      </c>
    </row>
    <row r="223" spans="1:37" ht="13.2" x14ac:dyDescent="0.25">
      <c r="A223" s="2">
        <v>45364.47286642361</v>
      </c>
      <c r="B223" s="1" t="s">
        <v>56</v>
      </c>
      <c r="C223" s="1" t="s">
        <v>38</v>
      </c>
      <c r="D223" s="1" t="s">
        <v>88</v>
      </c>
      <c r="E223" s="1" t="s">
        <v>40</v>
      </c>
      <c r="F223" s="1" t="s">
        <v>59</v>
      </c>
      <c r="G223" s="1">
        <v>5</v>
      </c>
      <c r="H223" s="1" t="s">
        <v>84</v>
      </c>
      <c r="I223" s="1" t="s">
        <v>49</v>
      </c>
      <c r="J223" s="1" t="s">
        <v>156</v>
      </c>
      <c r="K223" s="1">
        <v>5</v>
      </c>
      <c r="L223" s="1">
        <v>4</v>
      </c>
      <c r="M223" s="1">
        <v>5</v>
      </c>
      <c r="N223" s="1">
        <v>4</v>
      </c>
      <c r="O223" s="1">
        <v>4</v>
      </c>
      <c r="P223" s="1">
        <v>4</v>
      </c>
      <c r="Q223" s="1">
        <v>5</v>
      </c>
      <c r="R223" s="1">
        <v>4</v>
      </c>
      <c r="S223" s="1">
        <v>3</v>
      </c>
      <c r="T223" s="1">
        <v>4</v>
      </c>
      <c r="U223" s="1">
        <v>5</v>
      </c>
      <c r="V223" s="1">
        <v>5</v>
      </c>
      <c r="W223" s="1">
        <v>5</v>
      </c>
      <c r="X223" s="1">
        <v>4</v>
      </c>
      <c r="Y223" s="1">
        <v>5</v>
      </c>
      <c r="Z223" s="1">
        <v>4</v>
      </c>
      <c r="AA223" s="1">
        <v>4</v>
      </c>
      <c r="AB223" s="1">
        <v>4</v>
      </c>
      <c r="AC223" s="1">
        <v>3</v>
      </c>
      <c r="AD223" s="1">
        <v>5</v>
      </c>
      <c r="AE223" s="1">
        <v>4</v>
      </c>
      <c r="AF223" s="1">
        <v>4</v>
      </c>
      <c r="AG223" s="1">
        <v>5</v>
      </c>
      <c r="AH223" s="1">
        <v>5</v>
      </c>
      <c r="AI223" s="1" t="s">
        <v>183</v>
      </c>
      <c r="AJ223" s="1" t="s">
        <v>183</v>
      </c>
      <c r="AK223" s="1">
        <f t="shared" si="0"/>
        <v>104</v>
      </c>
    </row>
    <row r="224" spans="1:37" ht="13.2" x14ac:dyDescent="0.25">
      <c r="A224" s="2">
        <v>45364.473673807872</v>
      </c>
      <c r="B224" s="1" t="s">
        <v>37</v>
      </c>
      <c r="C224" s="1" t="s">
        <v>38</v>
      </c>
      <c r="D224" s="1" t="s">
        <v>95</v>
      </c>
      <c r="E224" s="1" t="s">
        <v>40</v>
      </c>
      <c r="F224" s="1" t="s">
        <v>41</v>
      </c>
      <c r="G224" s="1">
        <v>4</v>
      </c>
      <c r="H224" s="1" t="s">
        <v>54</v>
      </c>
      <c r="I224" s="1" t="s">
        <v>49</v>
      </c>
      <c r="J224" s="1" t="s">
        <v>156</v>
      </c>
      <c r="K224" s="1">
        <v>4</v>
      </c>
      <c r="L224" s="1">
        <v>5</v>
      </c>
      <c r="M224" s="1">
        <v>4</v>
      </c>
      <c r="N224" s="1">
        <v>5</v>
      </c>
      <c r="O224" s="1">
        <v>3</v>
      </c>
      <c r="P224" s="1">
        <v>4</v>
      </c>
      <c r="Q224" s="1">
        <v>4</v>
      </c>
      <c r="R224" s="1">
        <v>4</v>
      </c>
      <c r="S224" s="1">
        <v>5</v>
      </c>
      <c r="T224" s="1">
        <v>5</v>
      </c>
      <c r="U224" s="1">
        <v>3</v>
      </c>
      <c r="V224" s="1">
        <v>4</v>
      </c>
      <c r="W224" s="1">
        <v>5</v>
      </c>
      <c r="X224" s="1">
        <v>5</v>
      </c>
      <c r="Y224" s="1">
        <v>5</v>
      </c>
      <c r="Z224" s="1">
        <v>5</v>
      </c>
      <c r="AA224" s="1">
        <v>4</v>
      </c>
      <c r="AB224" s="1">
        <v>4</v>
      </c>
      <c r="AC224" s="1">
        <v>3</v>
      </c>
      <c r="AD224" s="1">
        <v>5</v>
      </c>
      <c r="AE224" s="1">
        <v>4</v>
      </c>
      <c r="AF224" s="1">
        <v>4</v>
      </c>
      <c r="AG224" s="1">
        <v>4</v>
      </c>
      <c r="AH224" s="1">
        <v>5</v>
      </c>
      <c r="AI224" s="1" t="s">
        <v>183</v>
      </c>
      <c r="AJ224" s="1" t="s">
        <v>183</v>
      </c>
      <c r="AK224" s="1">
        <f t="shared" si="0"/>
        <v>103</v>
      </c>
    </row>
    <row r="225" spans="1:37" ht="13.2" x14ac:dyDescent="0.25">
      <c r="A225" s="2">
        <v>45364.474236423615</v>
      </c>
      <c r="B225" s="1" t="s">
        <v>37</v>
      </c>
      <c r="C225" s="1" t="s">
        <v>38</v>
      </c>
      <c r="D225" s="1" t="s">
        <v>79</v>
      </c>
      <c r="E225" s="1" t="s">
        <v>40</v>
      </c>
      <c r="F225" s="1" t="s">
        <v>41</v>
      </c>
      <c r="G225" s="1">
        <v>4</v>
      </c>
      <c r="H225" s="1" t="s">
        <v>48</v>
      </c>
      <c r="I225" s="1" t="s">
        <v>49</v>
      </c>
      <c r="J225" s="1" t="s">
        <v>156</v>
      </c>
      <c r="K225" s="1">
        <v>4</v>
      </c>
      <c r="L225" s="1">
        <v>5</v>
      </c>
      <c r="M225" s="1">
        <v>4</v>
      </c>
      <c r="N225" s="1">
        <v>3</v>
      </c>
      <c r="O225" s="1">
        <v>4</v>
      </c>
      <c r="P225" s="1">
        <v>5</v>
      </c>
      <c r="Q225" s="1">
        <v>5</v>
      </c>
      <c r="R225" s="1">
        <v>5</v>
      </c>
      <c r="S225" s="1">
        <v>4</v>
      </c>
      <c r="T225" s="1">
        <v>3</v>
      </c>
      <c r="U225" s="1">
        <v>4</v>
      </c>
      <c r="V225" s="1">
        <v>5</v>
      </c>
      <c r="W225" s="1">
        <v>4</v>
      </c>
      <c r="X225" s="1">
        <v>4</v>
      </c>
      <c r="Y225" s="1">
        <v>5</v>
      </c>
      <c r="Z225" s="1">
        <v>5</v>
      </c>
      <c r="AA225" s="1">
        <v>5</v>
      </c>
      <c r="AB225" s="1">
        <v>4</v>
      </c>
      <c r="AC225" s="1">
        <v>5</v>
      </c>
      <c r="AD225" s="1">
        <v>5</v>
      </c>
      <c r="AE225" s="1">
        <v>5</v>
      </c>
      <c r="AF225" s="1">
        <v>4</v>
      </c>
      <c r="AG225" s="1">
        <v>4</v>
      </c>
      <c r="AH225" s="1">
        <v>5</v>
      </c>
      <c r="AI225" s="1" t="s">
        <v>183</v>
      </c>
      <c r="AJ225" s="1" t="s">
        <v>183</v>
      </c>
      <c r="AK225" s="1">
        <f t="shared" si="0"/>
        <v>106</v>
      </c>
    </row>
    <row r="226" spans="1:37" ht="13.2" x14ac:dyDescent="0.25">
      <c r="A226" s="2">
        <v>45364.474877986111</v>
      </c>
      <c r="B226" s="1" t="s">
        <v>56</v>
      </c>
      <c r="C226" s="1" t="s">
        <v>38</v>
      </c>
      <c r="D226" s="1" t="s">
        <v>409</v>
      </c>
      <c r="E226" s="1" t="s">
        <v>40</v>
      </c>
      <c r="F226" s="1" t="s">
        <v>59</v>
      </c>
      <c r="G226" s="1">
        <v>4</v>
      </c>
      <c r="H226" s="1" t="s">
        <v>514</v>
      </c>
      <c r="I226" s="1" t="s">
        <v>43</v>
      </c>
      <c r="J226" s="1" t="s">
        <v>156</v>
      </c>
      <c r="K226" s="1">
        <v>5</v>
      </c>
      <c r="L226" s="1">
        <v>4</v>
      </c>
      <c r="M226" s="1">
        <v>4</v>
      </c>
      <c r="N226" s="1">
        <v>5</v>
      </c>
      <c r="O226" s="1">
        <v>5</v>
      </c>
      <c r="P226" s="1">
        <v>3</v>
      </c>
      <c r="Q226" s="1">
        <v>4</v>
      </c>
      <c r="R226" s="1">
        <v>4</v>
      </c>
      <c r="S226" s="1">
        <v>4</v>
      </c>
      <c r="T226" s="1">
        <v>5</v>
      </c>
      <c r="U226" s="1">
        <v>5</v>
      </c>
      <c r="V226" s="1">
        <v>4</v>
      </c>
      <c r="W226" s="1">
        <v>5</v>
      </c>
      <c r="X226" s="1">
        <v>4</v>
      </c>
      <c r="Y226" s="1">
        <v>4</v>
      </c>
      <c r="Z226" s="1">
        <v>4</v>
      </c>
      <c r="AA226" s="1">
        <v>5</v>
      </c>
      <c r="AB226" s="1">
        <v>4</v>
      </c>
      <c r="AC226" s="1">
        <v>4</v>
      </c>
      <c r="AD226" s="1">
        <v>3</v>
      </c>
      <c r="AE226" s="1">
        <v>4</v>
      </c>
      <c r="AF226" s="1">
        <v>5</v>
      </c>
      <c r="AG226" s="1">
        <v>5</v>
      </c>
      <c r="AH226" s="1">
        <v>5</v>
      </c>
      <c r="AI226" s="1" t="s">
        <v>183</v>
      </c>
      <c r="AJ226" s="1" t="s">
        <v>183</v>
      </c>
      <c r="AK226" s="1">
        <f t="shared" si="0"/>
        <v>104</v>
      </c>
    </row>
    <row r="227" spans="1:37" ht="13.2" x14ac:dyDescent="0.25">
      <c r="A227" s="2">
        <v>45364.475812349541</v>
      </c>
      <c r="B227" s="1" t="s">
        <v>56</v>
      </c>
      <c r="C227" s="1" t="s">
        <v>38</v>
      </c>
      <c r="D227" s="1" t="s">
        <v>91</v>
      </c>
      <c r="E227" s="1" t="s">
        <v>40</v>
      </c>
      <c r="F227" s="1" t="s">
        <v>41</v>
      </c>
      <c r="G227" s="1">
        <v>5</v>
      </c>
      <c r="H227" s="1" t="s">
        <v>84</v>
      </c>
      <c r="I227" s="1" t="s">
        <v>49</v>
      </c>
      <c r="J227" s="1" t="s">
        <v>156</v>
      </c>
      <c r="K227" s="1">
        <v>5</v>
      </c>
      <c r="L227" s="1">
        <v>4</v>
      </c>
      <c r="M227" s="1">
        <v>4</v>
      </c>
      <c r="N227" s="1">
        <v>5</v>
      </c>
      <c r="O227" s="1">
        <v>5</v>
      </c>
      <c r="P227" s="1">
        <v>5</v>
      </c>
      <c r="Q227" s="1">
        <v>5</v>
      </c>
      <c r="R227" s="1">
        <v>5</v>
      </c>
      <c r="S227" s="1">
        <v>3</v>
      </c>
      <c r="T227" s="1">
        <v>4</v>
      </c>
      <c r="U227" s="1">
        <v>4</v>
      </c>
      <c r="V227" s="1">
        <v>4</v>
      </c>
      <c r="W227" s="1">
        <v>5</v>
      </c>
      <c r="X227" s="1">
        <v>3</v>
      </c>
      <c r="Y227" s="1">
        <v>4</v>
      </c>
      <c r="Z227" s="1">
        <v>4</v>
      </c>
      <c r="AA227" s="1">
        <v>4</v>
      </c>
      <c r="AB227" s="1">
        <v>5</v>
      </c>
      <c r="AC227" s="1">
        <v>4</v>
      </c>
      <c r="AD227" s="1">
        <v>4</v>
      </c>
      <c r="AE227" s="1">
        <v>5</v>
      </c>
      <c r="AF227" s="1">
        <v>5</v>
      </c>
      <c r="AG227" s="1">
        <v>5</v>
      </c>
      <c r="AH227" s="1">
        <v>4</v>
      </c>
      <c r="AI227" s="1" t="s">
        <v>183</v>
      </c>
      <c r="AJ227" s="1" t="s">
        <v>183</v>
      </c>
      <c r="AK227" s="1">
        <f t="shared" si="0"/>
        <v>105</v>
      </c>
    </row>
    <row r="228" spans="1:37" ht="13.2" x14ac:dyDescent="0.25">
      <c r="A228" s="2">
        <v>45364.478389074073</v>
      </c>
      <c r="B228" s="1" t="s">
        <v>56</v>
      </c>
      <c r="C228" s="1" t="s">
        <v>157</v>
      </c>
      <c r="D228" s="1" t="s">
        <v>88</v>
      </c>
      <c r="E228" s="1" t="s">
        <v>40</v>
      </c>
      <c r="F228" s="1" t="s">
        <v>59</v>
      </c>
      <c r="G228" s="1">
        <v>5</v>
      </c>
      <c r="H228" s="1" t="s">
        <v>113</v>
      </c>
      <c r="I228" s="1" t="s">
        <v>49</v>
      </c>
      <c r="J228" s="1" t="s">
        <v>156</v>
      </c>
      <c r="K228" s="1">
        <v>4</v>
      </c>
      <c r="L228" s="1">
        <v>5</v>
      </c>
      <c r="M228" s="1">
        <v>5</v>
      </c>
      <c r="N228" s="1">
        <v>5</v>
      </c>
      <c r="O228" s="1">
        <v>4</v>
      </c>
      <c r="P228" s="1">
        <v>3</v>
      </c>
      <c r="Q228" s="1">
        <v>4</v>
      </c>
      <c r="R228" s="1">
        <v>5</v>
      </c>
      <c r="S228" s="1">
        <v>5</v>
      </c>
      <c r="T228" s="1">
        <v>4</v>
      </c>
      <c r="U228" s="1">
        <v>4</v>
      </c>
      <c r="V228" s="1">
        <v>5</v>
      </c>
      <c r="W228" s="1">
        <v>5</v>
      </c>
      <c r="X228" s="1">
        <v>3</v>
      </c>
      <c r="Y228" s="1">
        <v>4</v>
      </c>
      <c r="Z228" s="1">
        <v>4</v>
      </c>
      <c r="AA228" s="1">
        <v>5</v>
      </c>
      <c r="AB228" s="1">
        <v>4</v>
      </c>
      <c r="AC228" s="1">
        <v>4</v>
      </c>
      <c r="AD228" s="1">
        <v>4</v>
      </c>
      <c r="AE228" s="1">
        <v>5</v>
      </c>
      <c r="AF228" s="1">
        <v>4</v>
      </c>
      <c r="AG228" s="1">
        <v>5</v>
      </c>
      <c r="AH228" s="1">
        <v>5</v>
      </c>
      <c r="AI228" s="1" t="s">
        <v>183</v>
      </c>
      <c r="AJ228" s="1" t="s">
        <v>183</v>
      </c>
      <c r="AK228" s="1">
        <f t="shared" si="0"/>
        <v>105</v>
      </c>
    </row>
    <row r="229" spans="1:37" ht="13.2" x14ac:dyDescent="0.25">
      <c r="A229" s="2">
        <v>45364.479024074069</v>
      </c>
      <c r="B229" s="1" t="s">
        <v>56</v>
      </c>
      <c r="C229" s="1" t="s">
        <v>46</v>
      </c>
      <c r="D229" s="1" t="s">
        <v>95</v>
      </c>
      <c r="E229" s="1" t="s">
        <v>40</v>
      </c>
      <c r="F229" s="1" t="s">
        <v>59</v>
      </c>
      <c r="G229" s="1">
        <v>5</v>
      </c>
      <c r="H229" s="1" t="s">
        <v>84</v>
      </c>
      <c r="I229" s="1" t="s">
        <v>49</v>
      </c>
      <c r="J229" s="1" t="s">
        <v>156</v>
      </c>
      <c r="K229" s="1">
        <v>4</v>
      </c>
      <c r="L229" s="1">
        <v>4</v>
      </c>
      <c r="M229" s="1">
        <v>5</v>
      </c>
      <c r="N229" s="1">
        <v>5</v>
      </c>
      <c r="O229" s="1">
        <v>4</v>
      </c>
      <c r="P229" s="1">
        <v>3</v>
      </c>
      <c r="Q229" s="1">
        <v>4</v>
      </c>
      <c r="R229" s="1">
        <v>4</v>
      </c>
      <c r="S229" s="1">
        <v>5</v>
      </c>
      <c r="T229" s="1">
        <v>4</v>
      </c>
      <c r="U229" s="1">
        <v>5</v>
      </c>
      <c r="V229" s="1">
        <v>5</v>
      </c>
      <c r="W229" s="1">
        <v>5</v>
      </c>
      <c r="X229" s="1">
        <v>4</v>
      </c>
      <c r="Y229" s="1">
        <v>5</v>
      </c>
      <c r="Z229" s="1">
        <v>4</v>
      </c>
      <c r="AA229" s="1">
        <v>4</v>
      </c>
      <c r="AB229" s="1">
        <v>3</v>
      </c>
      <c r="AC229" s="1">
        <v>4</v>
      </c>
      <c r="AD229" s="1">
        <v>5</v>
      </c>
      <c r="AE229" s="1">
        <v>4</v>
      </c>
      <c r="AF229" s="1">
        <v>4</v>
      </c>
      <c r="AG229" s="1">
        <v>4</v>
      </c>
      <c r="AH229" s="1">
        <v>5</v>
      </c>
      <c r="AI229" s="1" t="s">
        <v>183</v>
      </c>
      <c r="AJ229" s="1" t="s">
        <v>183</v>
      </c>
      <c r="AK229" s="1">
        <f t="shared" si="0"/>
        <v>103</v>
      </c>
    </row>
    <row r="230" spans="1:37" ht="13.2" x14ac:dyDescent="0.25">
      <c r="A230" s="2">
        <v>45364.47964701389</v>
      </c>
      <c r="B230" s="1" t="s">
        <v>37</v>
      </c>
      <c r="C230" s="1" t="s">
        <v>157</v>
      </c>
      <c r="D230" s="1" t="s">
        <v>79</v>
      </c>
      <c r="E230" s="1" t="s">
        <v>40</v>
      </c>
      <c r="F230" s="1" t="s">
        <v>41</v>
      </c>
      <c r="G230" s="1">
        <v>4</v>
      </c>
      <c r="H230" s="1" t="s">
        <v>178</v>
      </c>
      <c r="I230" s="1" t="s">
        <v>49</v>
      </c>
      <c r="J230" s="1" t="s">
        <v>156</v>
      </c>
      <c r="K230" s="1">
        <v>4</v>
      </c>
      <c r="L230" s="1">
        <v>5</v>
      </c>
      <c r="M230" s="1">
        <v>4</v>
      </c>
      <c r="N230" s="1">
        <v>4</v>
      </c>
      <c r="O230" s="1">
        <v>5</v>
      </c>
      <c r="P230" s="1">
        <v>5</v>
      </c>
      <c r="Q230" s="1">
        <v>4</v>
      </c>
      <c r="R230" s="1">
        <v>4</v>
      </c>
      <c r="S230" s="1">
        <v>5</v>
      </c>
      <c r="T230" s="1">
        <v>5</v>
      </c>
      <c r="U230" s="1">
        <v>3</v>
      </c>
      <c r="V230" s="1">
        <v>5</v>
      </c>
      <c r="W230" s="1">
        <v>5</v>
      </c>
      <c r="X230" s="1">
        <v>5</v>
      </c>
      <c r="Y230" s="1">
        <v>4</v>
      </c>
      <c r="Z230" s="1">
        <v>4</v>
      </c>
      <c r="AA230" s="1">
        <v>5</v>
      </c>
      <c r="AB230" s="1">
        <v>4</v>
      </c>
      <c r="AC230" s="1">
        <v>4</v>
      </c>
      <c r="AD230" s="1">
        <v>4</v>
      </c>
      <c r="AE230" s="1">
        <v>5</v>
      </c>
      <c r="AF230" s="1">
        <v>4</v>
      </c>
      <c r="AG230" s="1">
        <v>4</v>
      </c>
      <c r="AH230" s="1">
        <v>5</v>
      </c>
      <c r="AI230" s="1" t="s">
        <v>183</v>
      </c>
      <c r="AJ230" s="1" t="s">
        <v>183</v>
      </c>
      <c r="AK230" s="1">
        <f t="shared" si="0"/>
        <v>106</v>
      </c>
    </row>
    <row r="231" spans="1:37" ht="13.2" x14ac:dyDescent="0.25">
      <c r="A231" s="2">
        <v>45364.480256886571</v>
      </c>
      <c r="B231" s="1" t="s">
        <v>56</v>
      </c>
      <c r="C231" s="1" t="s">
        <v>46</v>
      </c>
      <c r="D231" s="1" t="s">
        <v>47</v>
      </c>
      <c r="E231" s="1" t="s">
        <v>40</v>
      </c>
      <c r="F231" s="1" t="s">
        <v>59</v>
      </c>
      <c r="G231" s="1">
        <v>5</v>
      </c>
      <c r="H231" s="1" t="s">
        <v>77</v>
      </c>
      <c r="I231" s="1" t="s">
        <v>49</v>
      </c>
      <c r="J231" s="1" t="s">
        <v>156</v>
      </c>
      <c r="K231" s="1">
        <v>5</v>
      </c>
      <c r="L231" s="1">
        <v>4</v>
      </c>
      <c r="M231" s="1">
        <v>5</v>
      </c>
      <c r="N231" s="1">
        <v>5</v>
      </c>
      <c r="O231" s="1">
        <v>4</v>
      </c>
      <c r="P231" s="1">
        <v>4</v>
      </c>
      <c r="Q231" s="1">
        <v>3</v>
      </c>
      <c r="R231" s="1">
        <v>5</v>
      </c>
      <c r="S231" s="1">
        <v>4</v>
      </c>
      <c r="T231" s="1">
        <v>4</v>
      </c>
      <c r="U231" s="1">
        <v>5</v>
      </c>
      <c r="V231" s="1">
        <v>5</v>
      </c>
      <c r="W231" s="1">
        <v>5</v>
      </c>
      <c r="X231" s="1">
        <v>5</v>
      </c>
      <c r="Y231" s="1">
        <v>4</v>
      </c>
      <c r="Z231" s="1">
        <v>3</v>
      </c>
      <c r="AA231" s="1">
        <v>4</v>
      </c>
      <c r="AB231" s="1">
        <v>4</v>
      </c>
      <c r="AC231" s="1">
        <v>4</v>
      </c>
      <c r="AD231" s="1">
        <v>5</v>
      </c>
      <c r="AE231" s="1">
        <v>3</v>
      </c>
      <c r="AF231" s="1">
        <v>4</v>
      </c>
      <c r="AG231" s="1">
        <v>5</v>
      </c>
      <c r="AH231" s="1">
        <v>5</v>
      </c>
      <c r="AI231" s="1" t="s">
        <v>183</v>
      </c>
      <c r="AJ231" s="1" t="s">
        <v>183</v>
      </c>
      <c r="AK231" s="1">
        <f t="shared" ref="AK231:AK311" si="1">SUM(K231:AH231)</f>
        <v>104</v>
      </c>
    </row>
    <row r="232" spans="1:37" ht="13.2" x14ac:dyDescent="0.25">
      <c r="A232" s="2">
        <v>45364.480902800926</v>
      </c>
      <c r="B232" s="1" t="s">
        <v>56</v>
      </c>
      <c r="C232" s="1" t="s">
        <v>46</v>
      </c>
      <c r="D232" s="1" t="s">
        <v>409</v>
      </c>
      <c r="E232" s="1" t="s">
        <v>40</v>
      </c>
      <c r="F232" s="1" t="s">
        <v>59</v>
      </c>
      <c r="G232" s="1">
        <v>4</v>
      </c>
      <c r="H232" s="1" t="s">
        <v>54</v>
      </c>
      <c r="I232" s="1" t="s">
        <v>49</v>
      </c>
      <c r="J232" s="1" t="s">
        <v>156</v>
      </c>
      <c r="K232" s="1">
        <v>5</v>
      </c>
      <c r="L232" s="1">
        <v>5</v>
      </c>
      <c r="M232" s="1">
        <v>4</v>
      </c>
      <c r="N232" s="1">
        <v>3</v>
      </c>
      <c r="O232" s="1">
        <v>4</v>
      </c>
      <c r="P232" s="1">
        <v>5</v>
      </c>
      <c r="Q232" s="1">
        <v>4</v>
      </c>
      <c r="R232" s="1">
        <v>5</v>
      </c>
      <c r="S232" s="1">
        <v>5</v>
      </c>
      <c r="T232" s="1">
        <v>5</v>
      </c>
      <c r="U232" s="1">
        <v>3</v>
      </c>
      <c r="V232" s="1">
        <v>4</v>
      </c>
      <c r="W232" s="1">
        <v>4</v>
      </c>
      <c r="X232" s="1">
        <v>5</v>
      </c>
      <c r="Y232" s="1">
        <v>4</v>
      </c>
      <c r="Z232" s="1">
        <v>5</v>
      </c>
      <c r="AA232" s="1">
        <v>4</v>
      </c>
      <c r="AB232" s="1">
        <v>4</v>
      </c>
      <c r="AC232" s="1">
        <v>3</v>
      </c>
      <c r="AD232" s="1">
        <v>5</v>
      </c>
      <c r="AE232" s="1">
        <v>5</v>
      </c>
      <c r="AF232" s="1">
        <v>4</v>
      </c>
      <c r="AG232" s="1">
        <v>5</v>
      </c>
      <c r="AH232" s="1">
        <v>4</v>
      </c>
      <c r="AI232" s="1" t="s">
        <v>183</v>
      </c>
      <c r="AJ232" s="1" t="s">
        <v>183</v>
      </c>
      <c r="AK232" s="1">
        <f t="shared" si="1"/>
        <v>104</v>
      </c>
    </row>
    <row r="233" spans="1:37" ht="13.2" x14ac:dyDescent="0.25">
      <c r="A233" s="2">
        <v>45364.484260428246</v>
      </c>
      <c r="B233" s="1" t="s">
        <v>163</v>
      </c>
      <c r="C233" s="1" t="s">
        <v>46</v>
      </c>
      <c r="D233" s="1" t="s">
        <v>154</v>
      </c>
      <c r="E233" s="1" t="s">
        <v>40</v>
      </c>
      <c r="F233" s="1" t="s">
        <v>59</v>
      </c>
      <c r="G233" s="1">
        <v>5</v>
      </c>
      <c r="H233" s="1" t="s">
        <v>132</v>
      </c>
      <c r="I233" s="1" t="s">
        <v>55</v>
      </c>
      <c r="J233" s="1" t="s">
        <v>44</v>
      </c>
      <c r="K233" s="1">
        <v>4</v>
      </c>
      <c r="L233" s="1">
        <v>5</v>
      </c>
      <c r="M233" s="1">
        <v>4</v>
      </c>
      <c r="N233" s="1">
        <v>1</v>
      </c>
      <c r="O233" s="1">
        <v>4</v>
      </c>
      <c r="P233" s="1">
        <v>4</v>
      </c>
      <c r="Q233" s="1">
        <v>4</v>
      </c>
      <c r="R233" s="1">
        <v>4</v>
      </c>
      <c r="S233" s="1">
        <v>5</v>
      </c>
      <c r="T233" s="1">
        <v>5</v>
      </c>
      <c r="U233" s="1">
        <v>5</v>
      </c>
      <c r="V233" s="1">
        <v>5</v>
      </c>
      <c r="W233" s="1">
        <v>5</v>
      </c>
      <c r="X233" s="1">
        <v>5</v>
      </c>
      <c r="Y233" s="1">
        <v>5</v>
      </c>
      <c r="Z233" s="1">
        <v>4</v>
      </c>
      <c r="AA233" s="1">
        <v>5</v>
      </c>
      <c r="AB233" s="1">
        <v>5</v>
      </c>
      <c r="AC233" s="1">
        <v>5</v>
      </c>
      <c r="AD233" s="1">
        <v>5</v>
      </c>
      <c r="AE233" s="1">
        <v>3</v>
      </c>
      <c r="AF233" s="1">
        <v>3</v>
      </c>
      <c r="AG233" s="1">
        <v>3</v>
      </c>
      <c r="AH233" s="1">
        <v>4</v>
      </c>
      <c r="AI233" s="1" t="s">
        <v>515</v>
      </c>
      <c r="AJ233" s="1" t="s">
        <v>516</v>
      </c>
      <c r="AK233" s="1">
        <f t="shared" si="1"/>
        <v>102</v>
      </c>
    </row>
    <row r="234" spans="1:37" ht="13.2" x14ac:dyDescent="0.25">
      <c r="A234" s="2">
        <v>45364.486290775458</v>
      </c>
      <c r="B234" s="1" t="s">
        <v>56</v>
      </c>
      <c r="C234" s="1" t="s">
        <v>46</v>
      </c>
      <c r="D234" s="1" t="s">
        <v>200</v>
      </c>
      <c r="E234" s="1" t="s">
        <v>40</v>
      </c>
      <c r="F234" s="1" t="s">
        <v>59</v>
      </c>
      <c r="G234" s="1">
        <v>4</v>
      </c>
      <c r="H234" s="1" t="s">
        <v>511</v>
      </c>
      <c r="I234" s="1" t="s">
        <v>49</v>
      </c>
      <c r="J234" s="1" t="s">
        <v>156</v>
      </c>
      <c r="K234" s="1">
        <v>5</v>
      </c>
      <c r="L234" s="1">
        <v>4</v>
      </c>
      <c r="M234" s="1">
        <v>4</v>
      </c>
      <c r="N234" s="1">
        <v>5</v>
      </c>
      <c r="O234" s="1">
        <v>4</v>
      </c>
      <c r="P234" s="1">
        <v>4</v>
      </c>
      <c r="Q234" s="1">
        <v>5</v>
      </c>
      <c r="R234" s="1">
        <v>4</v>
      </c>
      <c r="S234" s="1">
        <v>5</v>
      </c>
      <c r="T234" s="1">
        <v>5</v>
      </c>
      <c r="U234" s="1">
        <v>5</v>
      </c>
      <c r="V234" s="1">
        <v>4</v>
      </c>
      <c r="W234" s="1">
        <v>5</v>
      </c>
      <c r="X234" s="1">
        <v>5</v>
      </c>
      <c r="Y234" s="1">
        <v>5</v>
      </c>
      <c r="Z234" s="1">
        <v>4</v>
      </c>
      <c r="AA234" s="1">
        <v>4</v>
      </c>
      <c r="AB234" s="1">
        <v>5</v>
      </c>
      <c r="AC234" s="1">
        <v>4</v>
      </c>
      <c r="AD234" s="1">
        <v>3</v>
      </c>
      <c r="AE234" s="1">
        <v>4</v>
      </c>
      <c r="AF234" s="1">
        <v>4</v>
      </c>
      <c r="AG234" s="1">
        <v>5</v>
      </c>
      <c r="AH234" s="1">
        <v>4</v>
      </c>
      <c r="AI234" s="1" t="s">
        <v>183</v>
      </c>
      <c r="AJ234" s="1" t="s">
        <v>183</v>
      </c>
      <c r="AK234" s="1">
        <f t="shared" si="1"/>
        <v>106</v>
      </c>
    </row>
    <row r="235" spans="1:37" ht="13.2" x14ac:dyDescent="0.25">
      <c r="A235" s="2">
        <v>45364.48726775463</v>
      </c>
      <c r="B235" s="1" t="s">
        <v>37</v>
      </c>
      <c r="C235" s="1" t="s">
        <v>157</v>
      </c>
      <c r="D235" s="1" t="s">
        <v>409</v>
      </c>
      <c r="E235" s="1" t="s">
        <v>40</v>
      </c>
      <c r="F235" s="1" t="s">
        <v>41</v>
      </c>
      <c r="G235" s="1">
        <v>5</v>
      </c>
      <c r="H235" s="1" t="s">
        <v>48</v>
      </c>
      <c r="I235" s="1" t="s">
        <v>49</v>
      </c>
      <c r="J235" s="1" t="s">
        <v>156</v>
      </c>
      <c r="K235" s="1">
        <v>4</v>
      </c>
      <c r="L235" s="1">
        <v>4</v>
      </c>
      <c r="M235" s="1">
        <v>5</v>
      </c>
      <c r="N235" s="1">
        <v>4</v>
      </c>
      <c r="O235" s="1">
        <v>5</v>
      </c>
      <c r="P235" s="1">
        <v>3</v>
      </c>
      <c r="Q235" s="1">
        <v>4</v>
      </c>
      <c r="R235" s="1">
        <v>4</v>
      </c>
      <c r="S235" s="1">
        <v>4</v>
      </c>
      <c r="T235" s="1">
        <v>5</v>
      </c>
      <c r="U235" s="1">
        <v>5</v>
      </c>
      <c r="V235" s="1">
        <v>4</v>
      </c>
      <c r="W235" s="1">
        <v>3</v>
      </c>
      <c r="X235" s="1">
        <v>4</v>
      </c>
      <c r="Y235" s="1">
        <v>5</v>
      </c>
      <c r="Z235" s="1">
        <v>5</v>
      </c>
      <c r="AA235" s="1">
        <v>4</v>
      </c>
      <c r="AB235" s="1">
        <v>5</v>
      </c>
      <c r="AC235" s="1">
        <v>5</v>
      </c>
      <c r="AD235" s="1">
        <v>5</v>
      </c>
      <c r="AE235" s="1">
        <v>3</v>
      </c>
      <c r="AF235" s="1">
        <v>4</v>
      </c>
      <c r="AG235" s="1">
        <v>4</v>
      </c>
      <c r="AH235" s="1">
        <v>5</v>
      </c>
      <c r="AI235" s="1" t="s">
        <v>183</v>
      </c>
      <c r="AJ235" s="1" t="s">
        <v>183</v>
      </c>
      <c r="AK235" s="1">
        <f t="shared" si="1"/>
        <v>103</v>
      </c>
    </row>
    <row r="236" spans="1:37" ht="13.2" x14ac:dyDescent="0.25">
      <c r="A236" s="2">
        <v>45364.487895243059</v>
      </c>
      <c r="B236" s="1" t="s">
        <v>56</v>
      </c>
      <c r="C236" s="1" t="s">
        <v>46</v>
      </c>
      <c r="D236" s="1" t="s">
        <v>95</v>
      </c>
      <c r="E236" s="1" t="s">
        <v>40</v>
      </c>
      <c r="F236" s="1" t="s">
        <v>59</v>
      </c>
      <c r="G236" s="1">
        <v>5</v>
      </c>
      <c r="H236" s="1" t="s">
        <v>132</v>
      </c>
      <c r="I236" s="1" t="s">
        <v>49</v>
      </c>
      <c r="J236" s="1" t="s">
        <v>156</v>
      </c>
      <c r="K236" s="1">
        <v>4</v>
      </c>
      <c r="L236" s="1">
        <v>4</v>
      </c>
      <c r="M236" s="1">
        <v>4</v>
      </c>
      <c r="N236" s="1">
        <v>5</v>
      </c>
      <c r="O236" s="1">
        <v>3</v>
      </c>
      <c r="P236" s="1">
        <v>4</v>
      </c>
      <c r="Q236" s="1">
        <v>5</v>
      </c>
      <c r="R236" s="1">
        <v>5</v>
      </c>
      <c r="S236" s="1">
        <v>5</v>
      </c>
      <c r="T236" s="1">
        <v>4</v>
      </c>
      <c r="U236" s="1">
        <v>4</v>
      </c>
      <c r="V236" s="1">
        <v>5</v>
      </c>
      <c r="W236" s="1">
        <v>4</v>
      </c>
      <c r="X236" s="1">
        <v>3</v>
      </c>
      <c r="Y236" s="1">
        <v>4</v>
      </c>
      <c r="Z236" s="1">
        <v>4</v>
      </c>
      <c r="AA236" s="1">
        <v>5</v>
      </c>
      <c r="AB236" s="1">
        <v>4</v>
      </c>
      <c r="AC236" s="1">
        <v>4</v>
      </c>
      <c r="AD236" s="1">
        <v>3</v>
      </c>
      <c r="AE236" s="1">
        <v>4</v>
      </c>
      <c r="AF236" s="1">
        <v>4</v>
      </c>
      <c r="AG236" s="1">
        <v>5</v>
      </c>
      <c r="AH236" s="1">
        <v>4</v>
      </c>
      <c r="AI236" s="1" t="s">
        <v>183</v>
      </c>
      <c r="AJ236" s="1" t="s">
        <v>183</v>
      </c>
      <c r="AK236" s="1">
        <f t="shared" si="1"/>
        <v>100</v>
      </c>
    </row>
    <row r="237" spans="1:37" ht="13.2" x14ac:dyDescent="0.25">
      <c r="A237" s="2">
        <v>45364.488532268515</v>
      </c>
      <c r="B237" s="1" t="s">
        <v>56</v>
      </c>
      <c r="C237" s="1" t="s">
        <v>157</v>
      </c>
      <c r="D237" s="1" t="s">
        <v>95</v>
      </c>
      <c r="E237" s="1" t="s">
        <v>40</v>
      </c>
      <c r="F237" s="1" t="s">
        <v>41</v>
      </c>
      <c r="G237" s="1">
        <v>4</v>
      </c>
      <c r="H237" s="1" t="s">
        <v>77</v>
      </c>
      <c r="I237" s="1" t="s">
        <v>49</v>
      </c>
      <c r="J237" s="1" t="s">
        <v>156</v>
      </c>
      <c r="K237" s="1">
        <v>5</v>
      </c>
      <c r="L237" s="1">
        <v>4</v>
      </c>
      <c r="M237" s="1">
        <v>5</v>
      </c>
      <c r="N237" s="1">
        <v>5</v>
      </c>
      <c r="O237" s="1">
        <v>5</v>
      </c>
      <c r="P237" s="1">
        <v>4</v>
      </c>
      <c r="Q237" s="1">
        <v>3</v>
      </c>
      <c r="R237" s="1">
        <v>4</v>
      </c>
      <c r="S237" s="1">
        <v>5</v>
      </c>
      <c r="T237" s="1">
        <v>5</v>
      </c>
      <c r="U237" s="1">
        <v>5</v>
      </c>
      <c r="V237" s="1">
        <v>4</v>
      </c>
      <c r="W237" s="1">
        <v>4</v>
      </c>
      <c r="X237" s="1">
        <v>5</v>
      </c>
      <c r="Y237" s="1">
        <v>5</v>
      </c>
      <c r="Z237" s="1">
        <v>4</v>
      </c>
      <c r="AA237" s="1">
        <v>3</v>
      </c>
      <c r="AB237" s="1">
        <v>4</v>
      </c>
      <c r="AC237" s="1">
        <v>4</v>
      </c>
      <c r="AD237" s="1">
        <v>4</v>
      </c>
      <c r="AE237" s="1">
        <v>5</v>
      </c>
      <c r="AF237" s="1">
        <v>5</v>
      </c>
      <c r="AG237" s="1">
        <v>4</v>
      </c>
      <c r="AH237" s="1">
        <v>5</v>
      </c>
      <c r="AI237" s="1" t="s">
        <v>183</v>
      </c>
      <c r="AJ237" s="1" t="s">
        <v>183</v>
      </c>
      <c r="AK237" s="1">
        <f t="shared" si="1"/>
        <v>106</v>
      </c>
    </row>
    <row r="238" spans="1:37" ht="13.2" x14ac:dyDescent="0.25">
      <c r="A238" s="2">
        <v>45364.48918315972</v>
      </c>
      <c r="B238" s="1" t="s">
        <v>37</v>
      </c>
      <c r="C238" s="1" t="s">
        <v>38</v>
      </c>
      <c r="D238" s="1" t="s">
        <v>39</v>
      </c>
      <c r="E238" s="1" t="s">
        <v>40</v>
      </c>
      <c r="F238" s="1" t="s">
        <v>41</v>
      </c>
      <c r="G238" s="1">
        <v>4</v>
      </c>
      <c r="H238" s="1" t="s">
        <v>211</v>
      </c>
      <c r="I238" s="1" t="s">
        <v>49</v>
      </c>
      <c r="J238" s="1" t="s">
        <v>156</v>
      </c>
      <c r="K238" s="1">
        <v>5</v>
      </c>
      <c r="L238" s="1">
        <v>4</v>
      </c>
      <c r="M238" s="1">
        <v>4</v>
      </c>
      <c r="N238" s="1">
        <v>4</v>
      </c>
      <c r="O238" s="1">
        <v>5</v>
      </c>
      <c r="P238" s="1">
        <v>3</v>
      </c>
      <c r="Q238" s="1">
        <v>4</v>
      </c>
      <c r="R238" s="1">
        <v>4</v>
      </c>
      <c r="S238" s="1">
        <v>5</v>
      </c>
      <c r="T238" s="1">
        <v>4</v>
      </c>
      <c r="U238" s="1">
        <v>4</v>
      </c>
      <c r="V238" s="1">
        <v>5</v>
      </c>
      <c r="W238" s="1">
        <v>3</v>
      </c>
      <c r="X238" s="1">
        <v>4</v>
      </c>
      <c r="Y238" s="1">
        <v>4</v>
      </c>
      <c r="Z238" s="1">
        <v>5</v>
      </c>
      <c r="AA238" s="1">
        <v>5</v>
      </c>
      <c r="AB238" s="1">
        <v>5</v>
      </c>
      <c r="AC238" s="1">
        <v>4</v>
      </c>
      <c r="AD238" s="1">
        <v>3</v>
      </c>
      <c r="AE238" s="1">
        <v>4</v>
      </c>
      <c r="AF238" s="1">
        <v>4</v>
      </c>
      <c r="AG238" s="1">
        <v>5</v>
      </c>
      <c r="AH238" s="1">
        <v>5</v>
      </c>
      <c r="AI238" s="1" t="s">
        <v>183</v>
      </c>
      <c r="AJ238" s="1" t="s">
        <v>183</v>
      </c>
      <c r="AK238" s="1">
        <f t="shared" si="1"/>
        <v>102</v>
      </c>
    </row>
    <row r="239" spans="1:37" ht="13.2" x14ac:dyDescent="0.25">
      <c r="A239" s="2">
        <v>45364.489280138892</v>
      </c>
      <c r="B239" s="1" t="s">
        <v>163</v>
      </c>
      <c r="C239" s="1" t="s">
        <v>46</v>
      </c>
      <c r="D239" s="1" t="s">
        <v>154</v>
      </c>
      <c r="E239" s="1" t="s">
        <v>40</v>
      </c>
      <c r="F239" s="1" t="s">
        <v>59</v>
      </c>
      <c r="G239" s="1">
        <v>4</v>
      </c>
      <c r="H239" s="1" t="s">
        <v>132</v>
      </c>
      <c r="I239" s="1" t="s">
        <v>55</v>
      </c>
      <c r="J239" s="1" t="s">
        <v>44</v>
      </c>
      <c r="K239" s="1">
        <v>4</v>
      </c>
      <c r="L239" s="1">
        <v>4</v>
      </c>
      <c r="M239" s="1">
        <v>4</v>
      </c>
      <c r="N239" s="1">
        <v>4</v>
      </c>
      <c r="O239" s="1">
        <v>5</v>
      </c>
      <c r="P239" s="1">
        <v>5</v>
      </c>
      <c r="Q239" s="1">
        <v>5</v>
      </c>
      <c r="R239" s="1">
        <v>5</v>
      </c>
      <c r="S239" s="1">
        <v>5</v>
      </c>
      <c r="T239" s="1">
        <v>5</v>
      </c>
      <c r="U239" s="1">
        <v>5</v>
      </c>
      <c r="V239" s="1">
        <v>4</v>
      </c>
      <c r="W239" s="1">
        <v>5</v>
      </c>
      <c r="X239" s="1">
        <v>5</v>
      </c>
      <c r="Y239" s="1">
        <v>5</v>
      </c>
      <c r="Z239" s="1">
        <v>5</v>
      </c>
      <c r="AA239" s="1">
        <v>5</v>
      </c>
      <c r="AB239" s="1">
        <v>5</v>
      </c>
      <c r="AC239" s="1">
        <v>5</v>
      </c>
      <c r="AD239" s="1">
        <v>5</v>
      </c>
      <c r="AE239" s="1">
        <v>3</v>
      </c>
      <c r="AF239" s="1">
        <v>3</v>
      </c>
      <c r="AG239" s="1">
        <v>1</v>
      </c>
      <c r="AH239" s="1">
        <v>1</v>
      </c>
      <c r="AK239" s="1">
        <f t="shared" si="1"/>
        <v>103</v>
      </c>
    </row>
    <row r="240" spans="1:37" ht="13.2" x14ac:dyDescent="0.25">
      <c r="A240" s="2">
        <v>45364.490332696761</v>
      </c>
      <c r="B240" s="1" t="s">
        <v>37</v>
      </c>
      <c r="C240" s="1" t="s">
        <v>38</v>
      </c>
      <c r="D240" s="1" t="s">
        <v>66</v>
      </c>
      <c r="E240" s="1" t="s">
        <v>40</v>
      </c>
      <c r="F240" s="1" t="s">
        <v>41</v>
      </c>
      <c r="G240" s="1">
        <v>4</v>
      </c>
      <c r="H240" s="1" t="s">
        <v>126</v>
      </c>
      <c r="I240" s="1" t="s">
        <v>49</v>
      </c>
      <c r="J240" s="1" t="s">
        <v>156</v>
      </c>
      <c r="K240" s="1">
        <v>4</v>
      </c>
      <c r="L240" s="1">
        <v>4</v>
      </c>
      <c r="M240" s="1">
        <v>4</v>
      </c>
      <c r="N240" s="1">
        <v>5</v>
      </c>
      <c r="O240" s="1">
        <v>4</v>
      </c>
      <c r="P240" s="1">
        <v>3</v>
      </c>
      <c r="Q240" s="1">
        <v>4</v>
      </c>
      <c r="R240" s="1">
        <v>5</v>
      </c>
      <c r="S240" s="1">
        <v>5</v>
      </c>
      <c r="T240" s="1">
        <v>4</v>
      </c>
      <c r="U240" s="1">
        <v>4</v>
      </c>
      <c r="V240" s="1">
        <v>4</v>
      </c>
      <c r="W240" s="1">
        <v>5</v>
      </c>
      <c r="X240" s="1">
        <v>3</v>
      </c>
      <c r="Y240" s="1">
        <v>4</v>
      </c>
      <c r="Z240" s="1">
        <v>5</v>
      </c>
      <c r="AA240" s="1">
        <v>5</v>
      </c>
      <c r="AB240" s="1">
        <v>5</v>
      </c>
      <c r="AC240" s="1">
        <v>4</v>
      </c>
      <c r="AD240" s="1">
        <v>5</v>
      </c>
      <c r="AE240" s="1">
        <v>4</v>
      </c>
      <c r="AF240" s="1">
        <v>5</v>
      </c>
      <c r="AG240" s="1">
        <v>3</v>
      </c>
      <c r="AH240" s="1">
        <v>4</v>
      </c>
      <c r="AI240" s="1" t="s">
        <v>183</v>
      </c>
      <c r="AJ240" s="1" t="s">
        <v>183</v>
      </c>
      <c r="AK240" s="1">
        <f t="shared" si="1"/>
        <v>102</v>
      </c>
    </row>
    <row r="241" spans="1:37" ht="13.2" x14ac:dyDescent="0.25">
      <c r="A241" s="2">
        <v>45364.491098796294</v>
      </c>
      <c r="B241" s="1" t="s">
        <v>37</v>
      </c>
      <c r="C241" s="1" t="s">
        <v>38</v>
      </c>
      <c r="D241" s="1" t="s">
        <v>181</v>
      </c>
      <c r="E241" s="1" t="s">
        <v>40</v>
      </c>
      <c r="F241" s="1" t="s">
        <v>41</v>
      </c>
      <c r="G241" s="1">
        <v>4</v>
      </c>
      <c r="H241" s="1" t="s">
        <v>207</v>
      </c>
      <c r="I241" s="1" t="s">
        <v>49</v>
      </c>
      <c r="J241" s="1" t="s">
        <v>156</v>
      </c>
      <c r="K241" s="1">
        <v>4</v>
      </c>
      <c r="L241" s="1">
        <v>4</v>
      </c>
      <c r="M241" s="1">
        <v>5</v>
      </c>
      <c r="N241" s="1">
        <v>4</v>
      </c>
      <c r="O241" s="1">
        <v>3</v>
      </c>
      <c r="P241" s="1">
        <v>4</v>
      </c>
      <c r="Q241" s="1">
        <v>4</v>
      </c>
      <c r="R241" s="1">
        <v>5</v>
      </c>
      <c r="S241" s="1">
        <v>4</v>
      </c>
      <c r="T241" s="1">
        <v>4</v>
      </c>
      <c r="U241" s="1">
        <v>4</v>
      </c>
      <c r="V241" s="1">
        <v>5</v>
      </c>
      <c r="W241" s="1">
        <v>4</v>
      </c>
      <c r="X241" s="1">
        <v>4</v>
      </c>
      <c r="Y241" s="1">
        <v>4</v>
      </c>
      <c r="Z241" s="1">
        <v>5</v>
      </c>
      <c r="AA241" s="1">
        <v>4</v>
      </c>
      <c r="AB241" s="1">
        <v>4</v>
      </c>
      <c r="AC241" s="1">
        <v>3</v>
      </c>
      <c r="AD241" s="1">
        <v>5</v>
      </c>
      <c r="AE241" s="1">
        <v>5</v>
      </c>
      <c r="AF241" s="1">
        <v>5</v>
      </c>
      <c r="AG241" s="1">
        <v>4</v>
      </c>
      <c r="AH241" s="1">
        <v>4</v>
      </c>
      <c r="AI241" s="1" t="s">
        <v>183</v>
      </c>
      <c r="AJ241" s="1" t="s">
        <v>183</v>
      </c>
      <c r="AK241" s="1">
        <f t="shared" si="1"/>
        <v>101</v>
      </c>
    </row>
    <row r="242" spans="1:37" ht="13.2" x14ac:dyDescent="0.25">
      <c r="A242" s="2">
        <v>45364.496765254633</v>
      </c>
      <c r="B242" s="1" t="s">
        <v>56</v>
      </c>
      <c r="C242" s="1" t="s">
        <v>157</v>
      </c>
      <c r="D242" s="1" t="s">
        <v>47</v>
      </c>
      <c r="E242" s="1" t="s">
        <v>40</v>
      </c>
      <c r="F242" s="1" t="s">
        <v>59</v>
      </c>
      <c r="G242" s="1">
        <v>4</v>
      </c>
      <c r="H242" s="1" t="s">
        <v>84</v>
      </c>
      <c r="I242" s="1" t="s">
        <v>49</v>
      </c>
      <c r="J242" s="1" t="s">
        <v>156</v>
      </c>
      <c r="K242" s="1">
        <v>5</v>
      </c>
      <c r="L242" s="1">
        <v>5</v>
      </c>
      <c r="M242" s="1">
        <v>5</v>
      </c>
      <c r="N242" s="1">
        <v>4</v>
      </c>
      <c r="O242" s="1">
        <v>3</v>
      </c>
      <c r="P242" s="1">
        <v>4</v>
      </c>
      <c r="Q242" s="1">
        <v>5</v>
      </c>
      <c r="R242" s="1">
        <v>5</v>
      </c>
      <c r="S242" s="1">
        <v>4</v>
      </c>
      <c r="T242" s="1">
        <v>5</v>
      </c>
      <c r="U242" s="1">
        <v>5</v>
      </c>
      <c r="V242" s="1">
        <v>5</v>
      </c>
      <c r="W242" s="1">
        <v>4</v>
      </c>
      <c r="X242" s="1">
        <v>3</v>
      </c>
      <c r="Y242" s="1">
        <v>4</v>
      </c>
      <c r="Z242" s="1">
        <v>5</v>
      </c>
      <c r="AA242" s="1">
        <v>4</v>
      </c>
      <c r="AB242" s="1">
        <v>4</v>
      </c>
      <c r="AC242" s="1">
        <v>5</v>
      </c>
      <c r="AD242" s="1">
        <v>5</v>
      </c>
      <c r="AE242" s="1">
        <v>5</v>
      </c>
      <c r="AF242" s="1">
        <v>4</v>
      </c>
      <c r="AG242" s="1">
        <v>3</v>
      </c>
      <c r="AH242" s="1">
        <v>5</v>
      </c>
      <c r="AI242" s="1" t="s">
        <v>183</v>
      </c>
      <c r="AJ242" s="1" t="s">
        <v>183</v>
      </c>
      <c r="AK242" s="1">
        <f t="shared" si="1"/>
        <v>106</v>
      </c>
    </row>
    <row r="243" spans="1:37" ht="13.2" x14ac:dyDescent="0.25">
      <c r="A243" s="2">
        <v>45364.497464837958</v>
      </c>
      <c r="B243" s="1" t="s">
        <v>37</v>
      </c>
      <c r="C243" s="1" t="s">
        <v>38</v>
      </c>
      <c r="D243" s="1" t="s">
        <v>172</v>
      </c>
      <c r="E243" s="1" t="s">
        <v>40</v>
      </c>
      <c r="F243" s="1" t="s">
        <v>41</v>
      </c>
      <c r="G243" s="1">
        <v>4</v>
      </c>
      <c r="H243" s="1" t="s">
        <v>48</v>
      </c>
      <c r="I243" s="1" t="s">
        <v>49</v>
      </c>
      <c r="J243" s="1" t="s">
        <v>156</v>
      </c>
      <c r="K243" s="1">
        <v>4</v>
      </c>
      <c r="L243" s="1">
        <v>4</v>
      </c>
      <c r="M243" s="1">
        <v>5</v>
      </c>
      <c r="N243" s="1">
        <v>3</v>
      </c>
      <c r="O243" s="1">
        <v>4</v>
      </c>
      <c r="P243" s="1">
        <v>4</v>
      </c>
      <c r="Q243" s="1">
        <v>5</v>
      </c>
      <c r="R243" s="1">
        <v>4</v>
      </c>
      <c r="S243" s="1">
        <v>4</v>
      </c>
      <c r="T243" s="1">
        <v>4</v>
      </c>
      <c r="U243" s="1">
        <v>3</v>
      </c>
      <c r="V243" s="1">
        <v>4</v>
      </c>
      <c r="W243" s="1">
        <v>5</v>
      </c>
      <c r="X243" s="1">
        <v>5</v>
      </c>
      <c r="Y243" s="1">
        <v>4</v>
      </c>
      <c r="Z243" s="1">
        <v>4</v>
      </c>
      <c r="AA243" s="1">
        <v>4</v>
      </c>
      <c r="AB243" s="1">
        <v>5</v>
      </c>
      <c r="AC243" s="1">
        <v>4</v>
      </c>
      <c r="AD243" s="1">
        <v>5</v>
      </c>
      <c r="AE243" s="1">
        <v>4</v>
      </c>
      <c r="AF243" s="1">
        <v>4</v>
      </c>
      <c r="AG243" s="1">
        <v>4</v>
      </c>
      <c r="AH243" s="1">
        <v>5</v>
      </c>
      <c r="AI243" s="1" t="s">
        <v>183</v>
      </c>
      <c r="AJ243" s="1" t="s">
        <v>183</v>
      </c>
      <c r="AK243" s="1">
        <f t="shared" si="1"/>
        <v>101</v>
      </c>
    </row>
    <row r="244" spans="1:37" ht="13.2" x14ac:dyDescent="0.25">
      <c r="A244" s="2">
        <v>45364.498269201387</v>
      </c>
      <c r="B244" s="1" t="s">
        <v>37</v>
      </c>
      <c r="C244" s="1" t="s">
        <v>38</v>
      </c>
      <c r="D244" s="1" t="s">
        <v>109</v>
      </c>
      <c r="E244" s="1" t="s">
        <v>40</v>
      </c>
      <c r="F244" s="1" t="s">
        <v>41</v>
      </c>
      <c r="G244" s="1">
        <v>5</v>
      </c>
      <c r="H244" s="1" t="s">
        <v>77</v>
      </c>
      <c r="I244" s="1" t="s">
        <v>49</v>
      </c>
      <c r="J244" s="1" t="s">
        <v>156</v>
      </c>
      <c r="K244" s="1">
        <v>5</v>
      </c>
      <c r="L244" s="1">
        <v>4</v>
      </c>
      <c r="M244" s="1">
        <v>4</v>
      </c>
      <c r="N244" s="1">
        <v>5</v>
      </c>
      <c r="O244" s="1">
        <v>4</v>
      </c>
      <c r="P244" s="1">
        <v>4</v>
      </c>
      <c r="Q244" s="1">
        <v>3</v>
      </c>
      <c r="R244" s="1">
        <v>4</v>
      </c>
      <c r="S244" s="1">
        <v>4</v>
      </c>
      <c r="T244" s="1">
        <v>5</v>
      </c>
      <c r="U244" s="1">
        <v>5</v>
      </c>
      <c r="V244" s="1">
        <v>5</v>
      </c>
      <c r="W244" s="1">
        <v>5</v>
      </c>
      <c r="X244" s="1">
        <v>4</v>
      </c>
      <c r="Y244" s="1">
        <v>3</v>
      </c>
      <c r="Z244" s="1">
        <v>4</v>
      </c>
      <c r="AA244" s="1">
        <v>4</v>
      </c>
      <c r="AB244" s="1">
        <v>4</v>
      </c>
      <c r="AC244" s="1">
        <v>5</v>
      </c>
      <c r="AD244" s="1">
        <v>4</v>
      </c>
      <c r="AE244" s="1">
        <v>4</v>
      </c>
      <c r="AF244" s="1">
        <v>5</v>
      </c>
      <c r="AG244" s="1">
        <v>5</v>
      </c>
      <c r="AH244" s="1">
        <v>5</v>
      </c>
      <c r="AI244" s="1" t="s">
        <v>183</v>
      </c>
      <c r="AJ244" s="1" t="s">
        <v>183</v>
      </c>
      <c r="AK244" s="1">
        <f t="shared" si="1"/>
        <v>104</v>
      </c>
    </row>
    <row r="245" spans="1:37" ht="13.2" x14ac:dyDescent="0.25">
      <c r="A245" s="2">
        <v>45364.50055300926</v>
      </c>
      <c r="B245" s="1" t="s">
        <v>56</v>
      </c>
      <c r="C245" s="1" t="s">
        <v>46</v>
      </c>
      <c r="D245" s="1" t="s">
        <v>95</v>
      </c>
      <c r="E245" s="1" t="s">
        <v>40</v>
      </c>
      <c r="F245" s="1" t="s">
        <v>59</v>
      </c>
      <c r="G245" s="1">
        <v>4</v>
      </c>
      <c r="H245" s="1" t="s">
        <v>54</v>
      </c>
      <c r="I245" s="1" t="s">
        <v>49</v>
      </c>
      <c r="J245" s="1" t="s">
        <v>156</v>
      </c>
      <c r="K245" s="1">
        <v>5</v>
      </c>
      <c r="L245" s="1">
        <v>4</v>
      </c>
      <c r="M245" s="1">
        <v>4</v>
      </c>
      <c r="N245" s="1">
        <v>5</v>
      </c>
      <c r="O245" s="1">
        <v>5</v>
      </c>
      <c r="P245" s="1">
        <v>5</v>
      </c>
      <c r="Q245" s="1">
        <v>5</v>
      </c>
      <c r="R245" s="1">
        <v>4</v>
      </c>
      <c r="S245" s="1">
        <v>3</v>
      </c>
      <c r="T245" s="1">
        <v>4</v>
      </c>
      <c r="U245" s="1">
        <v>4</v>
      </c>
      <c r="V245" s="1">
        <v>5</v>
      </c>
      <c r="W245" s="1">
        <v>4</v>
      </c>
      <c r="X245" s="1">
        <v>5</v>
      </c>
      <c r="Y245" s="1">
        <v>5</v>
      </c>
      <c r="Z245" s="1">
        <v>5</v>
      </c>
      <c r="AA245" s="1">
        <v>4</v>
      </c>
      <c r="AB245" s="1">
        <v>4</v>
      </c>
      <c r="AC245" s="1">
        <v>4</v>
      </c>
      <c r="AD245" s="1">
        <v>4</v>
      </c>
      <c r="AE245" s="1">
        <v>5</v>
      </c>
      <c r="AF245" s="1">
        <v>4</v>
      </c>
      <c r="AG245" s="1">
        <v>3</v>
      </c>
      <c r="AH245" s="1">
        <v>4</v>
      </c>
      <c r="AI245" s="1" t="s">
        <v>183</v>
      </c>
      <c r="AJ245" s="1" t="s">
        <v>183</v>
      </c>
      <c r="AK245" s="1">
        <f t="shared" si="1"/>
        <v>104</v>
      </c>
    </row>
    <row r="246" spans="1:37" ht="13.2" x14ac:dyDescent="0.25">
      <c r="A246" s="2">
        <v>45364.50129049769</v>
      </c>
      <c r="B246" s="1" t="s">
        <v>37</v>
      </c>
      <c r="C246" s="1" t="s">
        <v>157</v>
      </c>
      <c r="D246" s="1" t="s">
        <v>88</v>
      </c>
      <c r="E246" s="1" t="s">
        <v>40</v>
      </c>
      <c r="F246" s="1" t="s">
        <v>41</v>
      </c>
      <c r="G246" s="1">
        <v>4</v>
      </c>
      <c r="H246" s="1" t="s">
        <v>84</v>
      </c>
      <c r="I246" s="1" t="s">
        <v>49</v>
      </c>
      <c r="J246" s="1" t="s">
        <v>156</v>
      </c>
      <c r="K246" s="1">
        <v>4</v>
      </c>
      <c r="L246" s="1">
        <v>4</v>
      </c>
      <c r="M246" s="1">
        <v>4</v>
      </c>
      <c r="N246" s="1">
        <v>5</v>
      </c>
      <c r="O246" s="1">
        <v>4</v>
      </c>
      <c r="P246" s="1">
        <v>5</v>
      </c>
      <c r="Q246" s="1">
        <v>5</v>
      </c>
      <c r="R246" s="1">
        <v>3</v>
      </c>
      <c r="S246" s="1">
        <v>4</v>
      </c>
      <c r="T246" s="1">
        <v>4</v>
      </c>
      <c r="U246" s="1">
        <v>5</v>
      </c>
      <c r="V246" s="1">
        <v>5</v>
      </c>
      <c r="W246" s="1">
        <v>4</v>
      </c>
      <c r="X246" s="1">
        <v>5</v>
      </c>
      <c r="Y246" s="1">
        <v>4</v>
      </c>
      <c r="Z246" s="1">
        <v>4</v>
      </c>
      <c r="AA246" s="1">
        <v>5</v>
      </c>
      <c r="AB246" s="1">
        <v>5</v>
      </c>
      <c r="AC246" s="1">
        <v>4</v>
      </c>
      <c r="AD246" s="1">
        <v>5</v>
      </c>
      <c r="AE246" s="1">
        <v>5</v>
      </c>
      <c r="AF246" s="1">
        <v>5</v>
      </c>
      <c r="AG246" s="1">
        <v>4</v>
      </c>
      <c r="AH246" s="1">
        <v>4</v>
      </c>
      <c r="AI246" s="1" t="s">
        <v>183</v>
      </c>
      <c r="AJ246" s="1" t="s">
        <v>183</v>
      </c>
      <c r="AK246" s="1">
        <f t="shared" si="1"/>
        <v>106</v>
      </c>
    </row>
    <row r="247" spans="1:37" ht="13.2" x14ac:dyDescent="0.25">
      <c r="A247" s="2">
        <v>45364.503582696758</v>
      </c>
      <c r="B247" s="1" t="s">
        <v>56</v>
      </c>
      <c r="C247" s="1" t="s">
        <v>46</v>
      </c>
      <c r="D247" s="1" t="s">
        <v>409</v>
      </c>
      <c r="E247" s="1" t="s">
        <v>40</v>
      </c>
      <c r="F247" s="1" t="s">
        <v>59</v>
      </c>
      <c r="G247" s="1">
        <v>4</v>
      </c>
      <c r="H247" s="1" t="s">
        <v>178</v>
      </c>
      <c r="I247" s="1" t="s">
        <v>49</v>
      </c>
      <c r="J247" s="1" t="s">
        <v>156</v>
      </c>
      <c r="K247" s="1">
        <v>4</v>
      </c>
      <c r="L247" s="1">
        <v>4</v>
      </c>
      <c r="M247" s="1">
        <v>5</v>
      </c>
      <c r="N247" s="1">
        <v>5</v>
      </c>
      <c r="O247" s="1">
        <v>4</v>
      </c>
      <c r="P247" s="1">
        <v>5</v>
      </c>
      <c r="Q247" s="1">
        <v>5</v>
      </c>
      <c r="R247" s="1">
        <v>5</v>
      </c>
      <c r="S247" s="1">
        <v>3</v>
      </c>
      <c r="T247" s="1">
        <v>4</v>
      </c>
      <c r="U247" s="1">
        <v>4</v>
      </c>
      <c r="V247" s="1">
        <v>4</v>
      </c>
      <c r="W247" s="1">
        <v>5</v>
      </c>
      <c r="X247" s="1">
        <v>4</v>
      </c>
      <c r="Y247" s="1">
        <v>5</v>
      </c>
      <c r="Z247" s="1">
        <v>5</v>
      </c>
      <c r="AA247" s="1">
        <v>4</v>
      </c>
      <c r="AB247" s="1">
        <v>5</v>
      </c>
      <c r="AC247" s="1">
        <v>5</v>
      </c>
      <c r="AD247" s="1">
        <v>4</v>
      </c>
      <c r="AE247" s="1">
        <v>4</v>
      </c>
      <c r="AF247" s="1">
        <v>5</v>
      </c>
      <c r="AG247" s="1">
        <v>5</v>
      </c>
      <c r="AH247" s="1">
        <v>5</v>
      </c>
      <c r="AI247" s="1" t="s">
        <v>183</v>
      </c>
      <c r="AJ247" s="1" t="s">
        <v>183</v>
      </c>
      <c r="AK247" s="1">
        <f t="shared" si="1"/>
        <v>108</v>
      </c>
    </row>
    <row r="248" spans="1:37" ht="13.2" x14ac:dyDescent="0.25">
      <c r="A248" s="2">
        <v>45364.504340798609</v>
      </c>
      <c r="B248" s="1" t="s">
        <v>56</v>
      </c>
      <c r="C248" s="1" t="s">
        <v>46</v>
      </c>
      <c r="D248" s="1" t="s">
        <v>88</v>
      </c>
      <c r="E248" s="1" t="s">
        <v>40</v>
      </c>
      <c r="F248" s="1" t="s">
        <v>59</v>
      </c>
      <c r="G248" s="1">
        <v>5</v>
      </c>
      <c r="H248" s="1" t="s">
        <v>54</v>
      </c>
      <c r="I248" s="1" t="s">
        <v>49</v>
      </c>
      <c r="J248" s="1" t="s">
        <v>156</v>
      </c>
      <c r="K248" s="1">
        <v>4</v>
      </c>
      <c r="L248" s="1">
        <v>5</v>
      </c>
      <c r="M248" s="1">
        <v>5</v>
      </c>
      <c r="N248" s="1">
        <v>4</v>
      </c>
      <c r="O248" s="1">
        <v>3</v>
      </c>
      <c r="P248" s="1">
        <v>4</v>
      </c>
      <c r="Q248" s="1">
        <v>4</v>
      </c>
      <c r="R248" s="1">
        <v>5</v>
      </c>
      <c r="S248" s="1">
        <v>4</v>
      </c>
      <c r="T248" s="1">
        <v>5</v>
      </c>
      <c r="U248" s="1">
        <v>5</v>
      </c>
      <c r="V248" s="1">
        <v>5</v>
      </c>
      <c r="W248" s="1">
        <v>3</v>
      </c>
      <c r="X248" s="1">
        <v>4</v>
      </c>
      <c r="Y248" s="1">
        <v>4</v>
      </c>
      <c r="Z248" s="1">
        <v>5</v>
      </c>
      <c r="AA248" s="1">
        <v>4</v>
      </c>
      <c r="AB248" s="1">
        <v>4</v>
      </c>
      <c r="AC248" s="1">
        <v>5</v>
      </c>
      <c r="AD248" s="1">
        <v>5</v>
      </c>
      <c r="AE248" s="1">
        <v>4</v>
      </c>
      <c r="AF248" s="1">
        <v>5</v>
      </c>
      <c r="AG248" s="1">
        <v>5</v>
      </c>
      <c r="AH248" s="1">
        <v>4</v>
      </c>
      <c r="AI248" s="1" t="s">
        <v>183</v>
      </c>
      <c r="AJ248" s="1" t="s">
        <v>183</v>
      </c>
      <c r="AK248" s="1">
        <f t="shared" si="1"/>
        <v>105</v>
      </c>
    </row>
    <row r="249" spans="1:37" ht="13.2" x14ac:dyDescent="0.25">
      <c r="A249" s="2">
        <v>45364.505012928239</v>
      </c>
      <c r="B249" s="1" t="s">
        <v>56</v>
      </c>
      <c r="C249" s="1" t="s">
        <v>46</v>
      </c>
      <c r="D249" s="1" t="s">
        <v>47</v>
      </c>
      <c r="E249" s="1" t="s">
        <v>40</v>
      </c>
      <c r="F249" s="1" t="s">
        <v>41</v>
      </c>
      <c r="G249" s="1">
        <v>4</v>
      </c>
      <c r="H249" s="1" t="s">
        <v>211</v>
      </c>
      <c r="I249" s="1" t="s">
        <v>49</v>
      </c>
      <c r="J249" s="1" t="s">
        <v>156</v>
      </c>
      <c r="K249" s="1">
        <v>3</v>
      </c>
      <c r="L249" s="1">
        <v>4</v>
      </c>
      <c r="M249" s="1">
        <v>5</v>
      </c>
      <c r="N249" s="1">
        <v>4</v>
      </c>
      <c r="O249" s="1">
        <v>5</v>
      </c>
      <c r="P249" s="1">
        <v>5</v>
      </c>
      <c r="Q249" s="1">
        <v>5</v>
      </c>
      <c r="R249" s="1">
        <v>4</v>
      </c>
      <c r="S249" s="1">
        <v>4</v>
      </c>
      <c r="T249" s="1">
        <v>4</v>
      </c>
      <c r="U249" s="1">
        <v>3</v>
      </c>
      <c r="V249" s="1">
        <v>4</v>
      </c>
      <c r="W249" s="1">
        <v>4</v>
      </c>
      <c r="X249" s="1">
        <v>5</v>
      </c>
      <c r="Y249" s="1">
        <v>4</v>
      </c>
      <c r="Z249" s="1">
        <v>4</v>
      </c>
      <c r="AA249" s="1">
        <v>5</v>
      </c>
      <c r="AB249" s="1">
        <v>4</v>
      </c>
      <c r="AC249" s="1">
        <v>5</v>
      </c>
      <c r="AD249" s="1">
        <v>4</v>
      </c>
      <c r="AE249" s="1">
        <v>4</v>
      </c>
      <c r="AF249" s="1">
        <v>4</v>
      </c>
      <c r="AG249" s="1">
        <v>5</v>
      </c>
      <c r="AH249" s="1">
        <v>5</v>
      </c>
      <c r="AI249" s="1" t="s">
        <v>183</v>
      </c>
      <c r="AJ249" s="1" t="s">
        <v>183</v>
      </c>
      <c r="AK249" s="1">
        <f t="shared" si="1"/>
        <v>103</v>
      </c>
    </row>
    <row r="250" spans="1:37" ht="13.2" x14ac:dyDescent="0.25">
      <c r="A250" s="2">
        <v>45364.507158564811</v>
      </c>
      <c r="B250" s="1" t="s">
        <v>37</v>
      </c>
      <c r="C250" s="1" t="s">
        <v>38</v>
      </c>
      <c r="D250" s="1" t="s">
        <v>47</v>
      </c>
      <c r="E250" s="1" t="s">
        <v>40</v>
      </c>
      <c r="F250" s="1" t="s">
        <v>41</v>
      </c>
      <c r="G250" s="1">
        <v>5</v>
      </c>
      <c r="H250" s="1" t="s">
        <v>84</v>
      </c>
      <c r="I250" s="1" t="s">
        <v>49</v>
      </c>
      <c r="J250" s="1" t="s">
        <v>156</v>
      </c>
      <c r="K250" s="1">
        <v>5</v>
      </c>
      <c r="L250" s="1">
        <v>4</v>
      </c>
      <c r="M250" s="1">
        <v>5</v>
      </c>
      <c r="N250" s="1">
        <v>5</v>
      </c>
      <c r="O250" s="1">
        <v>4</v>
      </c>
      <c r="P250" s="1">
        <v>3</v>
      </c>
      <c r="Q250" s="1">
        <v>4</v>
      </c>
      <c r="R250" s="1">
        <v>4</v>
      </c>
      <c r="S250" s="1">
        <v>5</v>
      </c>
      <c r="T250" s="1">
        <v>4</v>
      </c>
      <c r="U250" s="1">
        <v>4</v>
      </c>
      <c r="V250" s="1">
        <v>5</v>
      </c>
      <c r="W250" s="1">
        <v>4</v>
      </c>
      <c r="X250" s="1">
        <v>5</v>
      </c>
      <c r="Y250" s="1">
        <v>5</v>
      </c>
      <c r="Z250" s="1">
        <v>5</v>
      </c>
      <c r="AA250" s="1">
        <v>3</v>
      </c>
      <c r="AB250" s="1">
        <v>4</v>
      </c>
      <c r="AC250" s="1">
        <v>4</v>
      </c>
      <c r="AD250" s="1">
        <v>5</v>
      </c>
      <c r="AE250" s="1">
        <v>4</v>
      </c>
      <c r="AF250" s="1">
        <v>4</v>
      </c>
      <c r="AG250" s="1">
        <v>5</v>
      </c>
      <c r="AH250" s="1">
        <v>5</v>
      </c>
      <c r="AI250" s="1" t="s">
        <v>183</v>
      </c>
      <c r="AJ250" s="1" t="s">
        <v>183</v>
      </c>
      <c r="AK250" s="1">
        <f t="shared" si="1"/>
        <v>105</v>
      </c>
    </row>
    <row r="251" spans="1:37" ht="13.2" x14ac:dyDescent="0.25">
      <c r="A251" s="2">
        <v>45364.508009317127</v>
      </c>
      <c r="B251" s="1" t="s">
        <v>56</v>
      </c>
      <c r="C251" s="1" t="s">
        <v>46</v>
      </c>
      <c r="D251" s="1" t="s">
        <v>83</v>
      </c>
      <c r="E251" s="1" t="s">
        <v>40</v>
      </c>
      <c r="F251" s="1" t="s">
        <v>59</v>
      </c>
      <c r="G251" s="1">
        <v>5</v>
      </c>
      <c r="H251" s="1" t="s">
        <v>77</v>
      </c>
      <c r="I251" s="1" t="s">
        <v>49</v>
      </c>
      <c r="J251" s="1" t="s">
        <v>156</v>
      </c>
      <c r="K251" s="1">
        <v>4</v>
      </c>
      <c r="L251" s="1">
        <v>4</v>
      </c>
      <c r="M251" s="1">
        <v>4</v>
      </c>
      <c r="N251" s="1">
        <v>5</v>
      </c>
      <c r="O251" s="1">
        <v>3</v>
      </c>
      <c r="P251" s="1">
        <v>4</v>
      </c>
      <c r="Q251" s="1">
        <v>4</v>
      </c>
      <c r="R251" s="1">
        <v>4</v>
      </c>
      <c r="S251" s="1">
        <v>5</v>
      </c>
      <c r="T251" s="1">
        <v>4</v>
      </c>
      <c r="U251" s="1">
        <v>5</v>
      </c>
      <c r="V251" s="1">
        <v>4</v>
      </c>
      <c r="W251" s="1">
        <v>4</v>
      </c>
      <c r="X251" s="1">
        <v>5</v>
      </c>
      <c r="Y251" s="1">
        <v>4</v>
      </c>
      <c r="Z251" s="1">
        <v>5</v>
      </c>
      <c r="AA251" s="1">
        <v>4</v>
      </c>
      <c r="AB251" s="1">
        <v>5</v>
      </c>
      <c r="AC251" s="1">
        <v>5</v>
      </c>
      <c r="AD251" s="1">
        <v>5</v>
      </c>
      <c r="AE251" s="1">
        <v>4</v>
      </c>
      <c r="AF251" s="1">
        <v>5</v>
      </c>
      <c r="AG251" s="1">
        <v>4</v>
      </c>
      <c r="AH251" s="1">
        <v>4</v>
      </c>
      <c r="AI251" s="1" t="s">
        <v>520</v>
      </c>
      <c r="AJ251" s="1" t="s">
        <v>183</v>
      </c>
      <c r="AK251" s="1">
        <f t="shared" si="1"/>
        <v>104</v>
      </c>
    </row>
    <row r="252" spans="1:37" ht="13.2" x14ac:dyDescent="0.25">
      <c r="A252" s="2">
        <v>45364.508871493061</v>
      </c>
      <c r="B252" s="1" t="s">
        <v>37</v>
      </c>
      <c r="C252" s="1" t="s">
        <v>157</v>
      </c>
      <c r="D252" s="1" t="s">
        <v>200</v>
      </c>
      <c r="E252" s="1" t="s">
        <v>40</v>
      </c>
      <c r="F252" s="1" t="s">
        <v>41</v>
      </c>
      <c r="G252" s="1">
        <v>4</v>
      </c>
      <c r="H252" s="1" t="s">
        <v>132</v>
      </c>
      <c r="I252" s="1" t="s">
        <v>49</v>
      </c>
      <c r="J252" s="1" t="s">
        <v>156</v>
      </c>
      <c r="K252" s="1">
        <v>5</v>
      </c>
      <c r="L252" s="1">
        <v>4</v>
      </c>
      <c r="M252" s="1">
        <v>5</v>
      </c>
      <c r="N252" s="1">
        <v>5</v>
      </c>
      <c r="O252" s="1">
        <v>4</v>
      </c>
      <c r="P252" s="1">
        <v>3</v>
      </c>
      <c r="Q252" s="1">
        <v>4</v>
      </c>
      <c r="R252" s="1">
        <v>4</v>
      </c>
      <c r="S252" s="1">
        <v>5</v>
      </c>
      <c r="T252" s="1">
        <v>4</v>
      </c>
      <c r="U252" s="1">
        <v>4</v>
      </c>
      <c r="V252" s="1">
        <v>4</v>
      </c>
      <c r="W252" s="1">
        <v>5</v>
      </c>
      <c r="X252" s="1">
        <v>4</v>
      </c>
      <c r="Y252" s="1">
        <v>5</v>
      </c>
      <c r="Z252" s="1">
        <v>4</v>
      </c>
      <c r="AA252" s="1">
        <v>5</v>
      </c>
      <c r="AB252" s="1">
        <v>4</v>
      </c>
      <c r="AC252" s="1">
        <v>4</v>
      </c>
      <c r="AD252" s="1">
        <v>4</v>
      </c>
      <c r="AE252" s="1">
        <v>5</v>
      </c>
      <c r="AF252" s="1">
        <v>4</v>
      </c>
      <c r="AG252" s="1">
        <v>3</v>
      </c>
      <c r="AH252" s="1">
        <v>4</v>
      </c>
      <c r="AI252" s="1" t="s">
        <v>183</v>
      </c>
      <c r="AJ252" s="1" t="s">
        <v>183</v>
      </c>
      <c r="AK252" s="1">
        <f t="shared" si="1"/>
        <v>102</v>
      </c>
    </row>
    <row r="253" spans="1:37" ht="13.2" x14ac:dyDescent="0.25">
      <c r="A253" s="2">
        <v>45364.509493969905</v>
      </c>
      <c r="B253" s="1" t="s">
        <v>37</v>
      </c>
      <c r="C253" s="1" t="s">
        <v>38</v>
      </c>
      <c r="D253" s="1" t="s">
        <v>79</v>
      </c>
      <c r="E253" s="1" t="s">
        <v>40</v>
      </c>
      <c r="F253" s="1" t="s">
        <v>41</v>
      </c>
      <c r="G253" s="1">
        <v>4</v>
      </c>
      <c r="H253" s="1" t="s">
        <v>511</v>
      </c>
      <c r="I253" s="1" t="s">
        <v>49</v>
      </c>
      <c r="J253" s="1" t="s">
        <v>156</v>
      </c>
      <c r="K253" s="1">
        <v>5</v>
      </c>
      <c r="L253" s="1">
        <v>4</v>
      </c>
      <c r="M253" s="1">
        <v>5</v>
      </c>
      <c r="N253" s="1">
        <v>5</v>
      </c>
      <c r="O253" s="1">
        <v>4</v>
      </c>
      <c r="P253" s="1">
        <v>3</v>
      </c>
      <c r="Q253" s="1">
        <v>4</v>
      </c>
      <c r="R253" s="1">
        <v>4</v>
      </c>
      <c r="S253" s="1">
        <v>4</v>
      </c>
      <c r="T253" s="1">
        <v>3</v>
      </c>
      <c r="U253" s="1">
        <v>5</v>
      </c>
      <c r="V253" s="1">
        <v>4</v>
      </c>
      <c r="W253" s="1">
        <v>4</v>
      </c>
      <c r="X253" s="1">
        <v>5</v>
      </c>
      <c r="Y253" s="1">
        <v>4</v>
      </c>
      <c r="Z253" s="1">
        <v>4</v>
      </c>
      <c r="AA253" s="1">
        <v>4</v>
      </c>
      <c r="AB253" s="1">
        <v>5</v>
      </c>
      <c r="AC253" s="1">
        <v>5</v>
      </c>
      <c r="AD253" s="1">
        <v>5</v>
      </c>
      <c r="AE253" s="1">
        <v>4</v>
      </c>
      <c r="AF253" s="1">
        <v>3</v>
      </c>
      <c r="AG253" s="1">
        <v>4</v>
      </c>
      <c r="AH253" s="1">
        <v>4</v>
      </c>
      <c r="AI253" s="1" t="s">
        <v>183</v>
      </c>
      <c r="AJ253" s="1" t="s">
        <v>183</v>
      </c>
      <c r="AK253" s="1">
        <f t="shared" si="1"/>
        <v>101</v>
      </c>
    </row>
    <row r="254" spans="1:37" ht="13.2" x14ac:dyDescent="0.25">
      <c r="A254" s="2">
        <v>45364.510123761575</v>
      </c>
      <c r="B254" s="1" t="s">
        <v>56</v>
      </c>
      <c r="C254" s="1" t="s">
        <v>46</v>
      </c>
      <c r="D254" s="1" t="s">
        <v>47</v>
      </c>
      <c r="E254" s="1" t="s">
        <v>40</v>
      </c>
      <c r="F254" s="1" t="s">
        <v>59</v>
      </c>
      <c r="G254" s="1">
        <v>5</v>
      </c>
      <c r="H254" s="1" t="s">
        <v>514</v>
      </c>
      <c r="I254" s="1" t="s">
        <v>49</v>
      </c>
      <c r="J254" s="1" t="s">
        <v>156</v>
      </c>
      <c r="K254" s="1">
        <v>5</v>
      </c>
      <c r="L254" s="1">
        <v>5</v>
      </c>
      <c r="M254" s="1">
        <v>3</v>
      </c>
      <c r="N254" s="1">
        <v>4</v>
      </c>
      <c r="O254" s="1">
        <v>4</v>
      </c>
      <c r="P254" s="1">
        <v>5</v>
      </c>
      <c r="Q254" s="1">
        <v>4</v>
      </c>
      <c r="R254" s="1">
        <v>5</v>
      </c>
      <c r="S254" s="1">
        <v>5</v>
      </c>
      <c r="T254" s="1">
        <v>5</v>
      </c>
      <c r="U254" s="1">
        <v>4</v>
      </c>
      <c r="V254" s="1">
        <v>5</v>
      </c>
      <c r="W254" s="1">
        <v>4</v>
      </c>
      <c r="X254" s="1">
        <v>4</v>
      </c>
      <c r="Y254" s="1">
        <v>4</v>
      </c>
      <c r="Z254" s="1">
        <v>5</v>
      </c>
      <c r="AA254" s="1">
        <v>4</v>
      </c>
      <c r="AB254" s="1">
        <v>5</v>
      </c>
      <c r="AC254" s="1">
        <v>5</v>
      </c>
      <c r="AD254" s="1">
        <v>5</v>
      </c>
      <c r="AE254" s="1">
        <v>4</v>
      </c>
      <c r="AF254" s="1">
        <v>5</v>
      </c>
      <c r="AG254" s="1">
        <v>4</v>
      </c>
      <c r="AH254" s="1">
        <v>4</v>
      </c>
      <c r="AI254" s="1" t="s">
        <v>183</v>
      </c>
      <c r="AJ254" s="1" t="s">
        <v>183</v>
      </c>
      <c r="AK254" s="1">
        <f t="shared" si="1"/>
        <v>107</v>
      </c>
    </row>
    <row r="255" spans="1:37" ht="13.2" x14ac:dyDescent="0.25">
      <c r="A255" s="2">
        <v>45364.550447291665</v>
      </c>
      <c r="B255" s="1" t="s">
        <v>56</v>
      </c>
      <c r="C255" s="1" t="s">
        <v>46</v>
      </c>
      <c r="D255" s="1" t="s">
        <v>88</v>
      </c>
      <c r="E255" s="1" t="s">
        <v>40</v>
      </c>
      <c r="F255" s="1" t="s">
        <v>41</v>
      </c>
      <c r="G255" s="1">
        <v>4</v>
      </c>
      <c r="H255" s="1" t="s">
        <v>113</v>
      </c>
      <c r="I255" s="1" t="s">
        <v>43</v>
      </c>
      <c r="J255" s="1" t="s">
        <v>90</v>
      </c>
      <c r="K255" s="1">
        <v>3</v>
      </c>
      <c r="L255" s="1">
        <v>4</v>
      </c>
      <c r="M255" s="1">
        <v>3</v>
      </c>
      <c r="N255" s="1">
        <v>3</v>
      </c>
      <c r="O255" s="1">
        <v>3</v>
      </c>
      <c r="P255" s="1">
        <v>3</v>
      </c>
      <c r="Q255" s="1">
        <v>3</v>
      </c>
      <c r="R255" s="1">
        <v>4</v>
      </c>
      <c r="S255" s="1">
        <v>4</v>
      </c>
      <c r="T255" s="1">
        <v>3</v>
      </c>
      <c r="U255" s="1">
        <v>3</v>
      </c>
      <c r="V255" s="1">
        <v>3</v>
      </c>
      <c r="W255" s="1">
        <v>4</v>
      </c>
      <c r="X255" s="1">
        <v>4</v>
      </c>
      <c r="Y255" s="1">
        <v>4</v>
      </c>
      <c r="Z255" s="1">
        <v>1</v>
      </c>
      <c r="AA255" s="1">
        <v>1</v>
      </c>
      <c r="AB255" s="1">
        <v>3</v>
      </c>
      <c r="AC255" s="1">
        <v>3</v>
      </c>
      <c r="AD255" s="1">
        <v>4</v>
      </c>
      <c r="AE255" s="1">
        <v>4</v>
      </c>
      <c r="AF255" s="1">
        <v>4</v>
      </c>
      <c r="AG255" s="1">
        <v>4</v>
      </c>
      <c r="AH255" s="1">
        <v>3</v>
      </c>
      <c r="AK255" s="1">
        <f t="shared" si="1"/>
        <v>78</v>
      </c>
    </row>
    <row r="256" spans="1:37" ht="13.2" x14ac:dyDescent="0.25">
      <c r="A256" s="2">
        <v>45364.623799444445</v>
      </c>
      <c r="B256" s="1" t="s">
        <v>56</v>
      </c>
      <c r="C256" s="1" t="s">
        <v>157</v>
      </c>
      <c r="D256" s="1" t="s">
        <v>200</v>
      </c>
      <c r="E256" s="1" t="s">
        <v>40</v>
      </c>
      <c r="F256" s="1" t="s">
        <v>59</v>
      </c>
      <c r="G256" s="1">
        <v>3</v>
      </c>
      <c r="H256" s="1" t="s">
        <v>523</v>
      </c>
      <c r="I256" s="1" t="s">
        <v>55</v>
      </c>
      <c r="J256" s="1" t="s">
        <v>44</v>
      </c>
      <c r="K256" s="1">
        <v>3</v>
      </c>
      <c r="L256" s="1">
        <v>4</v>
      </c>
      <c r="M256" s="1">
        <v>5</v>
      </c>
      <c r="N256" s="1">
        <v>5</v>
      </c>
      <c r="O256" s="1">
        <v>4</v>
      </c>
      <c r="P256" s="1">
        <v>5</v>
      </c>
      <c r="Q256" s="1">
        <v>4</v>
      </c>
      <c r="R256" s="1">
        <v>5</v>
      </c>
      <c r="S256" s="1">
        <v>4</v>
      </c>
      <c r="T256" s="1">
        <v>3</v>
      </c>
      <c r="U256" s="1">
        <v>4</v>
      </c>
      <c r="V256" s="1">
        <v>3</v>
      </c>
      <c r="W256" s="1">
        <v>4</v>
      </c>
      <c r="X256" s="1">
        <v>3</v>
      </c>
      <c r="Y256" s="1">
        <v>4</v>
      </c>
      <c r="Z256" s="1">
        <v>4</v>
      </c>
      <c r="AA256" s="1">
        <v>3</v>
      </c>
      <c r="AB256" s="1">
        <v>4</v>
      </c>
      <c r="AC256" s="1">
        <v>4</v>
      </c>
      <c r="AD256" s="1">
        <v>4</v>
      </c>
      <c r="AE256" s="1">
        <v>4</v>
      </c>
      <c r="AF256" s="1">
        <v>3</v>
      </c>
      <c r="AG256" s="1">
        <v>4</v>
      </c>
      <c r="AH256" s="1">
        <v>4</v>
      </c>
      <c r="AI256" s="1" t="s">
        <v>410</v>
      </c>
      <c r="AJ256" s="1" t="s">
        <v>410</v>
      </c>
      <c r="AK256" s="1">
        <f t="shared" si="1"/>
        <v>94</v>
      </c>
    </row>
    <row r="257" spans="1:37" ht="13.2" x14ac:dyDescent="0.25">
      <c r="A257" s="2">
        <v>45364.631802453703</v>
      </c>
      <c r="B257" s="1" t="s">
        <v>37</v>
      </c>
      <c r="C257" s="1" t="s">
        <v>38</v>
      </c>
      <c r="D257" s="1" t="s">
        <v>79</v>
      </c>
      <c r="E257" s="1" t="s">
        <v>40</v>
      </c>
      <c r="F257" s="1" t="s">
        <v>41</v>
      </c>
      <c r="G257" s="1">
        <v>4</v>
      </c>
      <c r="H257" s="1" t="s">
        <v>524</v>
      </c>
      <c r="I257" s="1" t="s">
        <v>49</v>
      </c>
      <c r="J257" s="1" t="s">
        <v>525</v>
      </c>
      <c r="K257" s="1">
        <v>5</v>
      </c>
      <c r="L257" s="1">
        <v>4</v>
      </c>
      <c r="M257" s="1">
        <v>4</v>
      </c>
      <c r="N257" s="1">
        <v>4</v>
      </c>
      <c r="O257" s="1">
        <v>5</v>
      </c>
      <c r="P257" s="1">
        <v>4</v>
      </c>
      <c r="Q257" s="1">
        <v>4</v>
      </c>
      <c r="R257" s="1">
        <v>4</v>
      </c>
      <c r="S257" s="1">
        <v>1</v>
      </c>
      <c r="T257" s="1">
        <v>5</v>
      </c>
      <c r="U257" s="1">
        <v>4</v>
      </c>
      <c r="V257" s="1">
        <v>1</v>
      </c>
      <c r="W257" s="1">
        <v>5</v>
      </c>
      <c r="X257" s="1">
        <v>4</v>
      </c>
      <c r="Y257" s="1">
        <v>4</v>
      </c>
      <c r="Z257" s="1">
        <v>4</v>
      </c>
      <c r="AA257" s="1">
        <v>4</v>
      </c>
      <c r="AB257" s="1">
        <v>4</v>
      </c>
      <c r="AC257" s="1">
        <v>4</v>
      </c>
      <c r="AD257" s="1">
        <v>4</v>
      </c>
      <c r="AE257" s="1">
        <v>4</v>
      </c>
      <c r="AF257" s="1">
        <v>4</v>
      </c>
      <c r="AG257" s="1">
        <v>4</v>
      </c>
      <c r="AH257" s="1">
        <v>4</v>
      </c>
      <c r="AI257" s="1" t="s">
        <v>526</v>
      </c>
      <c r="AK257" s="1">
        <f t="shared" si="1"/>
        <v>94</v>
      </c>
    </row>
    <row r="258" spans="1:37" ht="13.2" x14ac:dyDescent="0.25">
      <c r="A258" s="2">
        <v>45364.647473703706</v>
      </c>
      <c r="B258" s="1" t="s">
        <v>56</v>
      </c>
      <c r="C258" s="1" t="s">
        <v>46</v>
      </c>
      <c r="D258" s="1" t="s">
        <v>47</v>
      </c>
      <c r="E258" s="1" t="s">
        <v>99</v>
      </c>
      <c r="F258" s="1" t="s">
        <v>41</v>
      </c>
      <c r="G258" s="1">
        <v>4</v>
      </c>
      <c r="H258" s="1" t="s">
        <v>527</v>
      </c>
      <c r="I258" s="1" t="s">
        <v>43</v>
      </c>
      <c r="J258" s="1" t="s">
        <v>50</v>
      </c>
      <c r="K258" s="1">
        <v>1</v>
      </c>
      <c r="L258" s="1">
        <v>4</v>
      </c>
      <c r="M258" s="1">
        <v>1</v>
      </c>
      <c r="N258" s="1">
        <v>3</v>
      </c>
      <c r="O258" s="1">
        <v>3</v>
      </c>
      <c r="P258" s="1">
        <v>4</v>
      </c>
      <c r="Q258" s="1">
        <v>4</v>
      </c>
      <c r="R258" s="1">
        <v>4</v>
      </c>
      <c r="S258" s="1">
        <v>4</v>
      </c>
      <c r="T258" s="1">
        <v>4</v>
      </c>
      <c r="U258" s="1">
        <v>4</v>
      </c>
      <c r="V258" s="1">
        <v>3</v>
      </c>
      <c r="W258" s="1">
        <v>4</v>
      </c>
      <c r="X258" s="1">
        <v>4</v>
      </c>
      <c r="Y258" s="1">
        <v>3</v>
      </c>
      <c r="Z258" s="1">
        <v>4</v>
      </c>
      <c r="AA258" s="1">
        <v>3</v>
      </c>
      <c r="AB258" s="1">
        <v>4</v>
      </c>
      <c r="AC258" s="1">
        <v>3</v>
      </c>
      <c r="AD258" s="1">
        <v>4</v>
      </c>
      <c r="AE258" s="1">
        <v>3</v>
      </c>
      <c r="AF258" s="1">
        <v>4</v>
      </c>
      <c r="AG258" s="1">
        <v>1</v>
      </c>
      <c r="AH258" s="1">
        <v>3</v>
      </c>
      <c r="AI258" s="1" t="s">
        <v>528</v>
      </c>
      <c r="AJ258" s="1" t="s">
        <v>529</v>
      </c>
      <c r="AK258" s="1">
        <f t="shared" si="1"/>
        <v>79</v>
      </c>
    </row>
    <row r="259" spans="1:37" ht="13.2" x14ac:dyDescent="0.25">
      <c r="A259" s="2">
        <v>45364.702769583339</v>
      </c>
      <c r="B259" s="1" t="s">
        <v>37</v>
      </c>
      <c r="C259" s="1" t="s">
        <v>46</v>
      </c>
      <c r="D259" s="1" t="s">
        <v>79</v>
      </c>
      <c r="E259" s="1" t="s">
        <v>40</v>
      </c>
      <c r="F259" s="1" t="s">
        <v>41</v>
      </c>
      <c r="G259" s="1">
        <v>5</v>
      </c>
      <c r="H259" s="1" t="s">
        <v>530</v>
      </c>
      <c r="I259" s="1" t="s">
        <v>43</v>
      </c>
      <c r="J259" s="1" t="s">
        <v>227</v>
      </c>
      <c r="K259" s="1">
        <v>5</v>
      </c>
      <c r="L259" s="1">
        <v>5</v>
      </c>
      <c r="M259" s="1">
        <v>5</v>
      </c>
      <c r="N259" s="1">
        <v>5</v>
      </c>
      <c r="O259" s="1">
        <v>5</v>
      </c>
      <c r="P259" s="1">
        <v>5</v>
      </c>
      <c r="Q259" s="1">
        <v>5</v>
      </c>
      <c r="R259" s="1">
        <v>5</v>
      </c>
      <c r="S259" s="1">
        <v>5</v>
      </c>
      <c r="T259" s="1">
        <v>5</v>
      </c>
      <c r="U259" s="1">
        <v>5</v>
      </c>
      <c r="V259" s="1">
        <v>5</v>
      </c>
      <c r="W259" s="1">
        <v>5</v>
      </c>
      <c r="X259" s="1">
        <v>5</v>
      </c>
      <c r="Y259" s="1">
        <v>5</v>
      </c>
      <c r="Z259" s="1">
        <v>5</v>
      </c>
      <c r="AA259" s="1">
        <v>5</v>
      </c>
      <c r="AB259" s="1">
        <v>5</v>
      </c>
      <c r="AC259" s="1">
        <v>5</v>
      </c>
      <c r="AD259" s="1">
        <v>4</v>
      </c>
      <c r="AE259" s="1">
        <v>5</v>
      </c>
      <c r="AF259" s="1">
        <v>5</v>
      </c>
      <c r="AG259" s="1">
        <v>2</v>
      </c>
      <c r="AH259" s="1">
        <v>2</v>
      </c>
      <c r="AI259" s="1" t="s">
        <v>531</v>
      </c>
      <c r="AJ259" s="1" t="s">
        <v>228</v>
      </c>
      <c r="AK259" s="1">
        <f t="shared" si="1"/>
        <v>113</v>
      </c>
    </row>
    <row r="260" spans="1:37" ht="13.2" x14ac:dyDescent="0.25">
      <c r="A260" s="2">
        <v>45364.726692164353</v>
      </c>
      <c r="B260" s="1" t="s">
        <v>37</v>
      </c>
      <c r="C260" s="1" t="s">
        <v>46</v>
      </c>
      <c r="D260" s="1" t="s">
        <v>83</v>
      </c>
      <c r="E260" s="1" t="s">
        <v>40</v>
      </c>
      <c r="F260" s="1" t="s">
        <v>41</v>
      </c>
      <c r="G260" s="1">
        <v>4</v>
      </c>
      <c r="H260" s="1" t="s">
        <v>532</v>
      </c>
      <c r="I260" s="1" t="s">
        <v>43</v>
      </c>
      <c r="J260" s="1" t="s">
        <v>50</v>
      </c>
      <c r="K260" s="1">
        <v>4</v>
      </c>
      <c r="L260" s="1">
        <v>4</v>
      </c>
      <c r="M260" s="1">
        <v>4</v>
      </c>
      <c r="N260" s="1">
        <v>3</v>
      </c>
      <c r="O260" s="1">
        <v>4</v>
      </c>
      <c r="P260" s="1">
        <v>3</v>
      </c>
      <c r="Q260" s="1">
        <v>4</v>
      </c>
      <c r="R260" s="1">
        <v>4</v>
      </c>
      <c r="S260" s="1">
        <v>4</v>
      </c>
      <c r="T260" s="1">
        <v>4</v>
      </c>
      <c r="U260" s="1">
        <v>4</v>
      </c>
      <c r="V260" s="1">
        <v>3</v>
      </c>
      <c r="W260" s="1">
        <v>3</v>
      </c>
      <c r="X260" s="1">
        <v>3</v>
      </c>
      <c r="Y260" s="1">
        <v>4</v>
      </c>
      <c r="Z260" s="1">
        <v>4</v>
      </c>
      <c r="AA260" s="1">
        <v>4</v>
      </c>
      <c r="AB260" s="1">
        <v>4</v>
      </c>
      <c r="AC260" s="1">
        <v>4</v>
      </c>
      <c r="AD260" s="1">
        <v>3</v>
      </c>
      <c r="AE260" s="1">
        <v>3</v>
      </c>
      <c r="AF260" s="1">
        <v>3</v>
      </c>
      <c r="AG260" s="1">
        <v>3</v>
      </c>
      <c r="AH260" s="1">
        <v>3</v>
      </c>
      <c r="AI260" s="1" t="s">
        <v>533</v>
      </c>
      <c r="AJ260" s="1" t="s">
        <v>534</v>
      </c>
      <c r="AK260" s="1">
        <f t="shared" si="1"/>
        <v>86</v>
      </c>
    </row>
    <row r="261" spans="1:37" ht="13.2" x14ac:dyDescent="0.25">
      <c r="A261" s="2">
        <v>45364.741683414351</v>
      </c>
      <c r="B261" s="1" t="s">
        <v>37</v>
      </c>
      <c r="C261" s="1" t="s">
        <v>38</v>
      </c>
      <c r="D261" s="1" t="s">
        <v>91</v>
      </c>
      <c r="E261" s="1" t="s">
        <v>40</v>
      </c>
      <c r="F261" s="1" t="s">
        <v>41</v>
      </c>
      <c r="G261" s="1">
        <v>4</v>
      </c>
      <c r="H261" s="1" t="s">
        <v>535</v>
      </c>
      <c r="I261" s="1" t="s">
        <v>55</v>
      </c>
      <c r="J261" s="1" t="s">
        <v>44</v>
      </c>
      <c r="K261" s="1">
        <v>2</v>
      </c>
      <c r="L261" s="1">
        <v>3</v>
      </c>
      <c r="M261" s="1">
        <v>3</v>
      </c>
      <c r="N261" s="1">
        <v>2</v>
      </c>
      <c r="O261" s="1">
        <v>4</v>
      </c>
      <c r="P261" s="1">
        <v>3</v>
      </c>
      <c r="Q261" s="1">
        <v>4</v>
      </c>
      <c r="R261" s="1">
        <v>2</v>
      </c>
      <c r="S261" s="1">
        <v>5</v>
      </c>
      <c r="T261" s="1">
        <v>4</v>
      </c>
      <c r="U261" s="1">
        <v>4</v>
      </c>
      <c r="V261" s="1">
        <v>1</v>
      </c>
      <c r="W261" s="1">
        <v>2</v>
      </c>
      <c r="X261" s="1">
        <v>3</v>
      </c>
      <c r="Y261" s="1">
        <v>3</v>
      </c>
      <c r="Z261" s="1">
        <v>3</v>
      </c>
      <c r="AA261" s="1">
        <v>2</v>
      </c>
      <c r="AB261" s="1">
        <v>2</v>
      </c>
      <c r="AC261" s="1">
        <v>2</v>
      </c>
      <c r="AD261" s="1">
        <v>3</v>
      </c>
      <c r="AE261" s="1">
        <v>3</v>
      </c>
      <c r="AF261" s="1">
        <v>4</v>
      </c>
      <c r="AG261" s="1">
        <v>5</v>
      </c>
      <c r="AH261" s="1">
        <v>5</v>
      </c>
      <c r="AI261" s="1" t="s">
        <v>61</v>
      </c>
      <c r="AJ261" s="1" t="s">
        <v>61</v>
      </c>
      <c r="AK261" s="1">
        <f t="shared" si="1"/>
        <v>74</v>
      </c>
    </row>
    <row r="262" spans="1:37" ht="13.2" x14ac:dyDescent="0.25">
      <c r="A262" s="2">
        <v>45364.788236770837</v>
      </c>
      <c r="B262" s="1" t="s">
        <v>37</v>
      </c>
      <c r="C262" s="1" t="s">
        <v>38</v>
      </c>
      <c r="D262" s="1" t="s">
        <v>91</v>
      </c>
      <c r="E262" s="1" t="s">
        <v>40</v>
      </c>
      <c r="F262" s="1" t="s">
        <v>41</v>
      </c>
      <c r="G262" s="1">
        <v>5</v>
      </c>
      <c r="H262" s="1" t="s">
        <v>536</v>
      </c>
      <c r="I262" s="1" t="s">
        <v>49</v>
      </c>
      <c r="J262" s="1" t="s">
        <v>139</v>
      </c>
      <c r="K262" s="1">
        <v>4</v>
      </c>
      <c r="L262" s="1">
        <v>5</v>
      </c>
      <c r="M262" s="1">
        <v>5</v>
      </c>
      <c r="N262" s="1">
        <v>5</v>
      </c>
      <c r="O262" s="1">
        <v>4</v>
      </c>
      <c r="P262" s="1">
        <v>4</v>
      </c>
      <c r="Q262" s="1">
        <v>3</v>
      </c>
      <c r="R262" s="1">
        <v>4</v>
      </c>
      <c r="S262" s="1">
        <v>5</v>
      </c>
      <c r="T262" s="1">
        <v>5</v>
      </c>
      <c r="U262" s="1">
        <v>4</v>
      </c>
      <c r="V262" s="1">
        <v>4</v>
      </c>
      <c r="W262" s="1">
        <v>5</v>
      </c>
      <c r="X262" s="1">
        <v>5</v>
      </c>
      <c r="Y262" s="1">
        <v>3</v>
      </c>
      <c r="Z262" s="1">
        <v>4</v>
      </c>
      <c r="AA262" s="1">
        <v>4</v>
      </c>
      <c r="AB262" s="1">
        <v>5</v>
      </c>
      <c r="AC262" s="1">
        <v>5</v>
      </c>
      <c r="AD262" s="1">
        <v>4</v>
      </c>
      <c r="AE262" s="1">
        <v>4</v>
      </c>
      <c r="AF262" s="1">
        <v>5</v>
      </c>
      <c r="AG262" s="1">
        <v>5</v>
      </c>
      <c r="AH262" s="1">
        <v>5</v>
      </c>
      <c r="AI262" s="1" t="s">
        <v>115</v>
      </c>
      <c r="AJ262" s="1" t="s">
        <v>537</v>
      </c>
      <c r="AK262" s="1">
        <f t="shared" si="1"/>
        <v>106</v>
      </c>
    </row>
    <row r="263" spans="1:37" ht="13.2" x14ac:dyDescent="0.25">
      <c r="A263" s="2">
        <v>45364.910452430559</v>
      </c>
      <c r="B263" s="1" t="s">
        <v>37</v>
      </c>
      <c r="C263" s="1" t="s">
        <v>46</v>
      </c>
      <c r="D263" s="1" t="s">
        <v>91</v>
      </c>
      <c r="E263" s="1" t="s">
        <v>40</v>
      </c>
      <c r="F263" s="1" t="s">
        <v>41</v>
      </c>
      <c r="G263" s="1">
        <v>4</v>
      </c>
      <c r="H263" s="1" t="s">
        <v>48</v>
      </c>
      <c r="I263" s="1" t="s">
        <v>55</v>
      </c>
      <c r="J263" s="1" t="s">
        <v>90</v>
      </c>
      <c r="K263" s="1">
        <v>4</v>
      </c>
      <c r="L263" s="1">
        <v>4</v>
      </c>
      <c r="M263" s="1">
        <v>4</v>
      </c>
      <c r="N263" s="1">
        <v>3</v>
      </c>
      <c r="O263" s="1">
        <v>1</v>
      </c>
      <c r="P263" s="1">
        <v>1</v>
      </c>
      <c r="Q263" s="1">
        <v>1</v>
      </c>
      <c r="R263" s="1">
        <v>4</v>
      </c>
      <c r="S263" s="1">
        <v>4</v>
      </c>
      <c r="T263" s="1">
        <v>4</v>
      </c>
      <c r="U263" s="1">
        <v>3</v>
      </c>
      <c r="V263" s="1">
        <v>4</v>
      </c>
      <c r="W263" s="1">
        <v>4</v>
      </c>
      <c r="X263" s="1">
        <v>4</v>
      </c>
      <c r="Y263" s="1">
        <v>4</v>
      </c>
      <c r="Z263" s="1">
        <v>3</v>
      </c>
      <c r="AA263" s="1">
        <v>4</v>
      </c>
      <c r="AB263" s="1">
        <v>3</v>
      </c>
      <c r="AC263" s="1">
        <v>4</v>
      </c>
      <c r="AD263" s="1">
        <v>3</v>
      </c>
      <c r="AE263" s="1">
        <v>4</v>
      </c>
      <c r="AF263" s="1">
        <v>4</v>
      </c>
      <c r="AG263" s="1">
        <v>3</v>
      </c>
      <c r="AH263" s="1">
        <v>1</v>
      </c>
      <c r="AI263" s="1" t="s">
        <v>538</v>
      </c>
      <c r="AJ263" s="1" t="s">
        <v>115</v>
      </c>
      <c r="AK263" s="1">
        <f t="shared" si="1"/>
        <v>78</v>
      </c>
    </row>
    <row r="264" spans="1:37" ht="13.2" x14ac:dyDescent="0.25">
      <c r="A264" s="2">
        <v>45365.116668460643</v>
      </c>
      <c r="B264" s="1" t="s">
        <v>37</v>
      </c>
      <c r="C264" s="1" t="s">
        <v>46</v>
      </c>
      <c r="D264" s="1" t="s">
        <v>91</v>
      </c>
      <c r="E264" s="1" t="s">
        <v>40</v>
      </c>
      <c r="F264" s="1" t="s">
        <v>41</v>
      </c>
      <c r="G264" s="1">
        <v>4</v>
      </c>
      <c r="H264" s="1" t="s">
        <v>315</v>
      </c>
      <c r="I264" s="1" t="s">
        <v>55</v>
      </c>
      <c r="J264" s="1" t="s">
        <v>90</v>
      </c>
      <c r="K264" s="1">
        <v>3</v>
      </c>
      <c r="L264" s="1">
        <v>4</v>
      </c>
      <c r="M264" s="1">
        <v>3</v>
      </c>
      <c r="N264" s="1">
        <v>2</v>
      </c>
      <c r="O264" s="1">
        <v>2</v>
      </c>
      <c r="P264" s="1">
        <v>2</v>
      </c>
      <c r="Q264" s="1">
        <v>2</v>
      </c>
      <c r="R264" s="1">
        <v>2</v>
      </c>
      <c r="S264" s="1">
        <v>5</v>
      </c>
      <c r="T264" s="1">
        <v>4</v>
      </c>
      <c r="U264" s="1">
        <v>5</v>
      </c>
      <c r="V264" s="1">
        <v>2</v>
      </c>
      <c r="W264" s="1">
        <v>4</v>
      </c>
      <c r="X264" s="1">
        <v>2</v>
      </c>
      <c r="Y264" s="1">
        <v>3</v>
      </c>
      <c r="Z264" s="1">
        <v>4</v>
      </c>
      <c r="AA264" s="1">
        <v>2</v>
      </c>
      <c r="AB264" s="1">
        <v>3</v>
      </c>
      <c r="AC264" s="1">
        <v>3</v>
      </c>
      <c r="AD264" s="1">
        <v>4</v>
      </c>
      <c r="AE264" s="1">
        <v>4</v>
      </c>
      <c r="AF264" s="1">
        <v>4</v>
      </c>
      <c r="AG264" s="1">
        <v>4</v>
      </c>
      <c r="AH264" s="1">
        <v>4</v>
      </c>
      <c r="AI264" s="1" t="s">
        <v>540</v>
      </c>
      <c r="AJ264" s="1" t="s">
        <v>541</v>
      </c>
      <c r="AK264" s="1">
        <f t="shared" si="1"/>
        <v>77</v>
      </c>
    </row>
    <row r="265" spans="1:37" ht="13.2" x14ac:dyDescent="0.25">
      <c r="A265" s="2">
        <v>45365.159317245372</v>
      </c>
      <c r="B265" s="1" t="s">
        <v>56</v>
      </c>
      <c r="C265" s="1" t="s">
        <v>46</v>
      </c>
      <c r="D265" s="1" t="s">
        <v>200</v>
      </c>
      <c r="E265" s="1" t="s">
        <v>99</v>
      </c>
      <c r="F265" s="1" t="s">
        <v>41</v>
      </c>
      <c r="G265" s="1">
        <v>3</v>
      </c>
      <c r="H265" s="1" t="s">
        <v>542</v>
      </c>
      <c r="I265" s="1" t="s">
        <v>43</v>
      </c>
      <c r="J265" s="1" t="s">
        <v>90</v>
      </c>
      <c r="K265" s="1">
        <v>1</v>
      </c>
      <c r="L265" s="1">
        <v>1</v>
      </c>
      <c r="M265" s="1">
        <v>1</v>
      </c>
      <c r="N265" s="1">
        <v>3</v>
      </c>
      <c r="O265" s="1">
        <v>5</v>
      </c>
      <c r="P265" s="1">
        <v>4</v>
      </c>
      <c r="Q265" s="1">
        <v>4</v>
      </c>
      <c r="R265" s="1">
        <v>1</v>
      </c>
      <c r="S265" s="1">
        <v>4</v>
      </c>
      <c r="T265" s="1">
        <v>4</v>
      </c>
      <c r="U265" s="1">
        <v>4</v>
      </c>
      <c r="V265" s="1">
        <v>4</v>
      </c>
      <c r="W265" s="1">
        <v>4</v>
      </c>
      <c r="X265" s="1">
        <v>4</v>
      </c>
      <c r="Y265" s="1">
        <v>4</v>
      </c>
      <c r="Z265" s="1">
        <v>4</v>
      </c>
      <c r="AA265" s="1">
        <v>4</v>
      </c>
      <c r="AB265" s="1">
        <v>4</v>
      </c>
      <c r="AC265" s="1">
        <v>4</v>
      </c>
      <c r="AD265" s="1">
        <v>4</v>
      </c>
      <c r="AE265" s="1">
        <v>4</v>
      </c>
      <c r="AF265" s="1">
        <v>4</v>
      </c>
      <c r="AG265" s="1">
        <v>4</v>
      </c>
      <c r="AH265" s="1">
        <v>4</v>
      </c>
      <c r="AK265" s="1">
        <f t="shared" si="1"/>
        <v>84</v>
      </c>
    </row>
    <row r="266" spans="1:37" ht="13.2" x14ac:dyDescent="0.25">
      <c r="A266" s="2">
        <v>45365.454565914348</v>
      </c>
      <c r="B266" s="1" t="s">
        <v>37</v>
      </c>
      <c r="C266" s="1" t="s">
        <v>38</v>
      </c>
      <c r="D266" s="1" t="s">
        <v>83</v>
      </c>
      <c r="E266" s="1" t="s">
        <v>40</v>
      </c>
      <c r="F266" s="1" t="s">
        <v>41</v>
      </c>
      <c r="G266" s="1">
        <v>4</v>
      </c>
      <c r="H266" s="1" t="s">
        <v>543</v>
      </c>
      <c r="I266" s="1" t="s">
        <v>49</v>
      </c>
      <c r="J266" s="1" t="s">
        <v>50</v>
      </c>
      <c r="K266" s="1">
        <v>3</v>
      </c>
      <c r="L266" s="1">
        <v>3</v>
      </c>
      <c r="M266" s="1">
        <v>1</v>
      </c>
      <c r="N266" s="1">
        <v>1</v>
      </c>
      <c r="O266" s="1">
        <v>1</v>
      </c>
      <c r="P266" s="1">
        <v>3</v>
      </c>
      <c r="Q266" s="1">
        <v>3</v>
      </c>
      <c r="R266" s="1">
        <v>3</v>
      </c>
      <c r="S266" s="1">
        <v>4</v>
      </c>
      <c r="T266" s="1">
        <v>3</v>
      </c>
      <c r="U266" s="1">
        <v>4</v>
      </c>
      <c r="V266" s="1">
        <v>1</v>
      </c>
      <c r="W266" s="1">
        <v>4</v>
      </c>
      <c r="X266" s="1">
        <v>4</v>
      </c>
      <c r="Y266" s="1">
        <v>4</v>
      </c>
      <c r="Z266" s="1">
        <v>3</v>
      </c>
      <c r="AA266" s="1">
        <v>3</v>
      </c>
      <c r="AB266" s="1">
        <v>4</v>
      </c>
      <c r="AC266" s="1">
        <v>4</v>
      </c>
      <c r="AD266" s="1">
        <v>3</v>
      </c>
      <c r="AE266" s="1">
        <v>4</v>
      </c>
      <c r="AF266" s="1">
        <v>4</v>
      </c>
      <c r="AG266" s="1">
        <v>4</v>
      </c>
      <c r="AH266" s="1">
        <v>4</v>
      </c>
      <c r="AI266" s="1" t="s">
        <v>544</v>
      </c>
      <c r="AJ266" s="1" t="s">
        <v>545</v>
      </c>
      <c r="AK266" s="1">
        <f t="shared" si="1"/>
        <v>75</v>
      </c>
    </row>
    <row r="267" spans="1:37" ht="13.2" x14ac:dyDescent="0.25">
      <c r="A267" s="2">
        <v>45365.46859311343</v>
      </c>
      <c r="B267" s="1" t="s">
        <v>37</v>
      </c>
      <c r="C267" s="1" t="s">
        <v>38</v>
      </c>
      <c r="D267" s="1" t="s">
        <v>39</v>
      </c>
      <c r="E267" s="1" t="s">
        <v>40</v>
      </c>
      <c r="F267" s="1" t="s">
        <v>41</v>
      </c>
      <c r="G267" s="1">
        <v>3</v>
      </c>
      <c r="H267" s="1" t="s">
        <v>546</v>
      </c>
      <c r="I267" s="1" t="s">
        <v>55</v>
      </c>
      <c r="J267" s="1" t="s">
        <v>44</v>
      </c>
      <c r="K267" s="1">
        <v>3</v>
      </c>
      <c r="L267" s="1">
        <v>3</v>
      </c>
      <c r="M267" s="1">
        <v>4</v>
      </c>
      <c r="N267" s="1">
        <v>4</v>
      </c>
      <c r="O267" s="1">
        <v>4</v>
      </c>
      <c r="P267" s="1">
        <v>4</v>
      </c>
      <c r="Q267" s="1">
        <v>1</v>
      </c>
      <c r="R267" s="1">
        <v>5</v>
      </c>
      <c r="S267" s="1">
        <v>5</v>
      </c>
      <c r="T267" s="1">
        <v>5</v>
      </c>
      <c r="U267" s="1">
        <v>5</v>
      </c>
      <c r="V267" s="1">
        <v>5</v>
      </c>
      <c r="W267" s="1">
        <v>5</v>
      </c>
      <c r="X267" s="1">
        <v>5</v>
      </c>
      <c r="Y267" s="1">
        <v>5</v>
      </c>
      <c r="Z267" s="1">
        <v>5</v>
      </c>
      <c r="AA267" s="1">
        <v>5</v>
      </c>
      <c r="AB267" s="1">
        <v>5</v>
      </c>
      <c r="AC267" s="1">
        <v>5</v>
      </c>
      <c r="AD267" s="1">
        <v>5</v>
      </c>
      <c r="AE267" s="1">
        <v>5</v>
      </c>
      <c r="AF267" s="1">
        <v>5</v>
      </c>
      <c r="AG267" s="1">
        <v>5</v>
      </c>
      <c r="AH267" s="1">
        <v>5</v>
      </c>
      <c r="AI267" s="1" t="s">
        <v>547</v>
      </c>
      <c r="AJ267" s="1" t="s">
        <v>548</v>
      </c>
      <c r="AK267" s="1">
        <f t="shared" si="1"/>
        <v>108</v>
      </c>
    </row>
    <row r="268" spans="1:37" ht="13.2" x14ac:dyDescent="0.25">
      <c r="A268" s="2">
        <v>45365.544803738427</v>
      </c>
      <c r="B268" s="1" t="s">
        <v>37</v>
      </c>
      <c r="C268" s="1" t="s">
        <v>38</v>
      </c>
      <c r="D268" s="1" t="s">
        <v>144</v>
      </c>
      <c r="E268" s="1" t="s">
        <v>99</v>
      </c>
      <c r="F268" s="1" t="s">
        <v>41</v>
      </c>
      <c r="G268" s="1">
        <v>3</v>
      </c>
      <c r="H268" s="1" t="s">
        <v>549</v>
      </c>
      <c r="I268" s="1" t="s">
        <v>43</v>
      </c>
      <c r="J268" s="1" t="s">
        <v>550</v>
      </c>
      <c r="K268" s="1">
        <v>5</v>
      </c>
      <c r="L268" s="1">
        <v>5</v>
      </c>
      <c r="M268" s="1">
        <v>4</v>
      </c>
      <c r="N268" s="1">
        <v>4</v>
      </c>
      <c r="O268" s="1">
        <v>1</v>
      </c>
      <c r="P268" s="1">
        <v>3</v>
      </c>
      <c r="Q268" s="1">
        <v>5</v>
      </c>
      <c r="R268" s="1">
        <v>5</v>
      </c>
      <c r="S268" s="1">
        <v>4</v>
      </c>
      <c r="T268" s="1">
        <v>4</v>
      </c>
      <c r="U268" s="1">
        <v>4</v>
      </c>
      <c r="V268" s="1">
        <v>3</v>
      </c>
      <c r="W268" s="1">
        <v>5</v>
      </c>
      <c r="X268" s="1">
        <v>5</v>
      </c>
      <c r="Y268" s="1">
        <v>5</v>
      </c>
      <c r="Z268" s="1">
        <v>4</v>
      </c>
      <c r="AA268" s="1">
        <v>3</v>
      </c>
      <c r="AB268" s="1">
        <v>3</v>
      </c>
      <c r="AC268" s="1">
        <v>3</v>
      </c>
      <c r="AD268" s="1">
        <v>4</v>
      </c>
      <c r="AE268" s="1">
        <v>3</v>
      </c>
      <c r="AF268" s="1">
        <v>4</v>
      </c>
      <c r="AG268" s="1">
        <v>5</v>
      </c>
      <c r="AH268" s="1">
        <v>3</v>
      </c>
      <c r="AI268" s="1" t="s">
        <v>123</v>
      </c>
      <c r="AJ268" s="1" t="s">
        <v>551</v>
      </c>
      <c r="AK268" s="1">
        <f t="shared" si="1"/>
        <v>94</v>
      </c>
    </row>
    <row r="269" spans="1:37" ht="13.2" x14ac:dyDescent="0.25">
      <c r="A269" s="2">
        <v>45365.631511041662</v>
      </c>
      <c r="B269" s="1" t="s">
        <v>634</v>
      </c>
      <c r="C269" s="1" t="s">
        <v>38</v>
      </c>
      <c r="D269" s="1" t="s">
        <v>83</v>
      </c>
      <c r="E269" s="1" t="s">
        <v>96</v>
      </c>
      <c r="F269" s="1" t="s">
        <v>164</v>
      </c>
      <c r="G269" s="1">
        <v>5</v>
      </c>
      <c r="H269" s="1" t="s">
        <v>552</v>
      </c>
      <c r="I269" s="1" t="s">
        <v>49</v>
      </c>
      <c r="J269" s="1" t="s">
        <v>125</v>
      </c>
      <c r="K269" s="1">
        <v>5</v>
      </c>
      <c r="L269" s="1">
        <v>2</v>
      </c>
      <c r="M269" s="1">
        <v>4</v>
      </c>
      <c r="N269" s="1">
        <v>3</v>
      </c>
      <c r="O269" s="1">
        <v>1</v>
      </c>
      <c r="P269" s="1">
        <v>4</v>
      </c>
      <c r="Q269" s="1">
        <v>3</v>
      </c>
      <c r="R269" s="1">
        <v>1</v>
      </c>
      <c r="S269" s="1">
        <v>4</v>
      </c>
      <c r="T269" s="1">
        <v>3</v>
      </c>
      <c r="U269" s="1">
        <v>5</v>
      </c>
      <c r="V269" s="1">
        <v>1</v>
      </c>
      <c r="W269" s="1">
        <v>4</v>
      </c>
      <c r="X269" s="1">
        <v>3</v>
      </c>
      <c r="Y269" s="1">
        <v>3</v>
      </c>
      <c r="Z269" s="1">
        <v>3</v>
      </c>
      <c r="AA269" s="1">
        <v>3</v>
      </c>
      <c r="AB269" s="1">
        <v>3</v>
      </c>
      <c r="AC269" s="1">
        <v>3</v>
      </c>
      <c r="AD269" s="1">
        <v>3</v>
      </c>
      <c r="AE269" s="1">
        <v>5</v>
      </c>
      <c r="AF269" s="1">
        <v>3</v>
      </c>
      <c r="AG269" s="1">
        <v>4</v>
      </c>
      <c r="AH269" s="1">
        <v>5</v>
      </c>
      <c r="AI269" s="1" t="s">
        <v>115</v>
      </c>
      <c r="AJ269" s="1" t="s">
        <v>553</v>
      </c>
      <c r="AK269" s="1">
        <f t="shared" si="1"/>
        <v>78</v>
      </c>
    </row>
    <row r="270" spans="1:37" ht="13.2" x14ac:dyDescent="0.25">
      <c r="A270" s="2">
        <v>45365.678363437502</v>
      </c>
      <c r="B270" s="1" t="s">
        <v>56</v>
      </c>
      <c r="C270" s="1" t="s">
        <v>157</v>
      </c>
      <c r="D270" s="1" t="s">
        <v>95</v>
      </c>
      <c r="E270" s="1" t="s">
        <v>40</v>
      </c>
      <c r="F270" s="1" t="s">
        <v>41</v>
      </c>
      <c r="G270" s="1">
        <v>2</v>
      </c>
      <c r="H270" s="1" t="s">
        <v>322</v>
      </c>
      <c r="I270" s="1" t="s">
        <v>43</v>
      </c>
      <c r="J270" s="1" t="s">
        <v>90</v>
      </c>
      <c r="K270" s="1">
        <v>5</v>
      </c>
      <c r="L270" s="1">
        <v>4</v>
      </c>
      <c r="M270" s="1">
        <v>5</v>
      </c>
      <c r="N270" s="1">
        <v>5</v>
      </c>
      <c r="O270" s="1">
        <v>5</v>
      </c>
      <c r="P270" s="1">
        <v>4</v>
      </c>
      <c r="Q270" s="1">
        <v>5</v>
      </c>
      <c r="R270" s="1">
        <v>4</v>
      </c>
      <c r="S270" s="1">
        <v>5</v>
      </c>
      <c r="T270" s="1">
        <v>4</v>
      </c>
      <c r="U270" s="1">
        <v>5</v>
      </c>
      <c r="V270" s="1">
        <v>4</v>
      </c>
      <c r="W270" s="1">
        <v>5</v>
      </c>
      <c r="X270" s="1">
        <v>5</v>
      </c>
      <c r="Y270" s="1">
        <v>5</v>
      </c>
      <c r="Z270" s="1">
        <v>5</v>
      </c>
      <c r="AA270" s="1">
        <v>5</v>
      </c>
      <c r="AB270" s="1">
        <v>5</v>
      </c>
      <c r="AC270" s="1">
        <v>5</v>
      </c>
      <c r="AD270" s="1">
        <v>5</v>
      </c>
      <c r="AE270" s="1">
        <v>5</v>
      </c>
      <c r="AF270" s="1">
        <v>5</v>
      </c>
      <c r="AG270" s="1">
        <v>5</v>
      </c>
      <c r="AH270" s="1">
        <v>5</v>
      </c>
      <c r="AI270" s="1" t="s">
        <v>554</v>
      </c>
      <c r="AJ270" s="1" t="s">
        <v>228</v>
      </c>
      <c r="AK270" s="1">
        <f t="shared" si="1"/>
        <v>115</v>
      </c>
    </row>
    <row r="271" spans="1:37" ht="13.2" x14ac:dyDescent="0.25">
      <c r="A271" s="2">
        <v>45365.680358634258</v>
      </c>
      <c r="B271" s="1" t="s">
        <v>56</v>
      </c>
      <c r="C271" s="1" t="s">
        <v>46</v>
      </c>
      <c r="D271" s="1" t="s">
        <v>95</v>
      </c>
      <c r="E271" s="1" t="s">
        <v>40</v>
      </c>
      <c r="F271" s="1" t="s">
        <v>41</v>
      </c>
      <c r="G271" s="1">
        <v>3</v>
      </c>
      <c r="H271" s="1" t="s">
        <v>322</v>
      </c>
      <c r="I271" s="1" t="s">
        <v>43</v>
      </c>
      <c r="J271" s="1" t="s">
        <v>555</v>
      </c>
      <c r="K271" s="1">
        <v>5</v>
      </c>
      <c r="L271" s="1">
        <v>5</v>
      </c>
      <c r="M271" s="1">
        <v>4</v>
      </c>
      <c r="N271" s="1">
        <v>5</v>
      </c>
      <c r="O271" s="1">
        <v>4</v>
      </c>
      <c r="P271" s="1">
        <v>5</v>
      </c>
      <c r="Q271" s="1">
        <v>5</v>
      </c>
      <c r="R271" s="1">
        <v>4</v>
      </c>
      <c r="S271" s="1">
        <v>4</v>
      </c>
      <c r="T271" s="1">
        <v>5</v>
      </c>
      <c r="U271" s="1">
        <v>5</v>
      </c>
      <c r="V271" s="1">
        <v>5</v>
      </c>
      <c r="W271" s="1">
        <v>5</v>
      </c>
      <c r="X271" s="1">
        <v>5</v>
      </c>
      <c r="Y271" s="1">
        <v>5</v>
      </c>
      <c r="Z271" s="1">
        <v>5</v>
      </c>
      <c r="AA271" s="1">
        <v>5</v>
      </c>
      <c r="AB271" s="1">
        <v>5</v>
      </c>
      <c r="AC271" s="1">
        <v>5</v>
      </c>
      <c r="AD271" s="1">
        <v>5</v>
      </c>
      <c r="AE271" s="1">
        <v>4</v>
      </c>
      <c r="AF271" s="1">
        <v>5</v>
      </c>
      <c r="AG271" s="1">
        <v>4</v>
      </c>
      <c r="AH271" s="1">
        <v>5</v>
      </c>
      <c r="AJ271" s="1" t="s">
        <v>554</v>
      </c>
      <c r="AK271" s="1">
        <f t="shared" si="1"/>
        <v>114</v>
      </c>
    </row>
    <row r="272" spans="1:37" ht="13.2" x14ac:dyDescent="0.25">
      <c r="A272" s="2">
        <v>45365.869584803237</v>
      </c>
      <c r="B272" s="1" t="s">
        <v>37</v>
      </c>
      <c r="C272" s="1" t="s">
        <v>46</v>
      </c>
      <c r="D272" s="1" t="s">
        <v>116</v>
      </c>
      <c r="E272" s="1" t="s">
        <v>58</v>
      </c>
      <c r="F272" s="1" t="s">
        <v>41</v>
      </c>
      <c r="G272" s="1">
        <v>5</v>
      </c>
      <c r="H272" s="1" t="s">
        <v>556</v>
      </c>
      <c r="I272" s="1" t="s">
        <v>43</v>
      </c>
      <c r="J272" s="1" t="s">
        <v>557</v>
      </c>
      <c r="K272" s="1">
        <v>4</v>
      </c>
      <c r="L272" s="1">
        <v>4</v>
      </c>
      <c r="M272" s="1">
        <v>4</v>
      </c>
      <c r="N272" s="1">
        <v>4</v>
      </c>
      <c r="O272" s="1">
        <v>4</v>
      </c>
      <c r="P272" s="1">
        <v>5</v>
      </c>
      <c r="Q272" s="1">
        <v>5</v>
      </c>
      <c r="R272" s="1">
        <v>4</v>
      </c>
      <c r="S272" s="1">
        <v>4</v>
      </c>
      <c r="T272" s="1">
        <v>5</v>
      </c>
      <c r="U272" s="1">
        <v>4</v>
      </c>
      <c r="V272" s="1">
        <v>5</v>
      </c>
      <c r="W272" s="1">
        <v>4</v>
      </c>
      <c r="X272" s="1">
        <v>5</v>
      </c>
      <c r="Y272" s="1">
        <v>4</v>
      </c>
      <c r="Z272" s="1">
        <v>5</v>
      </c>
      <c r="AA272" s="1">
        <v>4</v>
      </c>
      <c r="AB272" s="1">
        <v>5</v>
      </c>
      <c r="AC272" s="1">
        <v>4</v>
      </c>
      <c r="AD272" s="1">
        <v>5</v>
      </c>
      <c r="AE272" s="1">
        <v>4</v>
      </c>
      <c r="AF272" s="1">
        <v>5</v>
      </c>
      <c r="AG272" s="1">
        <v>4</v>
      </c>
      <c r="AH272" s="1">
        <v>5</v>
      </c>
      <c r="AI272" s="1" t="s">
        <v>61</v>
      </c>
      <c r="AJ272" s="1" t="s">
        <v>115</v>
      </c>
      <c r="AK272" s="1">
        <f t="shared" si="1"/>
        <v>106</v>
      </c>
    </row>
    <row r="273" spans="1:37" ht="13.2" x14ac:dyDescent="0.25">
      <c r="A273" s="2">
        <v>45365.871384375001</v>
      </c>
      <c r="B273" s="1" t="s">
        <v>37</v>
      </c>
      <c r="C273" s="1" t="s">
        <v>46</v>
      </c>
      <c r="D273" s="1" t="s">
        <v>154</v>
      </c>
      <c r="E273" s="1" t="s">
        <v>58</v>
      </c>
      <c r="F273" s="1" t="s">
        <v>41</v>
      </c>
      <c r="G273" s="1">
        <v>4</v>
      </c>
      <c r="H273" s="1" t="s">
        <v>558</v>
      </c>
      <c r="I273" s="1" t="s">
        <v>55</v>
      </c>
      <c r="J273" s="1" t="s">
        <v>44</v>
      </c>
      <c r="K273" s="1">
        <v>5</v>
      </c>
      <c r="L273" s="1">
        <v>5</v>
      </c>
      <c r="M273" s="1">
        <v>5</v>
      </c>
      <c r="N273" s="1">
        <v>5</v>
      </c>
      <c r="O273" s="1">
        <v>5</v>
      </c>
      <c r="P273" s="1">
        <v>5</v>
      </c>
      <c r="Q273" s="1">
        <v>4</v>
      </c>
      <c r="R273" s="1">
        <v>5</v>
      </c>
      <c r="S273" s="1">
        <v>4</v>
      </c>
      <c r="T273" s="1">
        <v>5</v>
      </c>
      <c r="U273" s="1">
        <v>4</v>
      </c>
      <c r="V273" s="1">
        <v>5</v>
      </c>
      <c r="W273" s="1">
        <v>4</v>
      </c>
      <c r="X273" s="1">
        <v>5</v>
      </c>
      <c r="Y273" s="1">
        <v>4</v>
      </c>
      <c r="Z273" s="1">
        <v>5</v>
      </c>
      <c r="AA273" s="1">
        <v>4</v>
      </c>
      <c r="AB273" s="1">
        <v>5</v>
      </c>
      <c r="AC273" s="1">
        <v>4</v>
      </c>
      <c r="AD273" s="1">
        <v>5</v>
      </c>
      <c r="AE273" s="1">
        <v>4</v>
      </c>
      <c r="AF273" s="1">
        <v>5</v>
      </c>
      <c r="AG273" s="1">
        <v>4</v>
      </c>
      <c r="AH273" s="1">
        <v>5</v>
      </c>
      <c r="AI273" s="1" t="s">
        <v>61</v>
      </c>
      <c r="AJ273" s="1" t="s">
        <v>115</v>
      </c>
      <c r="AK273" s="1">
        <f t="shared" si="1"/>
        <v>111</v>
      </c>
    </row>
    <row r="274" spans="1:37" ht="13.2" x14ac:dyDescent="0.25">
      <c r="A274" s="2">
        <v>45365.916536504628</v>
      </c>
      <c r="B274" s="1" t="s">
        <v>37</v>
      </c>
      <c r="C274" s="1" t="s">
        <v>46</v>
      </c>
      <c r="D274" s="1" t="s">
        <v>95</v>
      </c>
      <c r="E274" s="1" t="s">
        <v>40</v>
      </c>
      <c r="F274" s="1" t="s">
        <v>59</v>
      </c>
      <c r="G274" s="1">
        <v>4</v>
      </c>
      <c r="H274" s="1" t="s">
        <v>84</v>
      </c>
      <c r="I274" s="1" t="s">
        <v>43</v>
      </c>
      <c r="J274" s="1" t="s">
        <v>90</v>
      </c>
      <c r="K274" s="1">
        <v>3</v>
      </c>
      <c r="L274" s="1">
        <v>4</v>
      </c>
      <c r="M274" s="1">
        <v>4</v>
      </c>
      <c r="N274" s="1">
        <v>4</v>
      </c>
      <c r="O274" s="1">
        <v>4</v>
      </c>
      <c r="P274" s="1">
        <v>4</v>
      </c>
      <c r="Q274" s="1">
        <v>4</v>
      </c>
      <c r="R274" s="1">
        <v>4</v>
      </c>
      <c r="S274" s="1">
        <v>4</v>
      </c>
      <c r="T274" s="1">
        <v>4</v>
      </c>
      <c r="U274" s="1">
        <v>4</v>
      </c>
      <c r="V274" s="1">
        <v>4</v>
      </c>
      <c r="W274" s="1">
        <v>4</v>
      </c>
      <c r="X274" s="1">
        <v>4</v>
      </c>
      <c r="Y274" s="1">
        <v>4</v>
      </c>
      <c r="Z274" s="1">
        <v>5</v>
      </c>
      <c r="AA274" s="1">
        <v>5</v>
      </c>
      <c r="AB274" s="1">
        <v>4</v>
      </c>
      <c r="AC274" s="1">
        <v>4</v>
      </c>
      <c r="AD274" s="1">
        <v>4</v>
      </c>
      <c r="AE274" s="1">
        <v>4</v>
      </c>
      <c r="AF274" s="1">
        <v>4</v>
      </c>
      <c r="AG274" s="1">
        <v>4</v>
      </c>
      <c r="AH274" s="1">
        <v>4</v>
      </c>
      <c r="AJ274" s="1" t="s">
        <v>123</v>
      </c>
      <c r="AK274" s="1">
        <f t="shared" si="1"/>
        <v>97</v>
      </c>
    </row>
    <row r="275" spans="1:37" ht="13.2" x14ac:dyDescent="0.25">
      <c r="A275" s="2">
        <v>45365.917150520836</v>
      </c>
      <c r="B275" s="1" t="s">
        <v>37</v>
      </c>
      <c r="C275" s="1" t="s">
        <v>38</v>
      </c>
      <c r="D275" s="1" t="s">
        <v>83</v>
      </c>
      <c r="E275" s="1" t="s">
        <v>58</v>
      </c>
      <c r="F275" s="1" t="s">
        <v>41</v>
      </c>
      <c r="G275" s="1">
        <v>5</v>
      </c>
      <c r="H275" s="1" t="s">
        <v>559</v>
      </c>
      <c r="I275" s="1" t="s">
        <v>49</v>
      </c>
      <c r="J275" s="1" t="s">
        <v>50</v>
      </c>
      <c r="K275" s="1">
        <v>3</v>
      </c>
      <c r="L275" s="1">
        <v>3</v>
      </c>
      <c r="M275" s="1">
        <v>3</v>
      </c>
      <c r="N275" s="1">
        <v>3</v>
      </c>
      <c r="O275" s="1">
        <v>4</v>
      </c>
      <c r="P275" s="1">
        <v>4</v>
      </c>
      <c r="Q275" s="1">
        <v>3</v>
      </c>
      <c r="R275" s="1">
        <v>4</v>
      </c>
      <c r="S275" s="1">
        <v>5</v>
      </c>
      <c r="T275" s="1">
        <v>4</v>
      </c>
      <c r="U275" s="1">
        <v>5</v>
      </c>
      <c r="V275" s="1">
        <v>4</v>
      </c>
      <c r="W275" s="1">
        <v>4</v>
      </c>
      <c r="X275" s="1">
        <v>4</v>
      </c>
      <c r="Y275" s="1">
        <v>5</v>
      </c>
      <c r="Z275" s="1">
        <v>4</v>
      </c>
      <c r="AA275" s="1">
        <v>4</v>
      </c>
      <c r="AB275" s="1">
        <v>4</v>
      </c>
      <c r="AC275" s="1">
        <v>5</v>
      </c>
      <c r="AD275" s="1">
        <v>5</v>
      </c>
      <c r="AE275" s="1">
        <v>4</v>
      </c>
      <c r="AF275" s="1">
        <v>5</v>
      </c>
      <c r="AG275" s="1">
        <v>5</v>
      </c>
      <c r="AH275" s="1">
        <v>5</v>
      </c>
      <c r="AI275" s="1" t="s">
        <v>560</v>
      </c>
      <c r="AJ275" s="1" t="s">
        <v>561</v>
      </c>
      <c r="AK275" s="1">
        <f t="shared" si="1"/>
        <v>99</v>
      </c>
    </row>
    <row r="276" spans="1:37" ht="13.2" x14ac:dyDescent="0.25">
      <c r="A276" s="2">
        <v>45365.921988657406</v>
      </c>
      <c r="B276" s="1" t="s">
        <v>56</v>
      </c>
      <c r="C276" s="1" t="s">
        <v>46</v>
      </c>
      <c r="D276" s="1" t="s">
        <v>105</v>
      </c>
      <c r="E276" s="1" t="s">
        <v>40</v>
      </c>
      <c r="F276" s="1" t="s">
        <v>41</v>
      </c>
      <c r="G276" s="1">
        <v>4</v>
      </c>
      <c r="H276" s="1" t="s">
        <v>562</v>
      </c>
      <c r="I276" s="1" t="s">
        <v>55</v>
      </c>
      <c r="J276" s="1" t="s">
        <v>44</v>
      </c>
      <c r="K276" s="1">
        <v>5</v>
      </c>
      <c r="L276" s="1">
        <v>4</v>
      </c>
      <c r="M276" s="1">
        <v>5</v>
      </c>
      <c r="N276" s="1">
        <v>4</v>
      </c>
      <c r="O276" s="1">
        <v>3</v>
      </c>
      <c r="P276" s="1">
        <v>5</v>
      </c>
      <c r="Q276" s="1">
        <v>3</v>
      </c>
      <c r="R276" s="1">
        <v>4</v>
      </c>
      <c r="S276" s="1">
        <v>4</v>
      </c>
      <c r="T276" s="1">
        <v>3</v>
      </c>
      <c r="U276" s="1">
        <v>5</v>
      </c>
      <c r="V276" s="1">
        <v>5</v>
      </c>
      <c r="W276" s="1">
        <v>4</v>
      </c>
      <c r="X276" s="1">
        <v>3</v>
      </c>
      <c r="Y276" s="1">
        <v>5</v>
      </c>
      <c r="Z276" s="1">
        <v>4</v>
      </c>
      <c r="AA276" s="1">
        <v>4</v>
      </c>
      <c r="AB276" s="1">
        <v>5</v>
      </c>
      <c r="AC276" s="1">
        <v>3</v>
      </c>
      <c r="AD276" s="1">
        <v>4</v>
      </c>
      <c r="AE276" s="1">
        <v>3</v>
      </c>
      <c r="AF276" s="1">
        <v>3</v>
      </c>
      <c r="AG276" s="1">
        <v>4</v>
      </c>
      <c r="AH276" s="1">
        <v>4</v>
      </c>
      <c r="AI276" s="1" t="s">
        <v>228</v>
      </c>
      <c r="AK276" s="1">
        <f t="shared" si="1"/>
        <v>96</v>
      </c>
    </row>
    <row r="277" spans="1:37" ht="13.2" x14ac:dyDescent="0.25">
      <c r="A277" s="2">
        <v>45365.927600081021</v>
      </c>
      <c r="B277" s="1" t="s">
        <v>37</v>
      </c>
      <c r="C277" s="1" t="s">
        <v>38</v>
      </c>
      <c r="D277" s="1" t="s">
        <v>53</v>
      </c>
      <c r="E277" s="1" t="s">
        <v>40</v>
      </c>
      <c r="F277" s="1" t="s">
        <v>41</v>
      </c>
      <c r="G277" s="1">
        <v>3</v>
      </c>
      <c r="H277" s="1" t="s">
        <v>307</v>
      </c>
      <c r="I277" s="1" t="s">
        <v>43</v>
      </c>
      <c r="J277" s="1" t="s">
        <v>50</v>
      </c>
      <c r="K277" s="1">
        <v>3</v>
      </c>
      <c r="L277" s="1">
        <v>4</v>
      </c>
      <c r="M277" s="1">
        <v>1</v>
      </c>
      <c r="N277" s="1">
        <v>4</v>
      </c>
      <c r="O277" s="1">
        <v>3</v>
      </c>
      <c r="P277" s="1">
        <v>3</v>
      </c>
      <c r="Q277" s="1">
        <v>2</v>
      </c>
      <c r="R277" s="1">
        <v>4</v>
      </c>
      <c r="S277" s="1">
        <v>3</v>
      </c>
      <c r="T277" s="1">
        <v>3</v>
      </c>
      <c r="U277" s="1">
        <v>1</v>
      </c>
      <c r="V277" s="1">
        <v>5</v>
      </c>
      <c r="W277" s="1">
        <v>4</v>
      </c>
      <c r="X277" s="1">
        <v>3</v>
      </c>
      <c r="Y277" s="1">
        <v>5</v>
      </c>
      <c r="Z277" s="1">
        <v>4</v>
      </c>
      <c r="AA277" s="1">
        <v>4</v>
      </c>
      <c r="AB277" s="1">
        <v>3</v>
      </c>
      <c r="AC277" s="1">
        <v>3</v>
      </c>
      <c r="AD277" s="1">
        <v>1</v>
      </c>
      <c r="AE277" s="1">
        <v>1</v>
      </c>
      <c r="AF277" s="1">
        <v>1</v>
      </c>
      <c r="AG277" s="1">
        <v>1</v>
      </c>
      <c r="AH277" s="1">
        <v>1</v>
      </c>
      <c r="AI277" s="1" t="s">
        <v>123</v>
      </c>
      <c r="AJ277" s="1" t="s">
        <v>123</v>
      </c>
      <c r="AK277" s="1">
        <f t="shared" si="1"/>
        <v>67</v>
      </c>
    </row>
    <row r="278" spans="1:37" ht="13.2" x14ac:dyDescent="0.25">
      <c r="A278" s="2">
        <v>45365.971698807873</v>
      </c>
      <c r="B278" s="1" t="s">
        <v>563</v>
      </c>
      <c r="C278" s="1" t="s">
        <v>46</v>
      </c>
      <c r="D278" s="1" t="s">
        <v>62</v>
      </c>
      <c r="E278" s="1" t="s">
        <v>96</v>
      </c>
      <c r="F278" s="1" t="s">
        <v>422</v>
      </c>
      <c r="G278" s="1">
        <v>5</v>
      </c>
      <c r="H278" s="1" t="s">
        <v>84</v>
      </c>
      <c r="I278" s="1" t="s">
        <v>43</v>
      </c>
      <c r="J278" s="1" t="s">
        <v>90</v>
      </c>
      <c r="K278" s="1">
        <v>4</v>
      </c>
      <c r="L278" s="1">
        <v>4</v>
      </c>
      <c r="M278" s="1">
        <v>1</v>
      </c>
      <c r="N278" s="1">
        <v>4</v>
      </c>
      <c r="O278" s="1">
        <v>5</v>
      </c>
      <c r="P278" s="1">
        <v>5</v>
      </c>
      <c r="Q278" s="1">
        <v>5</v>
      </c>
      <c r="R278" s="1">
        <v>5</v>
      </c>
      <c r="S278" s="1">
        <v>5</v>
      </c>
      <c r="T278" s="1">
        <v>5</v>
      </c>
      <c r="U278" s="1">
        <v>5</v>
      </c>
      <c r="V278" s="1">
        <v>5</v>
      </c>
      <c r="W278" s="1">
        <v>5</v>
      </c>
      <c r="X278" s="1">
        <v>5</v>
      </c>
      <c r="Y278" s="1">
        <v>5</v>
      </c>
      <c r="Z278" s="1">
        <v>5</v>
      </c>
      <c r="AA278" s="1">
        <v>5</v>
      </c>
      <c r="AB278" s="1">
        <v>5</v>
      </c>
      <c r="AC278" s="1">
        <v>5</v>
      </c>
      <c r="AD278" s="1">
        <v>5</v>
      </c>
      <c r="AE278" s="1">
        <v>5</v>
      </c>
      <c r="AF278" s="1">
        <v>5</v>
      </c>
      <c r="AG278" s="1">
        <v>4</v>
      </c>
      <c r="AH278" s="1">
        <v>4</v>
      </c>
      <c r="AI278" s="1" t="s">
        <v>564</v>
      </c>
      <c r="AJ278" s="1" t="s">
        <v>565</v>
      </c>
      <c r="AK278" s="1">
        <f t="shared" si="1"/>
        <v>111</v>
      </c>
    </row>
    <row r="279" spans="1:37" ht="13.2" x14ac:dyDescent="0.25">
      <c r="A279" s="2">
        <v>45366.049022291671</v>
      </c>
      <c r="B279" s="1" t="s">
        <v>56</v>
      </c>
      <c r="C279" s="1" t="s">
        <v>157</v>
      </c>
      <c r="D279" s="1" t="s">
        <v>83</v>
      </c>
      <c r="E279" s="1" t="s">
        <v>96</v>
      </c>
      <c r="F279" s="1" t="s">
        <v>41</v>
      </c>
      <c r="G279" s="1">
        <v>3</v>
      </c>
      <c r="H279" s="1" t="s">
        <v>523</v>
      </c>
      <c r="I279" s="1" t="s">
        <v>55</v>
      </c>
      <c r="J279" s="1" t="s">
        <v>44</v>
      </c>
      <c r="K279" s="1">
        <v>4</v>
      </c>
      <c r="L279" s="1">
        <v>4</v>
      </c>
      <c r="M279" s="1">
        <v>4</v>
      </c>
      <c r="N279" s="1">
        <v>4</v>
      </c>
      <c r="O279" s="1">
        <v>4</v>
      </c>
      <c r="P279" s="1">
        <v>4</v>
      </c>
      <c r="Q279" s="1">
        <v>3</v>
      </c>
      <c r="R279" s="1">
        <v>4</v>
      </c>
      <c r="S279" s="1">
        <v>5</v>
      </c>
      <c r="T279" s="1">
        <v>4</v>
      </c>
      <c r="U279" s="1">
        <v>4</v>
      </c>
      <c r="V279" s="1">
        <v>4</v>
      </c>
      <c r="W279" s="1">
        <v>4</v>
      </c>
      <c r="X279" s="1">
        <v>4</v>
      </c>
      <c r="Y279" s="1">
        <v>4</v>
      </c>
      <c r="Z279" s="1">
        <v>5</v>
      </c>
      <c r="AA279" s="1">
        <v>4</v>
      </c>
      <c r="AB279" s="1">
        <v>4</v>
      </c>
      <c r="AC279" s="1">
        <v>4</v>
      </c>
      <c r="AD279" s="1">
        <v>4</v>
      </c>
      <c r="AE279" s="1">
        <v>4</v>
      </c>
      <c r="AF279" s="1">
        <v>3</v>
      </c>
      <c r="AG279" s="1">
        <v>2</v>
      </c>
      <c r="AH279" s="1">
        <v>3</v>
      </c>
      <c r="AK279" s="1">
        <f t="shared" si="1"/>
        <v>93</v>
      </c>
    </row>
    <row r="280" spans="1:37" ht="13.2" x14ac:dyDescent="0.25">
      <c r="A280" s="2">
        <v>45366.10397261574</v>
      </c>
      <c r="B280" s="1" t="s">
        <v>37</v>
      </c>
      <c r="C280" s="1" t="s">
        <v>38</v>
      </c>
      <c r="D280" s="1" t="s">
        <v>172</v>
      </c>
      <c r="E280" s="1" t="s">
        <v>40</v>
      </c>
      <c r="F280" s="1" t="s">
        <v>41</v>
      </c>
      <c r="G280" s="1">
        <v>3</v>
      </c>
      <c r="H280" s="1" t="s">
        <v>48</v>
      </c>
      <c r="I280" s="1" t="s">
        <v>55</v>
      </c>
      <c r="J280" s="1" t="s">
        <v>44</v>
      </c>
      <c r="K280" s="1">
        <v>4</v>
      </c>
      <c r="L280" s="1">
        <v>4</v>
      </c>
      <c r="M280" s="1">
        <v>3</v>
      </c>
      <c r="N280" s="1">
        <v>3</v>
      </c>
      <c r="O280" s="1">
        <v>3</v>
      </c>
      <c r="P280" s="1">
        <v>4</v>
      </c>
      <c r="Q280" s="1">
        <v>3</v>
      </c>
      <c r="R280" s="1">
        <v>4</v>
      </c>
      <c r="S280" s="1">
        <v>4</v>
      </c>
      <c r="T280" s="1">
        <v>4</v>
      </c>
      <c r="U280" s="1">
        <v>3</v>
      </c>
      <c r="V280" s="1">
        <v>4</v>
      </c>
      <c r="W280" s="1">
        <v>4</v>
      </c>
      <c r="X280" s="1">
        <v>4</v>
      </c>
      <c r="Y280" s="1">
        <v>4</v>
      </c>
      <c r="Z280" s="1">
        <v>4</v>
      </c>
      <c r="AA280" s="1">
        <v>5</v>
      </c>
      <c r="AB280" s="1">
        <v>4</v>
      </c>
      <c r="AC280" s="1">
        <v>4</v>
      </c>
      <c r="AD280" s="1">
        <v>4</v>
      </c>
      <c r="AE280" s="1">
        <v>5</v>
      </c>
      <c r="AF280" s="1">
        <v>5</v>
      </c>
      <c r="AG280" s="1">
        <v>5</v>
      </c>
      <c r="AH280" s="1">
        <v>5</v>
      </c>
      <c r="AI280" s="1" t="s">
        <v>78</v>
      </c>
      <c r="AJ280" s="1" t="s">
        <v>566</v>
      </c>
      <c r="AK280" s="1">
        <f t="shared" si="1"/>
        <v>96</v>
      </c>
    </row>
    <row r="281" spans="1:37" ht="13.2" x14ac:dyDescent="0.25">
      <c r="A281" s="2">
        <v>45366.488707523153</v>
      </c>
      <c r="B281" s="1" t="s">
        <v>56</v>
      </c>
      <c r="C281" s="1" t="s">
        <v>157</v>
      </c>
      <c r="D281" s="1" t="s">
        <v>83</v>
      </c>
      <c r="E281" s="1" t="s">
        <v>40</v>
      </c>
      <c r="F281" s="1" t="s">
        <v>41</v>
      </c>
      <c r="G281" s="1">
        <v>4</v>
      </c>
      <c r="H281" s="1" t="s">
        <v>567</v>
      </c>
      <c r="I281" s="1" t="s">
        <v>55</v>
      </c>
      <c r="J281" s="1" t="s">
        <v>44</v>
      </c>
      <c r="K281" s="1">
        <v>4</v>
      </c>
      <c r="L281" s="1">
        <v>3</v>
      </c>
      <c r="M281" s="1">
        <v>5</v>
      </c>
      <c r="N281" s="1">
        <v>4</v>
      </c>
      <c r="O281" s="1">
        <v>4</v>
      </c>
      <c r="P281" s="1">
        <v>3</v>
      </c>
      <c r="Q281" s="1">
        <v>4</v>
      </c>
      <c r="R281" s="1">
        <v>2</v>
      </c>
      <c r="S281" s="1">
        <v>3</v>
      </c>
      <c r="T281" s="1">
        <v>1</v>
      </c>
      <c r="U281" s="1">
        <v>4</v>
      </c>
      <c r="V281" s="1">
        <v>3</v>
      </c>
      <c r="W281" s="1">
        <v>1</v>
      </c>
      <c r="X281" s="1">
        <v>4</v>
      </c>
      <c r="Y281" s="1">
        <v>4</v>
      </c>
      <c r="Z281" s="1">
        <v>3</v>
      </c>
      <c r="AA281" s="1">
        <v>1</v>
      </c>
      <c r="AB281" s="1">
        <v>3</v>
      </c>
      <c r="AC281" s="1">
        <v>5</v>
      </c>
      <c r="AD281" s="1">
        <v>4</v>
      </c>
      <c r="AE281" s="1">
        <v>4</v>
      </c>
      <c r="AF281" s="1">
        <v>3</v>
      </c>
      <c r="AG281" s="1">
        <v>3</v>
      </c>
      <c r="AH281" s="1">
        <v>3</v>
      </c>
      <c r="AK281" s="1">
        <f t="shared" si="1"/>
        <v>78</v>
      </c>
    </row>
    <row r="282" spans="1:37" ht="13.2" x14ac:dyDescent="0.25">
      <c r="A282" s="2">
        <v>45366.586436215279</v>
      </c>
      <c r="B282" s="1" t="s">
        <v>37</v>
      </c>
      <c r="C282" s="1" t="s">
        <v>38</v>
      </c>
      <c r="D282" s="1" t="s">
        <v>79</v>
      </c>
      <c r="E282" s="1" t="s">
        <v>40</v>
      </c>
      <c r="F282" s="1" t="s">
        <v>41</v>
      </c>
      <c r="G282" s="1">
        <v>4</v>
      </c>
      <c r="H282" s="1" t="s">
        <v>48</v>
      </c>
      <c r="I282" s="1" t="s">
        <v>49</v>
      </c>
      <c r="J282" s="1" t="s">
        <v>44</v>
      </c>
      <c r="K282" s="1">
        <v>4</v>
      </c>
      <c r="L282" s="1">
        <v>4</v>
      </c>
      <c r="M282" s="1">
        <v>4</v>
      </c>
      <c r="N282" s="1">
        <v>4</v>
      </c>
      <c r="O282" s="1">
        <v>3</v>
      </c>
      <c r="P282" s="1">
        <v>3</v>
      </c>
      <c r="Q282" s="1">
        <v>2</v>
      </c>
      <c r="R282" s="1">
        <v>3</v>
      </c>
      <c r="S282" s="1">
        <v>3</v>
      </c>
      <c r="T282" s="1">
        <v>3</v>
      </c>
      <c r="U282" s="1">
        <v>1</v>
      </c>
      <c r="V282" s="1">
        <v>3</v>
      </c>
      <c r="W282" s="1">
        <v>3</v>
      </c>
      <c r="X282" s="1">
        <v>3</v>
      </c>
      <c r="Y282" s="1">
        <v>3</v>
      </c>
      <c r="Z282" s="1">
        <v>3</v>
      </c>
      <c r="AA282" s="1">
        <v>3</v>
      </c>
      <c r="AB282" s="1">
        <v>4</v>
      </c>
      <c r="AC282" s="1">
        <v>3</v>
      </c>
      <c r="AD282" s="1">
        <v>4</v>
      </c>
      <c r="AE282" s="1">
        <v>3</v>
      </c>
      <c r="AF282" s="1">
        <v>3</v>
      </c>
      <c r="AG282" s="1">
        <v>3</v>
      </c>
      <c r="AH282" s="1">
        <v>3</v>
      </c>
      <c r="AI282" s="1" t="s">
        <v>68</v>
      </c>
      <c r="AJ282" s="1" t="s">
        <v>69</v>
      </c>
      <c r="AK282" s="1">
        <f t="shared" si="1"/>
        <v>75</v>
      </c>
    </row>
    <row r="283" spans="1:37" ht="13.2" x14ac:dyDescent="0.25">
      <c r="A283" s="2">
        <v>45366.593215150468</v>
      </c>
      <c r="B283" s="1" t="s">
        <v>37</v>
      </c>
      <c r="C283" s="1" t="s">
        <v>46</v>
      </c>
      <c r="D283" s="1" t="s">
        <v>62</v>
      </c>
      <c r="E283" s="1" t="s">
        <v>40</v>
      </c>
      <c r="F283" s="1" t="s">
        <v>41</v>
      </c>
      <c r="G283" s="1">
        <v>4</v>
      </c>
      <c r="H283" s="1" t="s">
        <v>568</v>
      </c>
      <c r="I283" s="1" t="s">
        <v>49</v>
      </c>
      <c r="J283" s="1" t="s">
        <v>50</v>
      </c>
      <c r="K283" s="1">
        <v>3</v>
      </c>
      <c r="L283" s="1">
        <v>3</v>
      </c>
      <c r="M283" s="1">
        <v>3</v>
      </c>
      <c r="N283" s="1">
        <v>4</v>
      </c>
      <c r="O283" s="1">
        <v>4</v>
      </c>
      <c r="P283" s="1">
        <v>4</v>
      </c>
      <c r="Q283" s="1">
        <v>4</v>
      </c>
      <c r="R283" s="1">
        <v>3</v>
      </c>
      <c r="S283" s="1">
        <v>4</v>
      </c>
      <c r="T283" s="1">
        <v>4</v>
      </c>
      <c r="U283" s="1">
        <v>3</v>
      </c>
      <c r="V283" s="1">
        <v>3</v>
      </c>
      <c r="W283" s="1">
        <v>4</v>
      </c>
      <c r="X283" s="1">
        <v>3</v>
      </c>
      <c r="Y283" s="1">
        <v>4</v>
      </c>
      <c r="Z283" s="1">
        <v>4</v>
      </c>
      <c r="AA283" s="1">
        <v>4</v>
      </c>
      <c r="AB283" s="1">
        <v>4</v>
      </c>
      <c r="AC283" s="1">
        <v>4</v>
      </c>
      <c r="AD283" s="1">
        <v>4</v>
      </c>
      <c r="AE283" s="1">
        <v>4</v>
      </c>
      <c r="AF283" s="1">
        <v>4</v>
      </c>
      <c r="AG283" s="1">
        <v>4</v>
      </c>
      <c r="AH283" s="1">
        <v>4</v>
      </c>
      <c r="AK283" s="1">
        <f t="shared" si="1"/>
        <v>89</v>
      </c>
    </row>
    <row r="284" spans="1:37" ht="13.2" x14ac:dyDescent="0.25">
      <c r="A284" s="2">
        <v>45366.608857210653</v>
      </c>
      <c r="B284" s="1" t="s">
        <v>37</v>
      </c>
      <c r="C284" s="1" t="s">
        <v>157</v>
      </c>
      <c r="D284" s="1" t="s">
        <v>154</v>
      </c>
      <c r="E284" s="1" t="s">
        <v>40</v>
      </c>
      <c r="F284" s="1" t="s">
        <v>41</v>
      </c>
      <c r="G284" s="1">
        <v>4</v>
      </c>
      <c r="H284" s="1" t="s">
        <v>48</v>
      </c>
      <c r="I284" s="1" t="s">
        <v>43</v>
      </c>
      <c r="J284" s="1" t="s">
        <v>90</v>
      </c>
      <c r="K284" s="1">
        <v>1</v>
      </c>
      <c r="L284" s="1">
        <v>1</v>
      </c>
      <c r="M284" s="1">
        <v>2</v>
      </c>
      <c r="N284" s="1">
        <v>1</v>
      </c>
      <c r="O284" s="1">
        <v>1</v>
      </c>
      <c r="P284" s="1">
        <v>3</v>
      </c>
      <c r="Q284" s="1">
        <v>1</v>
      </c>
      <c r="R284" s="1">
        <v>3</v>
      </c>
      <c r="S284" s="1">
        <v>2</v>
      </c>
      <c r="T284" s="1">
        <v>2</v>
      </c>
      <c r="U284" s="1">
        <v>1</v>
      </c>
      <c r="V284" s="1">
        <v>1</v>
      </c>
      <c r="W284" s="1">
        <v>1</v>
      </c>
      <c r="X284" s="1">
        <v>3</v>
      </c>
      <c r="Y284" s="1">
        <v>3</v>
      </c>
      <c r="Z284" s="1">
        <v>1</v>
      </c>
      <c r="AA284" s="1">
        <v>3</v>
      </c>
      <c r="AB284" s="1">
        <v>3</v>
      </c>
      <c r="AC284" s="1">
        <v>4</v>
      </c>
      <c r="AD284" s="1">
        <v>1</v>
      </c>
      <c r="AE284" s="1">
        <v>5</v>
      </c>
      <c r="AF284" s="1">
        <v>5</v>
      </c>
      <c r="AG284" s="1">
        <v>3</v>
      </c>
      <c r="AH284" s="1">
        <v>5</v>
      </c>
      <c r="AJ284" s="1" t="s">
        <v>78</v>
      </c>
      <c r="AK284" s="1">
        <f t="shared" si="1"/>
        <v>56</v>
      </c>
    </row>
    <row r="285" spans="1:37" ht="13.2" x14ac:dyDescent="0.25">
      <c r="A285" s="2">
        <v>45366.630667546298</v>
      </c>
      <c r="B285" s="1" t="s">
        <v>37</v>
      </c>
      <c r="C285" s="1" t="s">
        <v>46</v>
      </c>
      <c r="D285" s="1" t="s">
        <v>79</v>
      </c>
      <c r="E285" s="1" t="s">
        <v>40</v>
      </c>
      <c r="F285" s="1" t="s">
        <v>41</v>
      </c>
      <c r="G285" s="1">
        <v>5</v>
      </c>
      <c r="H285" s="1" t="s">
        <v>569</v>
      </c>
      <c r="I285" s="1" t="s">
        <v>55</v>
      </c>
      <c r="J285" s="1" t="s">
        <v>50</v>
      </c>
      <c r="K285" s="1">
        <v>5</v>
      </c>
      <c r="L285" s="1">
        <v>4</v>
      </c>
      <c r="M285" s="1">
        <v>5</v>
      </c>
      <c r="N285" s="1">
        <v>5</v>
      </c>
      <c r="O285" s="1">
        <v>1</v>
      </c>
      <c r="P285" s="1">
        <v>5</v>
      </c>
      <c r="Q285" s="1">
        <v>4</v>
      </c>
      <c r="R285" s="1">
        <v>4</v>
      </c>
      <c r="S285" s="1">
        <v>5</v>
      </c>
      <c r="T285" s="1">
        <v>4</v>
      </c>
      <c r="U285" s="1">
        <v>4</v>
      </c>
      <c r="V285" s="1">
        <v>4</v>
      </c>
      <c r="W285" s="1">
        <v>5</v>
      </c>
      <c r="X285" s="1">
        <v>5</v>
      </c>
      <c r="Y285" s="1">
        <v>5</v>
      </c>
      <c r="Z285" s="1">
        <v>4</v>
      </c>
      <c r="AA285" s="1">
        <v>5</v>
      </c>
      <c r="AB285" s="1">
        <v>5</v>
      </c>
      <c r="AC285" s="1">
        <v>4</v>
      </c>
      <c r="AD285" s="1">
        <v>4</v>
      </c>
      <c r="AE285" s="1">
        <v>4</v>
      </c>
      <c r="AF285" s="1">
        <v>4</v>
      </c>
      <c r="AG285" s="1">
        <v>3</v>
      </c>
      <c r="AH285" s="1">
        <v>4</v>
      </c>
      <c r="AI285" s="1" t="s">
        <v>570</v>
      </c>
      <c r="AJ285" s="1" t="s">
        <v>571</v>
      </c>
      <c r="AK285" s="1">
        <f t="shared" si="1"/>
        <v>102</v>
      </c>
    </row>
    <row r="286" spans="1:37" ht="13.2" x14ac:dyDescent="0.25">
      <c r="A286" s="2">
        <v>45366.654225324077</v>
      </c>
      <c r="B286" s="1" t="s">
        <v>56</v>
      </c>
      <c r="C286" s="1" t="s">
        <v>38</v>
      </c>
      <c r="D286" s="1" t="s">
        <v>181</v>
      </c>
      <c r="E286" s="1" t="s">
        <v>99</v>
      </c>
      <c r="F286" s="1" t="s">
        <v>41</v>
      </c>
      <c r="G286" s="1">
        <v>5</v>
      </c>
      <c r="H286" s="1" t="s">
        <v>84</v>
      </c>
      <c r="I286" s="1" t="s">
        <v>55</v>
      </c>
      <c r="J286" s="1" t="s">
        <v>44</v>
      </c>
      <c r="K286" s="1">
        <v>1</v>
      </c>
      <c r="L286" s="1">
        <v>2</v>
      </c>
      <c r="M286" s="1">
        <v>3</v>
      </c>
      <c r="N286" s="1">
        <v>3</v>
      </c>
      <c r="O286" s="1">
        <v>1</v>
      </c>
      <c r="P286" s="1">
        <v>1</v>
      </c>
      <c r="Q286" s="1">
        <v>1</v>
      </c>
      <c r="R286" s="1">
        <v>3</v>
      </c>
      <c r="S286" s="1">
        <v>1</v>
      </c>
      <c r="T286" s="1">
        <v>1</v>
      </c>
      <c r="U286" s="1">
        <v>2</v>
      </c>
      <c r="V286" s="1">
        <v>1</v>
      </c>
      <c r="W286" s="1">
        <v>2</v>
      </c>
      <c r="X286" s="1">
        <v>2</v>
      </c>
      <c r="Y286" s="1">
        <v>2</v>
      </c>
      <c r="Z286" s="1">
        <v>1</v>
      </c>
      <c r="AA286" s="1">
        <v>3</v>
      </c>
      <c r="AB286" s="1">
        <v>3</v>
      </c>
      <c r="AC286" s="1">
        <v>3</v>
      </c>
      <c r="AD286" s="1">
        <v>1</v>
      </c>
      <c r="AE286" s="1">
        <v>1</v>
      </c>
      <c r="AF286" s="1">
        <v>3</v>
      </c>
      <c r="AG286" s="1">
        <v>2</v>
      </c>
      <c r="AH286" s="1">
        <v>2</v>
      </c>
      <c r="AI286" s="1" t="s">
        <v>572</v>
      </c>
      <c r="AJ286" s="1" t="s">
        <v>78</v>
      </c>
      <c r="AK286" s="1">
        <f t="shared" si="1"/>
        <v>45</v>
      </c>
    </row>
    <row r="287" spans="1:37" ht="13.2" x14ac:dyDescent="0.25">
      <c r="A287" s="2">
        <v>45366.668094594905</v>
      </c>
      <c r="B287" s="1" t="s">
        <v>37</v>
      </c>
      <c r="C287" s="1" t="s">
        <v>46</v>
      </c>
      <c r="D287" s="1" t="s">
        <v>91</v>
      </c>
      <c r="E287" s="1" t="s">
        <v>40</v>
      </c>
      <c r="F287" s="1" t="s">
        <v>41</v>
      </c>
      <c r="G287" s="1">
        <v>3</v>
      </c>
      <c r="H287" s="1" t="s">
        <v>573</v>
      </c>
      <c r="I287" s="1" t="s">
        <v>55</v>
      </c>
      <c r="J287" s="1" t="s">
        <v>81</v>
      </c>
      <c r="K287" s="1">
        <v>4</v>
      </c>
      <c r="L287" s="1">
        <v>4</v>
      </c>
      <c r="M287" s="1">
        <v>3</v>
      </c>
      <c r="N287" s="1">
        <v>3</v>
      </c>
      <c r="O287" s="1">
        <v>3</v>
      </c>
      <c r="P287" s="1">
        <v>3</v>
      </c>
      <c r="Q287" s="1">
        <v>3</v>
      </c>
      <c r="R287" s="1">
        <v>4</v>
      </c>
      <c r="S287" s="1">
        <v>2</v>
      </c>
      <c r="T287" s="1">
        <v>3</v>
      </c>
      <c r="U287" s="1">
        <v>4</v>
      </c>
      <c r="V287" s="1">
        <v>3</v>
      </c>
      <c r="W287" s="1">
        <v>1</v>
      </c>
      <c r="X287" s="1">
        <v>1</v>
      </c>
      <c r="Y287" s="1">
        <v>3</v>
      </c>
      <c r="Z287" s="1">
        <v>1</v>
      </c>
      <c r="AA287" s="1">
        <v>3</v>
      </c>
      <c r="AB287" s="1">
        <v>3</v>
      </c>
      <c r="AC287" s="1">
        <v>3</v>
      </c>
      <c r="AD287" s="1">
        <v>4</v>
      </c>
      <c r="AE287" s="1">
        <v>3</v>
      </c>
      <c r="AF287" s="1">
        <v>3</v>
      </c>
      <c r="AG287" s="1">
        <v>3</v>
      </c>
      <c r="AH287" s="1">
        <v>4</v>
      </c>
      <c r="AI287" s="1" t="s">
        <v>574</v>
      </c>
      <c r="AJ287" s="1" t="s">
        <v>575</v>
      </c>
      <c r="AK287" s="1">
        <f t="shared" si="1"/>
        <v>71</v>
      </c>
    </row>
    <row r="288" spans="1:37" ht="13.2" x14ac:dyDescent="0.25">
      <c r="A288" s="2">
        <v>45366.712469189813</v>
      </c>
      <c r="B288" s="1" t="s">
        <v>37</v>
      </c>
      <c r="C288" s="1" t="s">
        <v>38</v>
      </c>
      <c r="D288" s="1" t="s">
        <v>91</v>
      </c>
      <c r="E288" s="1" t="s">
        <v>40</v>
      </c>
      <c r="F288" s="1" t="s">
        <v>41</v>
      </c>
      <c r="G288" s="1">
        <v>4</v>
      </c>
      <c r="H288" s="1" t="s">
        <v>576</v>
      </c>
      <c r="I288" s="1" t="s">
        <v>55</v>
      </c>
      <c r="J288" s="1" t="s">
        <v>90</v>
      </c>
      <c r="K288" s="1">
        <v>5</v>
      </c>
      <c r="L288" s="1">
        <v>3</v>
      </c>
      <c r="M288" s="1">
        <v>4</v>
      </c>
      <c r="N288" s="1">
        <v>5</v>
      </c>
      <c r="O288" s="1">
        <v>4</v>
      </c>
      <c r="P288" s="1">
        <v>4</v>
      </c>
      <c r="Q288" s="1">
        <v>4</v>
      </c>
      <c r="R288" s="1">
        <v>5</v>
      </c>
      <c r="S288" s="1">
        <v>5</v>
      </c>
      <c r="T288" s="1">
        <v>5</v>
      </c>
      <c r="U288" s="1">
        <v>5</v>
      </c>
      <c r="V288" s="1">
        <v>5</v>
      </c>
      <c r="W288" s="1">
        <v>5</v>
      </c>
      <c r="X288" s="1">
        <v>5</v>
      </c>
      <c r="Y288" s="1">
        <v>5</v>
      </c>
      <c r="Z288" s="1">
        <v>5</v>
      </c>
      <c r="AA288" s="1">
        <v>5</v>
      </c>
      <c r="AB288" s="1">
        <v>5</v>
      </c>
      <c r="AC288" s="1">
        <v>5</v>
      </c>
      <c r="AD288" s="1">
        <v>5</v>
      </c>
      <c r="AE288" s="1">
        <v>5</v>
      </c>
      <c r="AF288" s="1">
        <v>5</v>
      </c>
      <c r="AG288" s="1">
        <v>5</v>
      </c>
      <c r="AH288" s="1">
        <v>5</v>
      </c>
      <c r="AI288" s="1" t="s">
        <v>577</v>
      </c>
      <c r="AJ288" s="1" t="s">
        <v>578</v>
      </c>
      <c r="AK288" s="1">
        <f t="shared" si="1"/>
        <v>114</v>
      </c>
    </row>
    <row r="289" spans="1:37" ht="13.2" x14ac:dyDescent="0.25">
      <c r="A289" s="2">
        <v>45366.891379074077</v>
      </c>
      <c r="B289" s="1" t="s">
        <v>37</v>
      </c>
      <c r="C289" s="1" t="s">
        <v>157</v>
      </c>
      <c r="D289" s="1" t="s">
        <v>62</v>
      </c>
      <c r="E289" s="1" t="s">
        <v>40</v>
      </c>
      <c r="F289" s="1" t="s">
        <v>41</v>
      </c>
      <c r="G289" s="1">
        <v>4</v>
      </c>
      <c r="H289" s="1" t="s">
        <v>77</v>
      </c>
      <c r="I289" s="1" t="s">
        <v>43</v>
      </c>
      <c r="J289" s="1" t="s">
        <v>44</v>
      </c>
      <c r="K289" s="1">
        <v>2</v>
      </c>
      <c r="L289" s="1">
        <v>3</v>
      </c>
      <c r="M289" s="1">
        <v>3</v>
      </c>
      <c r="N289" s="1">
        <v>3</v>
      </c>
      <c r="O289" s="1">
        <v>3</v>
      </c>
      <c r="P289" s="1">
        <v>1</v>
      </c>
      <c r="Q289" s="1">
        <v>1</v>
      </c>
      <c r="R289" s="1">
        <v>2</v>
      </c>
      <c r="S289" s="1">
        <v>2</v>
      </c>
      <c r="T289" s="1">
        <v>3</v>
      </c>
      <c r="U289" s="1">
        <v>2</v>
      </c>
      <c r="V289" s="1">
        <v>3</v>
      </c>
      <c r="W289" s="1">
        <v>1</v>
      </c>
      <c r="X289" s="1">
        <v>1</v>
      </c>
      <c r="Y289" s="1">
        <v>1</v>
      </c>
      <c r="Z289" s="1">
        <v>1</v>
      </c>
      <c r="AA289" s="1">
        <v>1</v>
      </c>
      <c r="AB289" s="1">
        <v>1</v>
      </c>
      <c r="AC289" s="1">
        <v>3</v>
      </c>
      <c r="AD289" s="1">
        <v>1</v>
      </c>
      <c r="AE289" s="1">
        <v>3</v>
      </c>
      <c r="AF289" s="1">
        <v>3</v>
      </c>
      <c r="AG289" s="1">
        <v>3</v>
      </c>
      <c r="AH289" s="1">
        <v>3</v>
      </c>
      <c r="AI289" s="1" t="s">
        <v>579</v>
      </c>
      <c r="AJ289" s="1" t="s">
        <v>580</v>
      </c>
      <c r="AK289" s="1">
        <f t="shared" si="1"/>
        <v>50</v>
      </c>
    </row>
    <row r="290" spans="1:37" ht="13.2" x14ac:dyDescent="0.25">
      <c r="A290" s="2">
        <v>45366.945067662033</v>
      </c>
      <c r="B290" s="1" t="s">
        <v>37</v>
      </c>
      <c r="C290" s="1" t="s">
        <v>157</v>
      </c>
      <c r="D290" s="1" t="s">
        <v>200</v>
      </c>
      <c r="E290" s="1" t="s">
        <v>40</v>
      </c>
      <c r="F290" s="1" t="s">
        <v>41</v>
      </c>
      <c r="G290" s="1">
        <v>4</v>
      </c>
      <c r="H290" s="1" t="s">
        <v>581</v>
      </c>
      <c r="I290" s="1" t="s">
        <v>49</v>
      </c>
      <c r="J290" s="1" t="s">
        <v>50</v>
      </c>
      <c r="K290" s="1">
        <v>5</v>
      </c>
      <c r="L290" s="1">
        <v>5</v>
      </c>
      <c r="M290" s="1">
        <v>5</v>
      </c>
      <c r="N290" s="1">
        <v>5</v>
      </c>
      <c r="O290" s="1">
        <v>5</v>
      </c>
      <c r="P290" s="1">
        <v>5</v>
      </c>
      <c r="Q290" s="1">
        <v>5</v>
      </c>
      <c r="R290" s="1">
        <v>4</v>
      </c>
      <c r="S290" s="1">
        <v>5</v>
      </c>
      <c r="T290" s="1">
        <v>5</v>
      </c>
      <c r="U290" s="1">
        <v>5</v>
      </c>
      <c r="V290" s="1">
        <v>3</v>
      </c>
      <c r="W290" s="1">
        <v>5</v>
      </c>
      <c r="X290" s="1">
        <v>3</v>
      </c>
      <c r="Y290" s="1">
        <v>4</v>
      </c>
      <c r="Z290" s="1">
        <v>4</v>
      </c>
      <c r="AA290" s="1">
        <v>5</v>
      </c>
      <c r="AB290" s="1">
        <v>5</v>
      </c>
      <c r="AC290" s="1">
        <v>5</v>
      </c>
      <c r="AD290" s="1">
        <v>5</v>
      </c>
      <c r="AE290" s="1">
        <v>3</v>
      </c>
      <c r="AF290" s="1">
        <v>5</v>
      </c>
      <c r="AG290" s="1">
        <v>4</v>
      </c>
      <c r="AH290" s="1">
        <v>4</v>
      </c>
      <c r="AJ290" s="1" t="s">
        <v>582</v>
      </c>
      <c r="AK290" s="1">
        <f t="shared" si="1"/>
        <v>109</v>
      </c>
    </row>
    <row r="291" spans="1:37" ht="13.2" x14ac:dyDescent="0.25">
      <c r="A291" s="2">
        <v>45367.282425127312</v>
      </c>
      <c r="B291" s="1" t="s">
        <v>56</v>
      </c>
      <c r="C291" s="1" t="s">
        <v>46</v>
      </c>
      <c r="D291" s="1" t="s">
        <v>91</v>
      </c>
      <c r="E291" s="1" t="s">
        <v>40</v>
      </c>
      <c r="F291" s="1" t="s">
        <v>41</v>
      </c>
      <c r="G291" s="1">
        <v>4</v>
      </c>
      <c r="H291" s="1" t="s">
        <v>583</v>
      </c>
      <c r="I291" s="1" t="s">
        <v>55</v>
      </c>
      <c r="J291" s="1" t="s">
        <v>44</v>
      </c>
      <c r="K291" s="1">
        <v>3</v>
      </c>
      <c r="L291" s="1">
        <v>1</v>
      </c>
      <c r="M291" s="1">
        <v>3</v>
      </c>
      <c r="N291" s="1">
        <v>1</v>
      </c>
      <c r="O291" s="1">
        <v>3</v>
      </c>
      <c r="P291" s="1">
        <v>3</v>
      </c>
      <c r="Q291" s="1">
        <v>3</v>
      </c>
      <c r="R291" s="1">
        <v>3</v>
      </c>
      <c r="S291" s="1">
        <v>4</v>
      </c>
      <c r="T291" s="1">
        <v>3</v>
      </c>
      <c r="U291" s="1">
        <v>3</v>
      </c>
      <c r="V291" s="1">
        <v>3</v>
      </c>
      <c r="W291" s="1">
        <v>4</v>
      </c>
      <c r="X291" s="1">
        <v>3</v>
      </c>
      <c r="Y291" s="1">
        <v>3</v>
      </c>
      <c r="Z291" s="1">
        <v>1</v>
      </c>
      <c r="AA291" s="1">
        <v>1</v>
      </c>
      <c r="AB291" s="1">
        <v>1</v>
      </c>
      <c r="AC291" s="1">
        <v>3</v>
      </c>
      <c r="AD291" s="1">
        <v>4</v>
      </c>
      <c r="AE291" s="1">
        <v>4</v>
      </c>
      <c r="AF291" s="1">
        <v>3</v>
      </c>
      <c r="AG291" s="1">
        <v>4</v>
      </c>
      <c r="AH291" s="1">
        <v>4</v>
      </c>
      <c r="AI291" s="1" t="s">
        <v>61</v>
      </c>
      <c r="AJ291" s="1" t="s">
        <v>584</v>
      </c>
      <c r="AK291" s="1">
        <f t="shared" si="1"/>
        <v>68</v>
      </c>
    </row>
    <row r="292" spans="1:37" ht="13.2" x14ac:dyDescent="0.25">
      <c r="A292" s="2">
        <v>45367.287550162036</v>
      </c>
      <c r="B292" s="1" t="s">
        <v>56</v>
      </c>
      <c r="C292" s="1" t="s">
        <v>46</v>
      </c>
      <c r="D292" s="1" t="s">
        <v>91</v>
      </c>
      <c r="E292" s="1" t="s">
        <v>40</v>
      </c>
      <c r="F292" s="1" t="s">
        <v>41</v>
      </c>
      <c r="G292" s="1">
        <v>3</v>
      </c>
      <c r="H292" s="1" t="s">
        <v>583</v>
      </c>
      <c r="I292" s="1" t="s">
        <v>55</v>
      </c>
      <c r="J292" s="1" t="s">
        <v>44</v>
      </c>
      <c r="K292" s="1">
        <v>3</v>
      </c>
      <c r="L292" s="1">
        <v>3</v>
      </c>
      <c r="M292" s="1">
        <v>3</v>
      </c>
      <c r="N292" s="1">
        <v>3</v>
      </c>
      <c r="O292" s="1">
        <v>3</v>
      </c>
      <c r="P292" s="1">
        <v>3</v>
      </c>
      <c r="Q292" s="1">
        <v>3</v>
      </c>
      <c r="R292" s="1">
        <v>3</v>
      </c>
      <c r="S292" s="1">
        <v>3</v>
      </c>
      <c r="T292" s="1">
        <v>3</v>
      </c>
      <c r="U292" s="1">
        <v>3</v>
      </c>
      <c r="V292" s="1">
        <v>3</v>
      </c>
      <c r="W292" s="1">
        <v>3</v>
      </c>
      <c r="X292" s="1">
        <v>3</v>
      </c>
      <c r="Y292" s="1">
        <v>3</v>
      </c>
      <c r="Z292" s="1">
        <v>3</v>
      </c>
      <c r="AA292" s="1">
        <v>3</v>
      </c>
      <c r="AB292" s="1">
        <v>3</v>
      </c>
      <c r="AC292" s="1">
        <v>3</v>
      </c>
      <c r="AD292" s="1">
        <v>3</v>
      </c>
      <c r="AE292" s="1">
        <v>4</v>
      </c>
      <c r="AF292" s="1">
        <v>4</v>
      </c>
      <c r="AG292" s="1">
        <v>4</v>
      </c>
      <c r="AH292" s="1">
        <v>4</v>
      </c>
      <c r="AJ292" s="1" t="s">
        <v>61</v>
      </c>
      <c r="AK292" s="1">
        <f t="shared" si="1"/>
        <v>76</v>
      </c>
    </row>
    <row r="293" spans="1:37" ht="13.2" x14ac:dyDescent="0.25">
      <c r="A293" s="2">
        <v>45367.368226099541</v>
      </c>
      <c r="B293" s="1" t="s">
        <v>56</v>
      </c>
      <c r="C293" s="1" t="s">
        <v>46</v>
      </c>
      <c r="D293" s="1" t="s">
        <v>83</v>
      </c>
      <c r="E293" s="1" t="s">
        <v>40</v>
      </c>
      <c r="F293" s="1" t="s">
        <v>41</v>
      </c>
      <c r="G293" s="1">
        <v>5</v>
      </c>
      <c r="H293" s="1" t="s">
        <v>585</v>
      </c>
      <c r="I293" s="1" t="s">
        <v>49</v>
      </c>
      <c r="J293" s="1" t="s">
        <v>227</v>
      </c>
      <c r="K293" s="1">
        <v>4</v>
      </c>
      <c r="L293" s="1">
        <v>5</v>
      </c>
      <c r="M293" s="1">
        <v>4</v>
      </c>
      <c r="N293" s="1">
        <v>4</v>
      </c>
      <c r="O293" s="1">
        <v>5</v>
      </c>
      <c r="P293" s="1">
        <v>5</v>
      </c>
      <c r="Q293" s="1">
        <v>5</v>
      </c>
      <c r="R293" s="1">
        <v>5</v>
      </c>
      <c r="S293" s="1">
        <v>5</v>
      </c>
      <c r="T293" s="1">
        <v>5</v>
      </c>
      <c r="U293" s="1">
        <v>5</v>
      </c>
      <c r="V293" s="1">
        <v>5</v>
      </c>
      <c r="W293" s="1">
        <v>5</v>
      </c>
      <c r="X293" s="1">
        <v>4</v>
      </c>
      <c r="Y293" s="1">
        <v>4</v>
      </c>
      <c r="Z293" s="1">
        <v>5</v>
      </c>
      <c r="AA293" s="1">
        <v>4</v>
      </c>
      <c r="AB293" s="1">
        <v>5</v>
      </c>
      <c r="AC293" s="1">
        <v>5</v>
      </c>
      <c r="AD293" s="1">
        <v>5</v>
      </c>
      <c r="AE293" s="1">
        <v>5</v>
      </c>
      <c r="AF293" s="1">
        <v>5</v>
      </c>
      <c r="AG293" s="1">
        <v>4</v>
      </c>
      <c r="AH293" s="1">
        <v>5</v>
      </c>
      <c r="AI293" s="1" t="s">
        <v>586</v>
      </c>
      <c r="AJ293" s="1" t="s">
        <v>587</v>
      </c>
      <c r="AK293" s="1">
        <f t="shared" si="1"/>
        <v>113</v>
      </c>
    </row>
    <row r="294" spans="1:37" ht="13.2" x14ac:dyDescent="0.25">
      <c r="A294" s="2">
        <v>45367.37337119213</v>
      </c>
      <c r="B294" s="1" t="s">
        <v>56</v>
      </c>
      <c r="C294" s="1" t="s">
        <v>46</v>
      </c>
      <c r="D294" s="1" t="s">
        <v>83</v>
      </c>
      <c r="E294" s="1" t="s">
        <v>40</v>
      </c>
      <c r="F294" s="1" t="s">
        <v>41</v>
      </c>
      <c r="G294" s="1">
        <v>5</v>
      </c>
      <c r="H294" s="1" t="s">
        <v>585</v>
      </c>
      <c r="I294" s="1" t="s">
        <v>49</v>
      </c>
      <c r="J294" s="1" t="s">
        <v>227</v>
      </c>
      <c r="K294" s="1">
        <v>5</v>
      </c>
      <c r="L294" s="1">
        <v>4</v>
      </c>
      <c r="M294" s="1">
        <v>5</v>
      </c>
      <c r="N294" s="1">
        <v>5</v>
      </c>
      <c r="O294" s="1">
        <v>5</v>
      </c>
      <c r="P294" s="1">
        <v>4</v>
      </c>
      <c r="Q294" s="1">
        <v>4</v>
      </c>
      <c r="R294" s="1">
        <v>4</v>
      </c>
      <c r="S294" s="1">
        <v>5</v>
      </c>
      <c r="T294" s="1">
        <v>4</v>
      </c>
      <c r="U294" s="1">
        <v>5</v>
      </c>
      <c r="V294" s="1">
        <v>4</v>
      </c>
      <c r="W294" s="1">
        <v>5</v>
      </c>
      <c r="X294" s="1">
        <v>4</v>
      </c>
      <c r="Y294" s="1">
        <v>5</v>
      </c>
      <c r="Z294" s="1">
        <v>4</v>
      </c>
      <c r="AA294" s="1">
        <v>5</v>
      </c>
      <c r="AB294" s="1">
        <v>5</v>
      </c>
      <c r="AC294" s="1">
        <v>5</v>
      </c>
      <c r="AD294" s="1">
        <v>4</v>
      </c>
      <c r="AE294" s="1">
        <v>4</v>
      </c>
      <c r="AF294" s="1">
        <v>4</v>
      </c>
      <c r="AG294" s="1">
        <v>4</v>
      </c>
      <c r="AH294" s="1">
        <v>5</v>
      </c>
      <c r="AI294" s="1" t="s">
        <v>586</v>
      </c>
      <c r="AJ294" s="1" t="s">
        <v>588</v>
      </c>
      <c r="AK294" s="1">
        <f t="shared" si="1"/>
        <v>108</v>
      </c>
    </row>
    <row r="295" spans="1:37" ht="13.2" x14ac:dyDescent="0.25">
      <c r="A295" s="2">
        <v>45367.44277760417</v>
      </c>
      <c r="B295" s="1" t="s">
        <v>56</v>
      </c>
      <c r="C295" s="1" t="s">
        <v>46</v>
      </c>
      <c r="D295" s="1" t="s">
        <v>88</v>
      </c>
      <c r="E295" s="1" t="s">
        <v>40</v>
      </c>
      <c r="F295" s="1" t="s">
        <v>41</v>
      </c>
      <c r="G295" s="1">
        <v>5</v>
      </c>
      <c r="H295" s="1" t="s">
        <v>589</v>
      </c>
      <c r="I295" s="1" t="s">
        <v>43</v>
      </c>
      <c r="J295" s="1" t="s">
        <v>90</v>
      </c>
      <c r="K295" s="1">
        <v>5</v>
      </c>
      <c r="L295" s="1">
        <v>5</v>
      </c>
      <c r="M295" s="1">
        <v>5</v>
      </c>
      <c r="N295" s="1">
        <v>5</v>
      </c>
      <c r="O295" s="1">
        <v>5</v>
      </c>
      <c r="P295" s="1">
        <v>5</v>
      </c>
      <c r="Q295" s="1">
        <v>5</v>
      </c>
      <c r="R295" s="1">
        <v>5</v>
      </c>
      <c r="S295" s="1">
        <v>5</v>
      </c>
      <c r="T295" s="1">
        <v>5</v>
      </c>
      <c r="U295" s="1">
        <v>5</v>
      </c>
      <c r="V295" s="1">
        <v>3</v>
      </c>
      <c r="W295" s="1">
        <v>5</v>
      </c>
      <c r="X295" s="1">
        <v>3</v>
      </c>
      <c r="Y295" s="1">
        <v>3</v>
      </c>
      <c r="Z295" s="1">
        <v>5</v>
      </c>
      <c r="AA295" s="1">
        <v>5</v>
      </c>
      <c r="AB295" s="1">
        <v>5</v>
      </c>
      <c r="AC295" s="1">
        <v>5</v>
      </c>
      <c r="AD295" s="1">
        <v>5</v>
      </c>
      <c r="AE295" s="1">
        <v>3</v>
      </c>
      <c r="AF295" s="1">
        <v>3</v>
      </c>
      <c r="AG295" s="1">
        <v>3</v>
      </c>
      <c r="AH295" s="1">
        <v>5</v>
      </c>
      <c r="AI295" s="1" t="s">
        <v>590</v>
      </c>
      <c r="AJ295" s="1" t="s">
        <v>591</v>
      </c>
      <c r="AK295" s="1">
        <f t="shared" si="1"/>
        <v>108</v>
      </c>
    </row>
    <row r="296" spans="1:37" ht="13.2" x14ac:dyDescent="0.25">
      <c r="A296" s="2">
        <v>45367.536255405095</v>
      </c>
      <c r="B296" s="1" t="s">
        <v>163</v>
      </c>
      <c r="C296" s="1" t="s">
        <v>38</v>
      </c>
      <c r="D296" s="1" t="s">
        <v>39</v>
      </c>
      <c r="E296" s="1" t="s">
        <v>40</v>
      </c>
      <c r="F296" s="1" t="s">
        <v>59</v>
      </c>
      <c r="G296" s="1">
        <v>5</v>
      </c>
      <c r="H296" s="1" t="s">
        <v>592</v>
      </c>
      <c r="I296" s="1" t="s">
        <v>43</v>
      </c>
      <c r="J296" s="1" t="s">
        <v>85</v>
      </c>
      <c r="K296" s="1">
        <v>4</v>
      </c>
      <c r="L296" s="1">
        <v>4</v>
      </c>
      <c r="M296" s="1">
        <v>1</v>
      </c>
      <c r="N296" s="1">
        <v>4</v>
      </c>
      <c r="O296" s="1">
        <v>5</v>
      </c>
      <c r="P296" s="1">
        <v>5</v>
      </c>
      <c r="Q296" s="1">
        <v>3</v>
      </c>
      <c r="R296" s="1">
        <v>2</v>
      </c>
      <c r="S296" s="1">
        <v>5</v>
      </c>
      <c r="T296" s="1">
        <v>5</v>
      </c>
      <c r="U296" s="1">
        <v>5</v>
      </c>
      <c r="V296" s="1">
        <v>5</v>
      </c>
      <c r="W296" s="1">
        <v>5</v>
      </c>
      <c r="X296" s="1">
        <v>5</v>
      </c>
      <c r="Y296" s="1">
        <v>5</v>
      </c>
      <c r="Z296" s="1">
        <v>5</v>
      </c>
      <c r="AA296" s="1">
        <v>5</v>
      </c>
      <c r="AB296" s="1">
        <v>5</v>
      </c>
      <c r="AC296" s="1">
        <v>5</v>
      </c>
      <c r="AD296" s="1">
        <v>5</v>
      </c>
      <c r="AE296" s="1">
        <v>5</v>
      </c>
      <c r="AF296" s="1">
        <v>4</v>
      </c>
      <c r="AG296" s="1">
        <v>4</v>
      </c>
      <c r="AH296" s="1">
        <v>5</v>
      </c>
      <c r="AJ296" s="1" t="s">
        <v>593</v>
      </c>
      <c r="AK296" s="1">
        <f t="shared" si="1"/>
        <v>106</v>
      </c>
    </row>
    <row r="297" spans="1:37" ht="13.2" x14ac:dyDescent="0.25">
      <c r="A297" s="2">
        <v>45367.571939756948</v>
      </c>
      <c r="B297" s="1" t="s">
        <v>37</v>
      </c>
      <c r="C297" s="1" t="s">
        <v>38</v>
      </c>
      <c r="D297" s="1" t="s">
        <v>83</v>
      </c>
      <c r="E297" s="1" t="s">
        <v>40</v>
      </c>
      <c r="F297" s="1" t="s">
        <v>41</v>
      </c>
      <c r="G297" s="1">
        <v>5</v>
      </c>
      <c r="H297" s="1" t="s">
        <v>217</v>
      </c>
      <c r="I297" s="1" t="s">
        <v>55</v>
      </c>
      <c r="J297" s="1" t="s">
        <v>50</v>
      </c>
      <c r="K297" s="1">
        <v>4</v>
      </c>
      <c r="L297" s="1">
        <v>2</v>
      </c>
      <c r="M297" s="1">
        <v>4</v>
      </c>
      <c r="N297" s="1">
        <v>1</v>
      </c>
      <c r="O297" s="1">
        <v>2</v>
      </c>
      <c r="P297" s="1">
        <v>4</v>
      </c>
      <c r="Q297" s="1">
        <v>5</v>
      </c>
      <c r="R297" s="1">
        <v>4</v>
      </c>
      <c r="S297" s="1">
        <v>2</v>
      </c>
      <c r="T297" s="1">
        <v>5</v>
      </c>
      <c r="U297" s="1">
        <v>5</v>
      </c>
      <c r="V297" s="1">
        <v>5</v>
      </c>
      <c r="W297" s="1">
        <v>4</v>
      </c>
      <c r="X297" s="1">
        <v>4</v>
      </c>
      <c r="Y297" s="1">
        <v>5</v>
      </c>
      <c r="Z297" s="1">
        <v>5</v>
      </c>
      <c r="AA297" s="1">
        <v>4</v>
      </c>
      <c r="AB297" s="1">
        <v>4</v>
      </c>
      <c r="AC297" s="1">
        <v>5</v>
      </c>
      <c r="AD297" s="1">
        <v>5</v>
      </c>
      <c r="AE297" s="1">
        <v>4</v>
      </c>
      <c r="AF297" s="1">
        <v>4</v>
      </c>
      <c r="AG297" s="1">
        <v>5</v>
      </c>
      <c r="AH297" s="1">
        <v>5</v>
      </c>
      <c r="AI297" s="1" t="s">
        <v>594</v>
      </c>
      <c r="AJ297" s="1" t="s">
        <v>595</v>
      </c>
      <c r="AK297" s="1">
        <f t="shared" si="1"/>
        <v>97</v>
      </c>
    </row>
    <row r="298" spans="1:37" ht="13.2" x14ac:dyDescent="0.25">
      <c r="A298" s="2">
        <v>45367.584867476849</v>
      </c>
      <c r="B298" s="1" t="s">
        <v>163</v>
      </c>
      <c r="C298" s="1" t="s">
        <v>57</v>
      </c>
      <c r="D298" s="1" t="s">
        <v>91</v>
      </c>
      <c r="E298" s="1" t="s">
        <v>96</v>
      </c>
      <c r="F298" s="1" t="s">
        <v>164</v>
      </c>
      <c r="G298" s="1">
        <v>5</v>
      </c>
      <c r="H298" s="1" t="s">
        <v>113</v>
      </c>
      <c r="I298" s="1" t="s">
        <v>49</v>
      </c>
      <c r="J298" s="1" t="s">
        <v>50</v>
      </c>
      <c r="K298" s="1">
        <v>5</v>
      </c>
      <c r="L298" s="1">
        <v>3</v>
      </c>
      <c r="M298" s="1">
        <v>5</v>
      </c>
      <c r="N298" s="1">
        <v>5</v>
      </c>
      <c r="O298" s="1">
        <v>5</v>
      </c>
      <c r="P298" s="1">
        <v>5</v>
      </c>
      <c r="Q298" s="1">
        <v>5</v>
      </c>
      <c r="R298" s="1">
        <v>5</v>
      </c>
      <c r="S298" s="1">
        <v>5</v>
      </c>
      <c r="T298" s="1">
        <v>5</v>
      </c>
      <c r="U298" s="1">
        <v>5</v>
      </c>
      <c r="V298" s="1">
        <v>5</v>
      </c>
      <c r="W298" s="1">
        <v>5</v>
      </c>
      <c r="X298" s="1">
        <v>5</v>
      </c>
      <c r="Y298" s="1">
        <v>5</v>
      </c>
      <c r="Z298" s="1">
        <v>5</v>
      </c>
      <c r="AA298" s="1">
        <v>4</v>
      </c>
      <c r="AB298" s="1">
        <v>5</v>
      </c>
      <c r="AC298" s="1">
        <v>5</v>
      </c>
      <c r="AD298" s="1">
        <v>5</v>
      </c>
      <c r="AE298" s="1">
        <v>5</v>
      </c>
      <c r="AF298" s="1">
        <v>5</v>
      </c>
      <c r="AG298" s="1">
        <v>5</v>
      </c>
      <c r="AH298" s="1">
        <v>5</v>
      </c>
      <c r="AI298" s="1" t="s">
        <v>596</v>
      </c>
      <c r="AJ298" s="1" t="s">
        <v>597</v>
      </c>
      <c r="AK298" s="1">
        <f t="shared" si="1"/>
        <v>117</v>
      </c>
    </row>
    <row r="299" spans="1:37" ht="13.2" x14ac:dyDescent="0.25">
      <c r="A299" s="2">
        <v>45367.586638217588</v>
      </c>
      <c r="B299" s="1" t="s">
        <v>37</v>
      </c>
      <c r="C299" s="1" t="s">
        <v>46</v>
      </c>
      <c r="D299" s="1" t="s">
        <v>83</v>
      </c>
      <c r="E299" s="1" t="s">
        <v>40</v>
      </c>
      <c r="F299" s="1" t="s">
        <v>41</v>
      </c>
      <c r="G299" s="1">
        <v>4</v>
      </c>
      <c r="H299" s="1" t="s">
        <v>598</v>
      </c>
      <c r="I299" s="1" t="s">
        <v>43</v>
      </c>
      <c r="J299" s="1" t="s">
        <v>50</v>
      </c>
      <c r="K299" s="1">
        <v>2</v>
      </c>
      <c r="L299" s="1">
        <v>4</v>
      </c>
      <c r="M299" s="1">
        <v>3</v>
      </c>
      <c r="N299" s="1">
        <v>3</v>
      </c>
      <c r="O299" s="1">
        <v>4</v>
      </c>
      <c r="P299" s="1">
        <v>3</v>
      </c>
      <c r="Q299" s="1">
        <v>3</v>
      </c>
      <c r="R299" s="1">
        <v>3</v>
      </c>
      <c r="S299" s="1">
        <v>3</v>
      </c>
      <c r="T299" s="1">
        <v>4</v>
      </c>
      <c r="U299" s="1">
        <v>4</v>
      </c>
      <c r="V299" s="1">
        <v>3</v>
      </c>
      <c r="W299" s="1">
        <v>3</v>
      </c>
      <c r="X299" s="1">
        <v>3</v>
      </c>
      <c r="Y299" s="1">
        <v>3</v>
      </c>
      <c r="Z299" s="1">
        <v>3</v>
      </c>
      <c r="AA299" s="1">
        <v>3</v>
      </c>
      <c r="AB299" s="1">
        <v>3</v>
      </c>
      <c r="AC299" s="1">
        <v>4</v>
      </c>
      <c r="AD299" s="1">
        <v>4</v>
      </c>
      <c r="AE299" s="1">
        <v>4</v>
      </c>
      <c r="AF299" s="1">
        <v>4</v>
      </c>
      <c r="AG299" s="1">
        <v>4</v>
      </c>
      <c r="AH299" s="1">
        <v>5</v>
      </c>
      <c r="AI299" s="1" t="s">
        <v>599</v>
      </c>
      <c r="AJ299" s="1" t="s">
        <v>183</v>
      </c>
      <c r="AK299" s="1">
        <f t="shared" si="1"/>
        <v>82</v>
      </c>
    </row>
    <row r="300" spans="1:37" ht="13.2" x14ac:dyDescent="0.25">
      <c r="A300" s="2">
        <v>45367.586716736114</v>
      </c>
      <c r="B300" s="1" t="s">
        <v>163</v>
      </c>
      <c r="C300" s="1" t="s">
        <v>57</v>
      </c>
      <c r="D300" s="1" t="s">
        <v>62</v>
      </c>
      <c r="E300" s="1" t="s">
        <v>96</v>
      </c>
      <c r="F300" s="1" t="s">
        <v>164</v>
      </c>
      <c r="G300" s="1">
        <v>5</v>
      </c>
      <c r="H300" s="1" t="s">
        <v>600</v>
      </c>
      <c r="I300" s="1" t="s">
        <v>49</v>
      </c>
      <c r="J300" s="1" t="s">
        <v>90</v>
      </c>
      <c r="K300" s="1">
        <v>3</v>
      </c>
      <c r="L300" s="1">
        <v>3</v>
      </c>
      <c r="M300" s="1">
        <v>3</v>
      </c>
      <c r="N300" s="1">
        <v>5</v>
      </c>
      <c r="O300" s="1">
        <v>5</v>
      </c>
      <c r="P300" s="1">
        <v>5</v>
      </c>
      <c r="Q300" s="1">
        <v>5</v>
      </c>
      <c r="R300" s="1">
        <v>5</v>
      </c>
      <c r="S300" s="1">
        <v>5</v>
      </c>
      <c r="T300" s="1">
        <v>5</v>
      </c>
      <c r="U300" s="1">
        <v>5</v>
      </c>
      <c r="V300" s="1">
        <v>5</v>
      </c>
      <c r="W300" s="1">
        <v>5</v>
      </c>
      <c r="X300" s="1">
        <v>5</v>
      </c>
      <c r="Y300" s="1">
        <v>5</v>
      </c>
      <c r="Z300" s="1">
        <v>5</v>
      </c>
      <c r="AA300" s="1">
        <v>5</v>
      </c>
      <c r="AB300" s="1">
        <v>5</v>
      </c>
      <c r="AC300" s="1">
        <v>5</v>
      </c>
      <c r="AD300" s="1">
        <v>5</v>
      </c>
      <c r="AE300" s="1">
        <v>5</v>
      </c>
      <c r="AF300" s="1">
        <v>5</v>
      </c>
      <c r="AG300" s="1">
        <v>5</v>
      </c>
      <c r="AH300" s="1">
        <v>5</v>
      </c>
      <c r="AI300" s="1" t="s">
        <v>601</v>
      </c>
      <c r="AJ300" s="1" t="s">
        <v>602</v>
      </c>
      <c r="AK300" s="1">
        <f t="shared" si="1"/>
        <v>114</v>
      </c>
    </row>
    <row r="301" spans="1:37" ht="13.2" x14ac:dyDescent="0.25">
      <c r="A301" s="2">
        <v>45367.591903668981</v>
      </c>
      <c r="B301" s="1" t="s">
        <v>37</v>
      </c>
      <c r="C301" s="1" t="s">
        <v>46</v>
      </c>
      <c r="D301" s="1" t="s">
        <v>83</v>
      </c>
      <c r="E301" s="1" t="s">
        <v>40</v>
      </c>
      <c r="F301" s="1" t="s">
        <v>41</v>
      </c>
      <c r="G301" s="1">
        <v>4</v>
      </c>
      <c r="H301" s="1" t="s">
        <v>332</v>
      </c>
      <c r="I301" s="1" t="s">
        <v>43</v>
      </c>
      <c r="J301" s="1" t="s">
        <v>50</v>
      </c>
      <c r="K301" s="1">
        <v>3</v>
      </c>
      <c r="L301" s="1">
        <v>3</v>
      </c>
      <c r="M301" s="1">
        <v>3</v>
      </c>
      <c r="N301" s="1">
        <v>3</v>
      </c>
      <c r="O301" s="1">
        <v>3</v>
      </c>
      <c r="P301" s="1">
        <v>3</v>
      </c>
      <c r="Q301" s="1">
        <v>3</v>
      </c>
      <c r="R301" s="1">
        <v>3</v>
      </c>
      <c r="S301" s="1">
        <v>3</v>
      </c>
      <c r="T301" s="1">
        <v>3</v>
      </c>
      <c r="U301" s="1">
        <v>3</v>
      </c>
      <c r="V301" s="1">
        <v>3</v>
      </c>
      <c r="W301" s="1">
        <v>3</v>
      </c>
      <c r="X301" s="1">
        <v>3</v>
      </c>
      <c r="Y301" s="1">
        <v>3</v>
      </c>
      <c r="Z301" s="1">
        <v>3</v>
      </c>
      <c r="AA301" s="1">
        <v>3</v>
      </c>
      <c r="AB301" s="1">
        <v>3</v>
      </c>
      <c r="AC301" s="1">
        <v>3</v>
      </c>
      <c r="AD301" s="1">
        <v>3</v>
      </c>
      <c r="AE301" s="1">
        <v>3</v>
      </c>
      <c r="AF301" s="1">
        <v>3</v>
      </c>
      <c r="AG301" s="1">
        <v>3</v>
      </c>
      <c r="AH301" s="1">
        <v>3</v>
      </c>
      <c r="AI301" s="1" t="s">
        <v>603</v>
      </c>
      <c r="AJ301" s="1" t="s">
        <v>183</v>
      </c>
      <c r="AK301" s="1">
        <f t="shared" si="1"/>
        <v>72</v>
      </c>
    </row>
    <row r="302" spans="1:37" ht="13.2" x14ac:dyDescent="0.25">
      <c r="A302" s="2">
        <v>45367.603982152781</v>
      </c>
      <c r="B302" s="1" t="s">
        <v>56</v>
      </c>
      <c r="C302" s="1" t="s">
        <v>46</v>
      </c>
      <c r="D302" s="1" t="s">
        <v>172</v>
      </c>
      <c r="E302" s="1" t="s">
        <v>99</v>
      </c>
      <c r="F302" s="1" t="s">
        <v>41</v>
      </c>
      <c r="G302" s="1">
        <v>5</v>
      </c>
      <c r="H302" s="1" t="s">
        <v>604</v>
      </c>
      <c r="I302" s="1" t="s">
        <v>43</v>
      </c>
      <c r="J302" s="1" t="s">
        <v>50</v>
      </c>
      <c r="K302" s="1">
        <v>1</v>
      </c>
      <c r="L302" s="1">
        <v>2</v>
      </c>
      <c r="M302" s="1">
        <v>4</v>
      </c>
      <c r="N302" s="1">
        <v>4</v>
      </c>
      <c r="O302" s="1">
        <v>5</v>
      </c>
      <c r="P302" s="1">
        <v>4</v>
      </c>
      <c r="Q302" s="1">
        <v>4</v>
      </c>
      <c r="R302" s="1">
        <v>2</v>
      </c>
      <c r="S302" s="1">
        <v>4</v>
      </c>
      <c r="T302" s="1">
        <v>5</v>
      </c>
      <c r="U302" s="1">
        <v>5</v>
      </c>
      <c r="V302" s="1">
        <v>5</v>
      </c>
      <c r="W302" s="1">
        <v>5</v>
      </c>
      <c r="X302" s="1">
        <v>5</v>
      </c>
      <c r="Y302" s="1">
        <v>5</v>
      </c>
      <c r="Z302" s="1">
        <v>5</v>
      </c>
      <c r="AA302" s="1">
        <v>5</v>
      </c>
      <c r="AB302" s="1">
        <v>4</v>
      </c>
      <c r="AC302" s="1">
        <v>4</v>
      </c>
      <c r="AD302" s="1">
        <v>5</v>
      </c>
      <c r="AE302" s="1">
        <v>5</v>
      </c>
      <c r="AF302" s="1">
        <v>5</v>
      </c>
      <c r="AG302" s="1">
        <v>5</v>
      </c>
      <c r="AH302" s="1">
        <v>5</v>
      </c>
      <c r="AI302" s="1" t="s">
        <v>605</v>
      </c>
      <c r="AJ302" s="1" t="s">
        <v>606</v>
      </c>
      <c r="AK302" s="1">
        <f t="shared" si="1"/>
        <v>103</v>
      </c>
    </row>
    <row r="303" spans="1:37" ht="13.2" x14ac:dyDescent="0.25">
      <c r="A303" s="2">
        <v>45367.608553854167</v>
      </c>
      <c r="B303" s="1" t="s">
        <v>37</v>
      </c>
      <c r="C303" s="1" t="s">
        <v>46</v>
      </c>
      <c r="D303" s="1" t="s">
        <v>88</v>
      </c>
      <c r="E303" s="1" t="s">
        <v>40</v>
      </c>
      <c r="F303" s="1" t="s">
        <v>41</v>
      </c>
      <c r="G303" s="1">
        <v>5</v>
      </c>
      <c r="H303" s="1" t="s">
        <v>607</v>
      </c>
      <c r="I303" s="1" t="s">
        <v>43</v>
      </c>
      <c r="J303" s="1" t="s">
        <v>242</v>
      </c>
      <c r="K303" s="1">
        <v>5</v>
      </c>
      <c r="L303" s="1">
        <v>5</v>
      </c>
      <c r="M303" s="1">
        <v>5</v>
      </c>
      <c r="N303" s="1">
        <v>5</v>
      </c>
      <c r="O303" s="1">
        <v>5</v>
      </c>
      <c r="P303" s="1">
        <v>5</v>
      </c>
      <c r="Q303" s="1">
        <v>5</v>
      </c>
      <c r="R303" s="1">
        <v>5</v>
      </c>
      <c r="S303" s="1">
        <v>5</v>
      </c>
      <c r="T303" s="1">
        <v>5</v>
      </c>
      <c r="U303" s="1">
        <v>5</v>
      </c>
      <c r="V303" s="1">
        <v>5</v>
      </c>
      <c r="W303" s="1">
        <v>5</v>
      </c>
      <c r="X303" s="1">
        <v>5</v>
      </c>
      <c r="Y303" s="1">
        <v>5</v>
      </c>
      <c r="Z303" s="1">
        <v>5</v>
      </c>
      <c r="AA303" s="1">
        <v>5</v>
      </c>
      <c r="AB303" s="1">
        <v>5</v>
      </c>
      <c r="AC303" s="1">
        <v>5</v>
      </c>
      <c r="AD303" s="1">
        <v>5</v>
      </c>
      <c r="AE303" s="1">
        <v>1</v>
      </c>
      <c r="AF303" s="1">
        <v>1</v>
      </c>
      <c r="AG303" s="1">
        <v>1</v>
      </c>
      <c r="AH303" s="1">
        <v>1</v>
      </c>
      <c r="AI303" s="1" t="s">
        <v>608</v>
      </c>
      <c r="AJ303" s="1" t="s">
        <v>609</v>
      </c>
      <c r="AK303" s="1">
        <f t="shared" si="1"/>
        <v>104</v>
      </c>
    </row>
    <row r="304" spans="1:37" ht="13.2" x14ac:dyDescent="0.25">
      <c r="A304" s="2">
        <v>45367.849799097225</v>
      </c>
      <c r="B304" s="1" t="s">
        <v>37</v>
      </c>
      <c r="C304" s="1" t="s">
        <v>38</v>
      </c>
      <c r="D304" s="1" t="s">
        <v>83</v>
      </c>
      <c r="E304" s="1" t="s">
        <v>58</v>
      </c>
      <c r="F304" s="1" t="s">
        <v>41</v>
      </c>
      <c r="G304" s="1">
        <v>4</v>
      </c>
      <c r="H304" s="1" t="s">
        <v>610</v>
      </c>
      <c r="I304" s="1" t="s">
        <v>55</v>
      </c>
      <c r="J304" s="1" t="s">
        <v>44</v>
      </c>
      <c r="K304" s="1">
        <v>3</v>
      </c>
      <c r="L304" s="1">
        <v>2</v>
      </c>
      <c r="M304" s="1">
        <v>4</v>
      </c>
      <c r="N304" s="1">
        <v>2</v>
      </c>
      <c r="O304" s="1">
        <v>1</v>
      </c>
      <c r="P304" s="1">
        <v>1</v>
      </c>
      <c r="Q304" s="1">
        <v>3</v>
      </c>
      <c r="R304" s="1">
        <v>3</v>
      </c>
      <c r="S304" s="1">
        <v>3</v>
      </c>
      <c r="T304" s="1">
        <v>3</v>
      </c>
      <c r="U304" s="1">
        <v>3</v>
      </c>
      <c r="V304" s="1">
        <v>3</v>
      </c>
      <c r="W304" s="1">
        <v>3</v>
      </c>
      <c r="X304" s="1">
        <v>3</v>
      </c>
      <c r="Y304" s="1">
        <v>3</v>
      </c>
      <c r="Z304" s="1">
        <v>3</v>
      </c>
      <c r="AA304" s="1">
        <v>3</v>
      </c>
      <c r="AB304" s="1">
        <v>3</v>
      </c>
      <c r="AC304" s="1">
        <v>3</v>
      </c>
      <c r="AD304" s="1">
        <v>3</v>
      </c>
      <c r="AE304" s="1">
        <v>3</v>
      </c>
      <c r="AF304" s="1">
        <v>3</v>
      </c>
      <c r="AG304" s="1">
        <v>3</v>
      </c>
      <c r="AH304" s="1">
        <v>5</v>
      </c>
      <c r="AI304" s="1" t="s">
        <v>611</v>
      </c>
      <c r="AJ304" s="1" t="s">
        <v>183</v>
      </c>
      <c r="AK304" s="1">
        <f t="shared" si="1"/>
        <v>69</v>
      </c>
    </row>
    <row r="305" spans="1:37" ht="13.2" x14ac:dyDescent="0.25">
      <c r="A305" s="2">
        <v>45367.866332939811</v>
      </c>
      <c r="B305" s="1" t="s">
        <v>56</v>
      </c>
      <c r="C305" s="1" t="s">
        <v>46</v>
      </c>
      <c r="D305" s="1" t="s">
        <v>91</v>
      </c>
      <c r="E305" s="1" t="s">
        <v>40</v>
      </c>
      <c r="F305" s="1" t="s">
        <v>41</v>
      </c>
      <c r="G305" s="1">
        <v>3</v>
      </c>
      <c r="H305" s="1" t="s">
        <v>150</v>
      </c>
      <c r="I305" s="1" t="s">
        <v>43</v>
      </c>
      <c r="J305" s="1" t="s">
        <v>90</v>
      </c>
      <c r="K305" s="1">
        <v>4</v>
      </c>
      <c r="L305" s="1">
        <v>4</v>
      </c>
      <c r="M305" s="1">
        <v>4</v>
      </c>
      <c r="N305" s="1">
        <v>3</v>
      </c>
      <c r="O305" s="1">
        <v>4</v>
      </c>
      <c r="P305" s="1">
        <v>3</v>
      </c>
      <c r="Q305" s="1">
        <v>3</v>
      </c>
      <c r="R305" s="1">
        <v>3</v>
      </c>
      <c r="S305" s="1">
        <v>4</v>
      </c>
      <c r="T305" s="1">
        <v>3</v>
      </c>
      <c r="U305" s="1">
        <v>3</v>
      </c>
      <c r="V305" s="1">
        <v>3</v>
      </c>
      <c r="W305" s="1">
        <v>4</v>
      </c>
      <c r="X305" s="1">
        <v>3</v>
      </c>
      <c r="Y305" s="1">
        <v>4</v>
      </c>
      <c r="Z305" s="1">
        <v>4</v>
      </c>
      <c r="AA305" s="1">
        <v>4</v>
      </c>
      <c r="AB305" s="1">
        <v>4</v>
      </c>
      <c r="AC305" s="1">
        <v>3</v>
      </c>
      <c r="AD305" s="1">
        <v>4</v>
      </c>
      <c r="AE305" s="1">
        <v>4</v>
      </c>
      <c r="AF305" s="1">
        <v>3</v>
      </c>
      <c r="AG305" s="1">
        <v>3</v>
      </c>
      <c r="AH305" s="1">
        <v>3</v>
      </c>
      <c r="AI305" s="1" t="s">
        <v>612</v>
      </c>
      <c r="AJ305" s="1" t="s">
        <v>613</v>
      </c>
      <c r="AK305" s="1">
        <f t="shared" si="1"/>
        <v>84</v>
      </c>
    </row>
    <row r="306" spans="1:37" ht="13.2" x14ac:dyDescent="0.25">
      <c r="A306" s="2">
        <v>45368.075799328704</v>
      </c>
      <c r="B306" s="1" t="s">
        <v>37</v>
      </c>
      <c r="C306" s="1" t="s">
        <v>157</v>
      </c>
      <c r="D306" s="1" t="s">
        <v>200</v>
      </c>
      <c r="E306" s="1" t="s">
        <v>40</v>
      </c>
      <c r="F306" s="1" t="s">
        <v>41</v>
      </c>
      <c r="G306" s="1">
        <v>4</v>
      </c>
      <c r="H306" s="1" t="s">
        <v>614</v>
      </c>
      <c r="I306" s="1" t="s">
        <v>55</v>
      </c>
      <c r="J306" s="1" t="s">
        <v>50</v>
      </c>
      <c r="K306" s="1">
        <v>3</v>
      </c>
      <c r="L306" s="1">
        <v>3</v>
      </c>
      <c r="M306" s="1">
        <v>2</v>
      </c>
      <c r="N306" s="1">
        <v>4</v>
      </c>
      <c r="O306" s="1">
        <v>4</v>
      </c>
      <c r="P306" s="1">
        <v>4</v>
      </c>
      <c r="Q306" s="1">
        <v>4</v>
      </c>
      <c r="R306" s="1">
        <v>4</v>
      </c>
      <c r="S306" s="1">
        <v>4</v>
      </c>
      <c r="T306" s="1">
        <v>4</v>
      </c>
      <c r="U306" s="1">
        <v>4</v>
      </c>
      <c r="V306" s="1">
        <v>3</v>
      </c>
      <c r="W306" s="1">
        <v>4</v>
      </c>
      <c r="X306" s="1">
        <v>4</v>
      </c>
      <c r="Y306" s="1">
        <v>4</v>
      </c>
      <c r="Z306" s="1">
        <v>5</v>
      </c>
      <c r="AA306" s="1">
        <v>5</v>
      </c>
      <c r="AB306" s="1">
        <v>4</v>
      </c>
      <c r="AC306" s="1">
        <v>4</v>
      </c>
      <c r="AD306" s="1">
        <v>4</v>
      </c>
      <c r="AE306" s="1">
        <v>3</v>
      </c>
      <c r="AF306" s="1">
        <v>3</v>
      </c>
      <c r="AG306" s="1">
        <v>4</v>
      </c>
      <c r="AH306" s="1">
        <v>5</v>
      </c>
      <c r="AI306" s="1" t="s">
        <v>61</v>
      </c>
      <c r="AJ306" s="1" t="s">
        <v>615</v>
      </c>
      <c r="AK306" s="1">
        <f t="shared" si="1"/>
        <v>92</v>
      </c>
    </row>
    <row r="307" spans="1:37" ht="13.2" x14ac:dyDescent="0.25">
      <c r="A307" s="2">
        <v>45368.298086550931</v>
      </c>
      <c r="B307" s="1" t="s">
        <v>37</v>
      </c>
      <c r="C307" s="1" t="s">
        <v>38</v>
      </c>
      <c r="D307" s="1" t="s">
        <v>172</v>
      </c>
      <c r="E307" s="1" t="s">
        <v>40</v>
      </c>
      <c r="F307" s="1" t="s">
        <v>41</v>
      </c>
      <c r="G307" s="1">
        <v>3</v>
      </c>
      <c r="H307" s="1" t="s">
        <v>84</v>
      </c>
      <c r="I307" s="1" t="s">
        <v>49</v>
      </c>
      <c r="J307" s="1" t="s">
        <v>44</v>
      </c>
      <c r="K307" s="1">
        <v>3</v>
      </c>
      <c r="L307" s="1">
        <v>1</v>
      </c>
      <c r="M307" s="1">
        <v>2</v>
      </c>
      <c r="N307" s="1">
        <v>2</v>
      </c>
      <c r="O307" s="1">
        <v>1</v>
      </c>
      <c r="P307" s="1">
        <v>1</v>
      </c>
      <c r="Q307" s="1">
        <v>2</v>
      </c>
      <c r="R307" s="1">
        <v>2</v>
      </c>
      <c r="S307" s="1">
        <v>4</v>
      </c>
      <c r="T307" s="1">
        <v>4</v>
      </c>
      <c r="U307" s="1">
        <v>1</v>
      </c>
      <c r="V307" s="1">
        <v>3</v>
      </c>
      <c r="W307" s="1">
        <v>4</v>
      </c>
      <c r="X307" s="1">
        <v>4</v>
      </c>
      <c r="Y307" s="1">
        <v>5</v>
      </c>
      <c r="Z307" s="1">
        <v>4</v>
      </c>
      <c r="AA307" s="1">
        <v>3</v>
      </c>
      <c r="AB307" s="1">
        <v>4</v>
      </c>
      <c r="AC307" s="1">
        <v>4</v>
      </c>
      <c r="AD307" s="1">
        <v>5</v>
      </c>
      <c r="AE307" s="1">
        <v>3</v>
      </c>
      <c r="AF307" s="1">
        <v>4</v>
      </c>
      <c r="AG307" s="1">
        <v>4</v>
      </c>
      <c r="AH307" s="1">
        <v>4</v>
      </c>
      <c r="AI307" s="1" t="s">
        <v>78</v>
      </c>
      <c r="AJ307" s="1" t="s">
        <v>616</v>
      </c>
      <c r="AK307" s="1">
        <f t="shared" si="1"/>
        <v>74</v>
      </c>
    </row>
    <row r="308" spans="1:37" ht="13.2" x14ac:dyDescent="0.25">
      <c r="A308" s="2">
        <v>45368.311962152773</v>
      </c>
      <c r="B308" s="1" t="s">
        <v>56</v>
      </c>
      <c r="C308" s="1" t="s">
        <v>46</v>
      </c>
      <c r="D308" s="1" t="s">
        <v>181</v>
      </c>
      <c r="E308" s="1" t="s">
        <v>40</v>
      </c>
      <c r="F308" s="1" t="s">
        <v>41</v>
      </c>
      <c r="G308" s="1">
        <v>4</v>
      </c>
      <c r="H308" s="1" t="s">
        <v>132</v>
      </c>
      <c r="I308" s="1" t="s">
        <v>55</v>
      </c>
      <c r="J308" s="1" t="s">
        <v>44</v>
      </c>
      <c r="K308" s="1">
        <v>2</v>
      </c>
      <c r="L308" s="1">
        <v>3</v>
      </c>
      <c r="M308" s="1">
        <v>1</v>
      </c>
      <c r="N308" s="1">
        <v>1</v>
      </c>
      <c r="O308" s="1">
        <v>1</v>
      </c>
      <c r="P308" s="1">
        <v>1</v>
      </c>
      <c r="Q308" s="1">
        <v>3</v>
      </c>
      <c r="R308" s="1">
        <v>1</v>
      </c>
      <c r="S308" s="1">
        <v>1</v>
      </c>
      <c r="T308" s="1">
        <v>1</v>
      </c>
      <c r="U308" s="1">
        <v>3</v>
      </c>
      <c r="V308" s="1">
        <v>1</v>
      </c>
      <c r="W308" s="1">
        <v>3</v>
      </c>
      <c r="X308" s="1">
        <v>1</v>
      </c>
      <c r="Y308" s="1">
        <v>3</v>
      </c>
      <c r="Z308" s="1">
        <v>1</v>
      </c>
      <c r="AA308" s="1">
        <v>3</v>
      </c>
      <c r="AB308" s="1">
        <v>1</v>
      </c>
      <c r="AC308" s="1">
        <v>1</v>
      </c>
      <c r="AD308" s="1">
        <v>4</v>
      </c>
      <c r="AE308" s="1">
        <v>1</v>
      </c>
      <c r="AF308" s="1">
        <v>3</v>
      </c>
      <c r="AG308" s="1">
        <v>3</v>
      </c>
      <c r="AH308" s="1">
        <v>3</v>
      </c>
      <c r="AK308" s="1">
        <f t="shared" si="1"/>
        <v>46</v>
      </c>
    </row>
    <row r="309" spans="1:37" ht="13.2" x14ac:dyDescent="0.25">
      <c r="A309" s="2">
        <v>45368.448981319445</v>
      </c>
      <c r="B309" s="1" t="s">
        <v>37</v>
      </c>
      <c r="C309" s="1" t="s">
        <v>38</v>
      </c>
      <c r="D309" s="1" t="s">
        <v>47</v>
      </c>
      <c r="E309" s="1" t="s">
        <v>40</v>
      </c>
      <c r="F309" s="1" t="s">
        <v>41</v>
      </c>
      <c r="G309" s="1">
        <v>4</v>
      </c>
      <c r="H309" s="1" t="s">
        <v>470</v>
      </c>
      <c r="I309" s="1" t="s">
        <v>49</v>
      </c>
      <c r="J309" s="1" t="s">
        <v>44</v>
      </c>
      <c r="K309" s="1">
        <v>3</v>
      </c>
      <c r="L309" s="1">
        <v>3</v>
      </c>
      <c r="M309" s="1">
        <v>3</v>
      </c>
      <c r="N309" s="1">
        <v>3</v>
      </c>
      <c r="O309" s="1">
        <v>3</v>
      </c>
      <c r="P309" s="1">
        <v>3</v>
      </c>
      <c r="Q309" s="1">
        <v>3</v>
      </c>
      <c r="R309" s="1">
        <v>3</v>
      </c>
      <c r="S309" s="1">
        <v>3</v>
      </c>
      <c r="T309" s="1">
        <v>3</v>
      </c>
      <c r="U309" s="1">
        <v>3</v>
      </c>
      <c r="V309" s="1">
        <v>3</v>
      </c>
      <c r="W309" s="1">
        <v>3</v>
      </c>
      <c r="X309" s="1">
        <v>3</v>
      </c>
      <c r="Y309" s="1">
        <v>3</v>
      </c>
      <c r="Z309" s="1">
        <v>3</v>
      </c>
      <c r="AA309" s="1">
        <v>3</v>
      </c>
      <c r="AB309" s="1">
        <v>3</v>
      </c>
      <c r="AC309" s="1">
        <v>3</v>
      </c>
      <c r="AD309" s="1">
        <v>3</v>
      </c>
      <c r="AE309" s="1">
        <v>3</v>
      </c>
      <c r="AF309" s="1">
        <v>3</v>
      </c>
      <c r="AG309" s="1">
        <v>3</v>
      </c>
      <c r="AH309" s="1">
        <v>3</v>
      </c>
      <c r="AJ309" s="1" t="s">
        <v>617</v>
      </c>
      <c r="AK309" s="1">
        <f t="shared" si="1"/>
        <v>72</v>
      </c>
    </row>
    <row r="310" spans="1:37" ht="13.2" x14ac:dyDescent="0.25">
      <c r="A310" s="2">
        <v>45368.542975555552</v>
      </c>
      <c r="B310" s="1" t="s">
        <v>37</v>
      </c>
      <c r="C310" s="1" t="s">
        <v>38</v>
      </c>
      <c r="D310" s="1" t="s">
        <v>88</v>
      </c>
      <c r="E310" s="1" t="s">
        <v>99</v>
      </c>
      <c r="F310" s="1" t="s">
        <v>41</v>
      </c>
      <c r="G310" s="1">
        <v>5</v>
      </c>
      <c r="H310" s="1" t="s">
        <v>618</v>
      </c>
      <c r="I310" s="1" t="s">
        <v>49</v>
      </c>
      <c r="J310" s="1" t="s">
        <v>336</v>
      </c>
      <c r="K310" s="1">
        <v>5</v>
      </c>
      <c r="L310" s="1">
        <v>5</v>
      </c>
      <c r="M310" s="1">
        <v>4</v>
      </c>
      <c r="N310" s="1">
        <v>5</v>
      </c>
      <c r="O310" s="1">
        <v>4</v>
      </c>
      <c r="P310" s="1">
        <v>3</v>
      </c>
      <c r="Q310" s="1">
        <v>3</v>
      </c>
      <c r="R310" s="1">
        <v>4</v>
      </c>
      <c r="S310" s="1">
        <v>5</v>
      </c>
      <c r="T310" s="1">
        <v>4</v>
      </c>
      <c r="U310" s="1">
        <v>4</v>
      </c>
      <c r="V310" s="1">
        <v>4</v>
      </c>
      <c r="W310" s="1">
        <v>5</v>
      </c>
      <c r="X310" s="1">
        <v>5</v>
      </c>
      <c r="Y310" s="1">
        <v>5</v>
      </c>
      <c r="Z310" s="1">
        <v>5</v>
      </c>
      <c r="AA310" s="1">
        <v>4</v>
      </c>
      <c r="AB310" s="1">
        <v>3</v>
      </c>
      <c r="AC310" s="1">
        <v>3</v>
      </c>
      <c r="AD310" s="1">
        <v>4</v>
      </c>
      <c r="AE310" s="1">
        <v>3</v>
      </c>
      <c r="AF310" s="1">
        <v>4</v>
      </c>
      <c r="AG310" s="1">
        <v>4</v>
      </c>
      <c r="AH310" s="1">
        <v>4</v>
      </c>
      <c r="AI310" s="1" t="s">
        <v>61</v>
      </c>
      <c r="AJ310" s="1" t="s">
        <v>551</v>
      </c>
      <c r="AK310" s="1">
        <f t="shared" si="1"/>
        <v>99</v>
      </c>
    </row>
    <row r="311" spans="1:37" ht="13.2" x14ac:dyDescent="0.25">
      <c r="A311" s="2">
        <v>45368.719791597221</v>
      </c>
      <c r="B311" s="1" t="s">
        <v>37</v>
      </c>
      <c r="C311" s="1" t="s">
        <v>38</v>
      </c>
      <c r="D311" s="1" t="s">
        <v>95</v>
      </c>
      <c r="E311" s="1" t="s">
        <v>40</v>
      </c>
      <c r="F311" s="1" t="s">
        <v>59</v>
      </c>
      <c r="G311" s="1">
        <v>4</v>
      </c>
      <c r="H311" s="1" t="s">
        <v>619</v>
      </c>
      <c r="I311" s="1" t="s">
        <v>55</v>
      </c>
      <c r="J311" s="1" t="s">
        <v>90</v>
      </c>
      <c r="K311" s="1">
        <v>4</v>
      </c>
      <c r="L311" s="1">
        <v>3</v>
      </c>
      <c r="M311" s="1">
        <v>4</v>
      </c>
      <c r="N311" s="1">
        <v>4</v>
      </c>
      <c r="O311" s="1">
        <v>3</v>
      </c>
      <c r="P311" s="1">
        <v>3</v>
      </c>
      <c r="Q311" s="1">
        <v>3</v>
      </c>
      <c r="R311" s="1">
        <v>3</v>
      </c>
      <c r="S311" s="1">
        <v>4</v>
      </c>
      <c r="T311" s="1">
        <v>4</v>
      </c>
      <c r="U311" s="1">
        <v>4</v>
      </c>
      <c r="V311" s="1">
        <v>4</v>
      </c>
      <c r="W311" s="1">
        <v>4</v>
      </c>
      <c r="X311" s="1">
        <v>3</v>
      </c>
      <c r="Y311" s="1">
        <v>4</v>
      </c>
      <c r="Z311" s="1">
        <v>4</v>
      </c>
      <c r="AA311" s="1">
        <v>3</v>
      </c>
      <c r="AB311" s="1">
        <v>3</v>
      </c>
      <c r="AC311" s="1">
        <v>3</v>
      </c>
      <c r="AD311" s="1">
        <v>3</v>
      </c>
      <c r="AE311" s="1">
        <v>3</v>
      </c>
      <c r="AF311" s="1">
        <v>4</v>
      </c>
      <c r="AG311" s="1">
        <v>4</v>
      </c>
      <c r="AH311" s="1">
        <v>4</v>
      </c>
      <c r="AK311" s="1">
        <f t="shared" si="1"/>
        <v>85</v>
      </c>
    </row>
  </sheetData>
  <autoFilter ref="A1:AM311" xr:uid="{D5FB911D-951E-4661-BD60-48C8A68B0901}"/>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344"/>
  <sheetViews>
    <sheetView workbookViewId="0">
      <pane ySplit="1" topLeftCell="A2" activePane="bottomLeft" state="frozen"/>
      <selection pane="bottomLeft" activeCell="B3" sqref="B3"/>
    </sheetView>
  </sheetViews>
  <sheetFormatPr defaultColWidth="12.6640625" defaultRowHeight="15.75" customHeight="1" x14ac:dyDescent="0.25"/>
  <cols>
    <col min="1" max="42" width="18.88671875" customWidth="1"/>
  </cols>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f>SUM(AL2:AL444)</f>
        <v>33</v>
      </c>
      <c r="AM1" s="1">
        <f>-AL1+343</f>
        <v>310</v>
      </c>
    </row>
    <row r="2" spans="1:42" x14ac:dyDescent="0.25">
      <c r="A2" s="2">
        <v>45360.046034907413</v>
      </c>
      <c r="B2" s="1" t="s">
        <v>37</v>
      </c>
      <c r="C2" s="1" t="s">
        <v>38</v>
      </c>
      <c r="D2" s="1" t="s">
        <v>39</v>
      </c>
      <c r="E2" s="1" t="s">
        <v>40</v>
      </c>
      <c r="F2" s="1" t="s">
        <v>41</v>
      </c>
      <c r="G2" s="1">
        <v>3</v>
      </c>
      <c r="H2" s="1" t="s">
        <v>42</v>
      </c>
      <c r="I2" s="1" t="s">
        <v>43</v>
      </c>
      <c r="J2" s="1" t="s">
        <v>44</v>
      </c>
      <c r="K2" s="1">
        <v>3</v>
      </c>
      <c r="L2" s="1">
        <v>2</v>
      </c>
      <c r="M2" s="1">
        <v>3</v>
      </c>
      <c r="N2" s="1">
        <v>3</v>
      </c>
      <c r="O2" s="1">
        <v>1</v>
      </c>
      <c r="P2" s="1">
        <v>3</v>
      </c>
      <c r="Q2" s="1">
        <v>1</v>
      </c>
      <c r="R2" s="1">
        <v>1</v>
      </c>
      <c r="S2" s="1">
        <v>1</v>
      </c>
      <c r="T2" s="1">
        <v>3</v>
      </c>
      <c r="U2" s="1">
        <v>3</v>
      </c>
      <c r="V2" s="1">
        <v>3</v>
      </c>
      <c r="W2" s="1">
        <v>3</v>
      </c>
      <c r="X2" s="1">
        <v>3</v>
      </c>
      <c r="Y2" s="1">
        <v>3</v>
      </c>
      <c r="Z2" s="1">
        <v>3</v>
      </c>
      <c r="AA2" s="1">
        <v>3</v>
      </c>
      <c r="AB2" s="1">
        <v>3</v>
      </c>
      <c r="AC2" s="1">
        <v>3</v>
      </c>
      <c r="AD2" s="1">
        <v>3</v>
      </c>
      <c r="AE2" s="1">
        <v>3</v>
      </c>
      <c r="AF2" s="1">
        <v>3</v>
      </c>
      <c r="AG2" s="1">
        <v>3</v>
      </c>
      <c r="AH2" s="1">
        <v>3</v>
      </c>
      <c r="AI2" s="1" t="s">
        <v>45</v>
      </c>
      <c r="AJ2" s="1" t="s">
        <v>45</v>
      </c>
      <c r="AK2" s="1">
        <f t="shared" ref="AK2:AK256" si="0">SUM(K2:AH2)</f>
        <v>63</v>
      </c>
    </row>
    <row r="3" spans="1:42" x14ac:dyDescent="0.25">
      <c r="A3" s="2">
        <v>45360.047533668985</v>
      </c>
      <c r="B3" s="1" t="s">
        <v>37</v>
      </c>
      <c r="C3" s="1" t="s">
        <v>46</v>
      </c>
      <c r="D3" s="1" t="s">
        <v>47</v>
      </c>
      <c r="E3" s="1" t="s">
        <v>40</v>
      </c>
      <c r="F3" s="1" t="s">
        <v>41</v>
      </c>
      <c r="G3" s="1">
        <v>4</v>
      </c>
      <c r="H3" s="1" t="s">
        <v>48</v>
      </c>
      <c r="I3" s="1" t="s">
        <v>49</v>
      </c>
      <c r="J3" s="1" t="s">
        <v>50</v>
      </c>
      <c r="K3" s="1">
        <v>4</v>
      </c>
      <c r="L3" s="1">
        <v>1</v>
      </c>
      <c r="M3" s="1">
        <v>5</v>
      </c>
      <c r="N3" s="1">
        <v>5</v>
      </c>
      <c r="O3" s="1">
        <v>1</v>
      </c>
      <c r="P3" s="1">
        <v>1</v>
      </c>
      <c r="Q3" s="1">
        <v>1</v>
      </c>
      <c r="R3" s="1">
        <v>1</v>
      </c>
      <c r="S3" s="1">
        <v>4</v>
      </c>
      <c r="T3" s="1">
        <v>4</v>
      </c>
      <c r="U3" s="1">
        <v>5</v>
      </c>
      <c r="V3" s="1">
        <v>4</v>
      </c>
      <c r="W3" s="1">
        <v>4</v>
      </c>
      <c r="X3" s="1">
        <v>1</v>
      </c>
      <c r="Y3" s="1">
        <v>1</v>
      </c>
      <c r="Z3" s="1">
        <v>1</v>
      </c>
      <c r="AA3" s="1">
        <v>1</v>
      </c>
      <c r="AB3" s="1">
        <v>1</v>
      </c>
      <c r="AC3" s="1">
        <v>1</v>
      </c>
      <c r="AD3" s="1">
        <v>1</v>
      </c>
      <c r="AE3" s="1">
        <v>4</v>
      </c>
      <c r="AF3" s="1">
        <v>4</v>
      </c>
      <c r="AG3" s="1">
        <v>4</v>
      </c>
      <c r="AH3" s="1">
        <v>4</v>
      </c>
      <c r="AI3" s="1" t="s">
        <v>51</v>
      </c>
      <c r="AJ3" s="1" t="s">
        <v>52</v>
      </c>
      <c r="AK3" s="1">
        <f t="shared" si="0"/>
        <v>63</v>
      </c>
    </row>
    <row r="4" spans="1:42" x14ac:dyDescent="0.25">
      <c r="A4" s="3">
        <v>45360.051412488421</v>
      </c>
      <c r="B4" s="4" t="s">
        <v>37</v>
      </c>
      <c r="C4" s="4" t="s">
        <v>38</v>
      </c>
      <c r="D4" s="4" t="s">
        <v>53</v>
      </c>
      <c r="E4" s="4" t="s">
        <v>40</v>
      </c>
      <c r="F4" s="4" t="s">
        <v>41</v>
      </c>
      <c r="G4" s="4">
        <v>1</v>
      </c>
      <c r="H4" s="4" t="s">
        <v>54</v>
      </c>
      <c r="I4" s="4" t="s">
        <v>55</v>
      </c>
      <c r="J4" s="4" t="s">
        <v>44</v>
      </c>
      <c r="K4" s="4">
        <v>2</v>
      </c>
      <c r="L4" s="4">
        <v>2</v>
      </c>
      <c r="M4" s="4">
        <v>2</v>
      </c>
      <c r="N4" s="4">
        <v>2</v>
      </c>
      <c r="O4" s="4">
        <v>2</v>
      </c>
      <c r="P4" s="4">
        <v>2</v>
      </c>
      <c r="Q4" s="4">
        <v>2</v>
      </c>
      <c r="R4" s="4">
        <v>2</v>
      </c>
      <c r="S4" s="4">
        <v>2</v>
      </c>
      <c r="T4" s="4">
        <v>2</v>
      </c>
      <c r="U4" s="4">
        <v>2</v>
      </c>
      <c r="V4" s="4">
        <v>2</v>
      </c>
      <c r="W4" s="4">
        <v>2</v>
      </c>
      <c r="X4" s="4">
        <v>2</v>
      </c>
      <c r="Y4" s="4">
        <v>2</v>
      </c>
      <c r="Z4" s="4">
        <v>2</v>
      </c>
      <c r="AA4" s="4">
        <v>2</v>
      </c>
      <c r="AB4" s="4">
        <v>2</v>
      </c>
      <c r="AC4" s="4">
        <v>2</v>
      </c>
      <c r="AD4" s="4">
        <v>2</v>
      </c>
      <c r="AE4" s="4">
        <v>2</v>
      </c>
      <c r="AF4" s="4">
        <v>2</v>
      </c>
      <c r="AG4" s="4">
        <v>2</v>
      </c>
      <c r="AH4" s="4">
        <v>2</v>
      </c>
      <c r="AI4" s="4"/>
      <c r="AJ4" s="4"/>
      <c r="AK4" s="4">
        <f t="shared" si="0"/>
        <v>48</v>
      </c>
      <c r="AL4" s="4">
        <v>1</v>
      </c>
      <c r="AM4" s="4"/>
      <c r="AN4" s="4"/>
      <c r="AO4" s="4"/>
      <c r="AP4" s="4"/>
    </row>
    <row r="5" spans="1:42" x14ac:dyDescent="0.25">
      <c r="A5" s="2">
        <v>45360.058854988427</v>
      </c>
      <c r="B5" s="1" t="s">
        <v>56</v>
      </c>
      <c r="C5" s="1" t="s">
        <v>57</v>
      </c>
      <c r="D5" s="1" t="s">
        <v>47</v>
      </c>
      <c r="E5" s="1" t="s">
        <v>58</v>
      </c>
      <c r="F5" s="1" t="s">
        <v>59</v>
      </c>
      <c r="G5" s="1">
        <v>4</v>
      </c>
      <c r="H5" s="1" t="s">
        <v>60</v>
      </c>
      <c r="I5" s="1" t="s">
        <v>55</v>
      </c>
      <c r="J5" s="1" t="s">
        <v>61</v>
      </c>
      <c r="K5" s="1">
        <v>5</v>
      </c>
      <c r="L5" s="1">
        <v>4</v>
      </c>
      <c r="M5" s="1">
        <v>5</v>
      </c>
      <c r="N5" s="1">
        <v>4</v>
      </c>
      <c r="O5" s="1">
        <v>4</v>
      </c>
      <c r="P5" s="1">
        <v>5</v>
      </c>
      <c r="Q5" s="1">
        <v>5</v>
      </c>
      <c r="R5" s="1">
        <v>5</v>
      </c>
      <c r="S5" s="1">
        <v>1</v>
      </c>
      <c r="T5" s="1">
        <v>4</v>
      </c>
      <c r="U5" s="1">
        <v>3</v>
      </c>
      <c r="V5" s="1">
        <v>5</v>
      </c>
      <c r="W5" s="1">
        <v>5</v>
      </c>
      <c r="X5" s="1">
        <v>3</v>
      </c>
      <c r="Y5" s="1">
        <v>5</v>
      </c>
      <c r="Z5" s="1">
        <v>4</v>
      </c>
      <c r="AA5" s="1">
        <v>5</v>
      </c>
      <c r="AB5" s="1">
        <v>4</v>
      </c>
      <c r="AC5" s="1">
        <v>4</v>
      </c>
      <c r="AD5" s="1">
        <v>5</v>
      </c>
      <c r="AE5" s="1">
        <v>4</v>
      </c>
      <c r="AF5" s="1">
        <v>4</v>
      </c>
      <c r="AG5" s="1">
        <v>4</v>
      </c>
      <c r="AH5" s="1">
        <v>4</v>
      </c>
      <c r="AK5" s="1">
        <f t="shared" si="0"/>
        <v>101</v>
      </c>
    </row>
    <row r="6" spans="1:42" x14ac:dyDescent="0.25">
      <c r="A6" s="2">
        <v>45360.061303587965</v>
      </c>
      <c r="B6" s="1" t="s">
        <v>37</v>
      </c>
      <c r="C6" s="1" t="s">
        <v>38</v>
      </c>
      <c r="D6" s="1" t="s">
        <v>62</v>
      </c>
      <c r="E6" s="1" t="s">
        <v>40</v>
      </c>
      <c r="F6" s="1" t="s">
        <v>41</v>
      </c>
      <c r="G6" s="1">
        <v>3</v>
      </c>
      <c r="H6" s="1" t="s">
        <v>63</v>
      </c>
      <c r="I6" s="1" t="s">
        <v>55</v>
      </c>
      <c r="J6" s="1" t="s">
        <v>50</v>
      </c>
      <c r="K6" s="1">
        <v>5</v>
      </c>
      <c r="L6" s="1">
        <v>3</v>
      </c>
      <c r="M6" s="1">
        <v>5</v>
      </c>
      <c r="N6" s="1">
        <v>3</v>
      </c>
      <c r="O6" s="1">
        <v>5</v>
      </c>
      <c r="P6" s="1">
        <v>4</v>
      </c>
      <c r="Q6" s="1">
        <v>3</v>
      </c>
      <c r="R6" s="1">
        <v>5</v>
      </c>
      <c r="S6" s="1">
        <v>5</v>
      </c>
      <c r="T6" s="1">
        <v>4</v>
      </c>
      <c r="U6" s="1">
        <v>5</v>
      </c>
      <c r="V6" s="1">
        <v>4</v>
      </c>
      <c r="W6" s="1">
        <v>5</v>
      </c>
      <c r="X6" s="1">
        <v>4</v>
      </c>
      <c r="Y6" s="1">
        <v>5</v>
      </c>
      <c r="Z6" s="1">
        <v>5</v>
      </c>
      <c r="AA6" s="1">
        <v>5</v>
      </c>
      <c r="AB6" s="1">
        <v>3</v>
      </c>
      <c r="AC6" s="1">
        <v>5</v>
      </c>
      <c r="AD6" s="1">
        <v>5</v>
      </c>
      <c r="AE6" s="1">
        <v>3</v>
      </c>
      <c r="AF6" s="1">
        <v>4</v>
      </c>
      <c r="AG6" s="1">
        <v>5</v>
      </c>
      <c r="AH6" s="1">
        <v>5</v>
      </c>
      <c r="AI6" s="1" t="s">
        <v>64</v>
      </c>
      <c r="AJ6" s="1" t="s">
        <v>65</v>
      </c>
      <c r="AK6" s="1">
        <f t="shared" si="0"/>
        <v>105</v>
      </c>
    </row>
    <row r="7" spans="1:42" x14ac:dyDescent="0.25">
      <c r="A7" s="2">
        <v>45360.063948391209</v>
      </c>
      <c r="B7" s="1" t="s">
        <v>37</v>
      </c>
      <c r="C7" s="1" t="s">
        <v>38</v>
      </c>
      <c r="D7" s="1" t="s">
        <v>66</v>
      </c>
      <c r="E7" s="1" t="s">
        <v>40</v>
      </c>
      <c r="F7" s="1" t="s">
        <v>41</v>
      </c>
      <c r="G7" s="1">
        <v>5</v>
      </c>
      <c r="H7" s="1" t="s">
        <v>67</v>
      </c>
      <c r="I7" s="1" t="s">
        <v>55</v>
      </c>
      <c r="J7" s="1" t="s">
        <v>61</v>
      </c>
      <c r="K7" s="1">
        <v>2</v>
      </c>
      <c r="L7" s="1">
        <v>1</v>
      </c>
      <c r="M7" s="1">
        <v>1</v>
      </c>
      <c r="N7" s="1">
        <v>2</v>
      </c>
      <c r="O7" s="1">
        <v>1</v>
      </c>
      <c r="P7" s="1">
        <v>2</v>
      </c>
      <c r="Q7" s="1">
        <v>2</v>
      </c>
      <c r="R7" s="1">
        <v>2</v>
      </c>
      <c r="S7" s="1">
        <v>2</v>
      </c>
      <c r="T7" s="1">
        <v>2</v>
      </c>
      <c r="U7" s="1">
        <v>1</v>
      </c>
      <c r="V7" s="1">
        <v>2</v>
      </c>
      <c r="W7" s="1">
        <v>2</v>
      </c>
      <c r="X7" s="1">
        <v>2</v>
      </c>
      <c r="Y7" s="1">
        <v>2</v>
      </c>
      <c r="Z7" s="1">
        <v>2</v>
      </c>
      <c r="AA7" s="1">
        <v>1</v>
      </c>
      <c r="AB7" s="1">
        <v>2</v>
      </c>
      <c r="AC7" s="1">
        <v>2</v>
      </c>
      <c r="AD7" s="1">
        <v>1</v>
      </c>
      <c r="AE7" s="1">
        <v>1</v>
      </c>
      <c r="AF7" s="1">
        <v>1</v>
      </c>
      <c r="AG7" s="1">
        <v>2</v>
      </c>
      <c r="AH7" s="1">
        <v>2</v>
      </c>
      <c r="AI7" s="1" t="s">
        <v>68</v>
      </c>
      <c r="AJ7" s="1" t="s">
        <v>69</v>
      </c>
      <c r="AK7" s="1">
        <f t="shared" si="0"/>
        <v>40</v>
      </c>
    </row>
    <row r="8" spans="1:42" x14ac:dyDescent="0.25">
      <c r="A8" s="2">
        <v>45360.069785601852</v>
      </c>
      <c r="B8" s="1" t="s">
        <v>37</v>
      </c>
      <c r="C8" s="1" t="s">
        <v>38</v>
      </c>
      <c r="D8" s="1" t="s">
        <v>47</v>
      </c>
      <c r="E8" s="1" t="s">
        <v>40</v>
      </c>
      <c r="F8" s="1" t="s">
        <v>41</v>
      </c>
      <c r="G8" s="1">
        <v>4</v>
      </c>
      <c r="H8" s="1" t="s">
        <v>70</v>
      </c>
      <c r="I8" s="1" t="s">
        <v>55</v>
      </c>
      <c r="J8" s="1" t="s">
        <v>44</v>
      </c>
      <c r="K8" s="1">
        <v>3</v>
      </c>
      <c r="L8" s="1">
        <v>4</v>
      </c>
      <c r="M8" s="1">
        <v>4</v>
      </c>
      <c r="N8" s="1">
        <v>3</v>
      </c>
      <c r="O8" s="1">
        <v>4</v>
      </c>
      <c r="P8" s="1">
        <v>4</v>
      </c>
      <c r="Q8" s="1">
        <v>4</v>
      </c>
      <c r="R8" s="1">
        <v>5</v>
      </c>
      <c r="S8" s="1">
        <v>4</v>
      </c>
      <c r="T8" s="1">
        <v>4</v>
      </c>
      <c r="U8" s="1">
        <v>4</v>
      </c>
      <c r="V8" s="1">
        <v>4</v>
      </c>
      <c r="W8" s="1">
        <v>4</v>
      </c>
      <c r="X8" s="1">
        <v>4</v>
      </c>
      <c r="Y8" s="1">
        <v>4</v>
      </c>
      <c r="Z8" s="1">
        <v>4</v>
      </c>
      <c r="AA8" s="1">
        <v>4</v>
      </c>
      <c r="AB8" s="1">
        <v>4</v>
      </c>
      <c r="AC8" s="1">
        <v>5</v>
      </c>
      <c r="AD8" s="1">
        <v>3</v>
      </c>
      <c r="AE8" s="1">
        <v>3</v>
      </c>
      <c r="AF8" s="1">
        <v>4</v>
      </c>
      <c r="AG8" s="1">
        <v>3</v>
      </c>
      <c r="AH8" s="1">
        <v>3</v>
      </c>
      <c r="AK8" s="1">
        <f t="shared" si="0"/>
        <v>92</v>
      </c>
    </row>
    <row r="9" spans="1:42" x14ac:dyDescent="0.25">
      <c r="A9" s="2">
        <v>45360.083793715283</v>
      </c>
      <c r="B9" s="1" t="s">
        <v>37</v>
      </c>
      <c r="C9" s="1" t="s">
        <v>38</v>
      </c>
      <c r="D9" s="1" t="s">
        <v>47</v>
      </c>
      <c r="E9" s="1" t="s">
        <v>40</v>
      </c>
      <c r="F9" s="1" t="s">
        <v>41</v>
      </c>
      <c r="G9" s="1">
        <v>4</v>
      </c>
      <c r="H9" s="1" t="s">
        <v>71</v>
      </c>
      <c r="I9" s="1" t="s">
        <v>49</v>
      </c>
      <c r="J9" s="1" t="s">
        <v>50</v>
      </c>
      <c r="K9" s="1">
        <v>4</v>
      </c>
      <c r="L9" s="1">
        <v>4</v>
      </c>
      <c r="M9" s="1">
        <v>5</v>
      </c>
      <c r="N9" s="1">
        <v>5</v>
      </c>
      <c r="O9" s="1">
        <v>3</v>
      </c>
      <c r="P9" s="1">
        <v>5</v>
      </c>
      <c r="Q9" s="1">
        <v>4</v>
      </c>
      <c r="R9" s="1">
        <v>5</v>
      </c>
      <c r="S9" s="1">
        <v>4</v>
      </c>
      <c r="T9" s="1">
        <v>3</v>
      </c>
      <c r="U9" s="1">
        <v>3</v>
      </c>
      <c r="V9" s="1">
        <v>5</v>
      </c>
      <c r="W9" s="1">
        <v>5</v>
      </c>
      <c r="X9" s="1">
        <v>4</v>
      </c>
      <c r="Y9" s="1">
        <v>4</v>
      </c>
      <c r="Z9" s="1">
        <v>5</v>
      </c>
      <c r="AA9" s="1">
        <v>4</v>
      </c>
      <c r="AB9" s="1">
        <v>5</v>
      </c>
      <c r="AC9" s="1">
        <v>4</v>
      </c>
      <c r="AD9" s="1">
        <v>5</v>
      </c>
      <c r="AE9" s="1">
        <v>5</v>
      </c>
      <c r="AF9" s="1">
        <v>5</v>
      </c>
      <c r="AG9" s="1">
        <v>4</v>
      </c>
      <c r="AH9" s="1">
        <v>3</v>
      </c>
      <c r="AK9" s="1">
        <f t="shared" si="0"/>
        <v>103</v>
      </c>
    </row>
    <row r="10" spans="1:42" x14ac:dyDescent="0.25">
      <c r="A10" s="2">
        <v>45360.117146770834</v>
      </c>
      <c r="B10" s="1" t="s">
        <v>37</v>
      </c>
      <c r="C10" s="1" t="s">
        <v>46</v>
      </c>
      <c r="D10" s="1" t="s">
        <v>39</v>
      </c>
      <c r="E10" s="1" t="s">
        <v>40</v>
      </c>
      <c r="F10" s="1" t="s">
        <v>41</v>
      </c>
      <c r="G10" s="1">
        <v>4</v>
      </c>
      <c r="H10" s="1" t="s">
        <v>72</v>
      </c>
      <c r="I10" s="1" t="s">
        <v>43</v>
      </c>
      <c r="J10" s="1" t="s">
        <v>50</v>
      </c>
      <c r="K10" s="1">
        <v>4</v>
      </c>
      <c r="L10" s="1">
        <v>4</v>
      </c>
      <c r="M10" s="1">
        <v>4</v>
      </c>
      <c r="N10" s="1">
        <v>4</v>
      </c>
      <c r="O10" s="1">
        <v>4</v>
      </c>
      <c r="P10" s="1">
        <v>4</v>
      </c>
      <c r="Q10" s="1">
        <v>4</v>
      </c>
      <c r="R10" s="1">
        <v>4</v>
      </c>
      <c r="S10" s="1">
        <v>4</v>
      </c>
      <c r="T10" s="1">
        <v>4</v>
      </c>
      <c r="U10" s="1">
        <v>4</v>
      </c>
      <c r="V10" s="1">
        <v>4</v>
      </c>
      <c r="W10" s="1">
        <v>4</v>
      </c>
      <c r="X10" s="1">
        <v>4</v>
      </c>
      <c r="Y10" s="1">
        <v>4</v>
      </c>
      <c r="Z10" s="1">
        <v>4</v>
      </c>
      <c r="AA10" s="1">
        <v>4</v>
      </c>
      <c r="AB10" s="1">
        <v>4</v>
      </c>
      <c r="AC10" s="1">
        <v>4</v>
      </c>
      <c r="AD10" s="1">
        <v>4</v>
      </c>
      <c r="AE10" s="1">
        <v>4</v>
      </c>
      <c r="AF10" s="1">
        <v>4</v>
      </c>
      <c r="AG10" s="1">
        <v>4</v>
      </c>
      <c r="AH10" s="1">
        <v>4</v>
      </c>
      <c r="AI10" s="1" t="s">
        <v>73</v>
      </c>
      <c r="AJ10" s="1" t="s">
        <v>74</v>
      </c>
      <c r="AK10" s="1">
        <f t="shared" si="0"/>
        <v>96</v>
      </c>
    </row>
    <row r="11" spans="1:42" x14ac:dyDescent="0.25">
      <c r="A11" s="2">
        <v>45360.118877291665</v>
      </c>
      <c r="B11" s="1" t="s">
        <v>37</v>
      </c>
      <c r="C11" s="1" t="s">
        <v>46</v>
      </c>
      <c r="D11" s="1" t="s">
        <v>39</v>
      </c>
      <c r="E11" s="1" t="s">
        <v>40</v>
      </c>
      <c r="F11" s="1" t="s">
        <v>41</v>
      </c>
      <c r="G11" s="1">
        <v>4</v>
      </c>
      <c r="H11" s="1" t="s">
        <v>75</v>
      </c>
      <c r="I11" s="1" t="s">
        <v>43</v>
      </c>
      <c r="J11" s="1" t="s">
        <v>50</v>
      </c>
      <c r="K11" s="1">
        <v>4</v>
      </c>
      <c r="L11" s="1">
        <v>4</v>
      </c>
      <c r="M11" s="1">
        <v>4</v>
      </c>
      <c r="N11" s="1">
        <v>4</v>
      </c>
      <c r="O11" s="1">
        <v>4</v>
      </c>
      <c r="P11" s="1">
        <v>4</v>
      </c>
      <c r="Q11" s="1">
        <v>4</v>
      </c>
      <c r="R11" s="1">
        <v>4</v>
      </c>
      <c r="S11" s="1">
        <v>4</v>
      </c>
      <c r="T11" s="1">
        <v>4</v>
      </c>
      <c r="U11" s="1">
        <v>4</v>
      </c>
      <c r="V11" s="1">
        <v>4</v>
      </c>
      <c r="W11" s="1">
        <v>4</v>
      </c>
      <c r="X11" s="1">
        <v>4</v>
      </c>
      <c r="Y11" s="1">
        <v>4</v>
      </c>
      <c r="Z11" s="1">
        <v>4</v>
      </c>
      <c r="AA11" s="1">
        <v>4</v>
      </c>
      <c r="AB11" s="1">
        <v>4</v>
      </c>
      <c r="AC11" s="1">
        <v>4</v>
      </c>
      <c r="AD11" s="1">
        <v>4</v>
      </c>
      <c r="AE11" s="1">
        <v>4</v>
      </c>
      <c r="AF11" s="1">
        <v>4</v>
      </c>
      <c r="AG11" s="1">
        <v>4</v>
      </c>
      <c r="AH11" s="1">
        <v>4</v>
      </c>
      <c r="AI11" s="1" t="s">
        <v>76</v>
      </c>
      <c r="AJ11" s="1" t="s">
        <v>61</v>
      </c>
      <c r="AK11" s="1">
        <f t="shared" si="0"/>
        <v>96</v>
      </c>
    </row>
    <row r="12" spans="1:42" x14ac:dyDescent="0.25">
      <c r="A12" s="2">
        <v>45360.168701111106</v>
      </c>
      <c r="B12" s="1" t="s">
        <v>37</v>
      </c>
      <c r="C12" s="1" t="s">
        <v>46</v>
      </c>
      <c r="D12" s="1" t="s">
        <v>62</v>
      </c>
      <c r="E12" s="1" t="s">
        <v>40</v>
      </c>
      <c r="F12" s="1" t="s">
        <v>41</v>
      </c>
      <c r="G12" s="1">
        <v>3</v>
      </c>
      <c r="H12" s="1" t="s">
        <v>77</v>
      </c>
      <c r="I12" s="1" t="s">
        <v>55</v>
      </c>
      <c r="J12" s="1" t="s">
        <v>50</v>
      </c>
      <c r="K12" s="1">
        <v>3</v>
      </c>
      <c r="L12" s="1">
        <v>4</v>
      </c>
      <c r="M12" s="1">
        <v>4</v>
      </c>
      <c r="N12" s="1">
        <v>4</v>
      </c>
      <c r="O12" s="1">
        <v>4</v>
      </c>
      <c r="P12" s="1">
        <v>4</v>
      </c>
      <c r="Q12" s="1">
        <v>5</v>
      </c>
      <c r="R12" s="1">
        <v>5</v>
      </c>
      <c r="S12" s="1">
        <v>5</v>
      </c>
      <c r="T12" s="1">
        <v>4</v>
      </c>
      <c r="U12" s="1">
        <v>4</v>
      </c>
      <c r="V12" s="1">
        <v>2</v>
      </c>
      <c r="W12" s="1">
        <v>4</v>
      </c>
      <c r="X12" s="1">
        <v>2</v>
      </c>
      <c r="Y12" s="1">
        <v>5</v>
      </c>
      <c r="Z12" s="1">
        <v>4</v>
      </c>
      <c r="AA12" s="1">
        <v>4</v>
      </c>
      <c r="AB12" s="1">
        <v>2</v>
      </c>
      <c r="AC12" s="1">
        <v>2</v>
      </c>
      <c r="AD12" s="1">
        <v>4</v>
      </c>
      <c r="AE12" s="1">
        <v>4</v>
      </c>
      <c r="AF12" s="1">
        <v>4</v>
      </c>
      <c r="AG12" s="1">
        <v>4</v>
      </c>
      <c r="AH12" s="1">
        <v>4</v>
      </c>
      <c r="AI12" s="1" t="s">
        <v>78</v>
      </c>
      <c r="AJ12" s="1" t="s">
        <v>78</v>
      </c>
      <c r="AK12" s="1">
        <f t="shared" si="0"/>
        <v>91</v>
      </c>
    </row>
    <row r="13" spans="1:42" x14ac:dyDescent="0.25">
      <c r="A13" s="2">
        <v>45360.193774490741</v>
      </c>
      <c r="B13" s="1" t="s">
        <v>37</v>
      </c>
      <c r="C13" s="1" t="s">
        <v>38</v>
      </c>
      <c r="D13" s="1" t="s">
        <v>79</v>
      </c>
      <c r="E13" s="1" t="s">
        <v>40</v>
      </c>
      <c r="F13" s="1" t="s">
        <v>41</v>
      </c>
      <c r="G13" s="1">
        <v>4</v>
      </c>
      <c r="H13" s="1" t="s">
        <v>80</v>
      </c>
      <c r="I13" s="1" t="s">
        <v>49</v>
      </c>
      <c r="J13" s="1" t="s">
        <v>81</v>
      </c>
      <c r="K13" s="1">
        <v>5</v>
      </c>
      <c r="L13" s="1">
        <v>5</v>
      </c>
      <c r="M13" s="1">
        <v>4</v>
      </c>
      <c r="N13" s="1">
        <v>4</v>
      </c>
      <c r="O13" s="1">
        <v>5</v>
      </c>
      <c r="P13" s="1">
        <v>4</v>
      </c>
      <c r="Q13" s="1">
        <v>5</v>
      </c>
      <c r="R13" s="1">
        <v>5</v>
      </c>
      <c r="S13" s="1">
        <v>5</v>
      </c>
      <c r="T13" s="1">
        <v>5</v>
      </c>
      <c r="U13" s="1">
        <v>5</v>
      </c>
      <c r="V13" s="1">
        <v>4</v>
      </c>
      <c r="W13" s="1">
        <v>4</v>
      </c>
      <c r="X13" s="1">
        <v>4</v>
      </c>
      <c r="Y13" s="1">
        <v>4</v>
      </c>
      <c r="Z13" s="1">
        <v>5</v>
      </c>
      <c r="AA13" s="1">
        <v>4</v>
      </c>
      <c r="AB13" s="1">
        <v>5</v>
      </c>
      <c r="AC13" s="1">
        <v>5</v>
      </c>
      <c r="AD13" s="1">
        <v>5</v>
      </c>
      <c r="AE13" s="1">
        <v>5</v>
      </c>
      <c r="AF13" s="1">
        <v>5</v>
      </c>
      <c r="AG13" s="1">
        <v>5</v>
      </c>
      <c r="AH13" s="1">
        <v>5</v>
      </c>
      <c r="AJ13" s="1" t="s">
        <v>82</v>
      </c>
      <c r="AK13" s="1">
        <f t="shared" si="0"/>
        <v>112</v>
      </c>
    </row>
    <row r="14" spans="1:42" x14ac:dyDescent="0.25">
      <c r="A14" s="2">
        <v>45360.230775011572</v>
      </c>
      <c r="B14" s="1" t="s">
        <v>37</v>
      </c>
      <c r="C14" s="1" t="s">
        <v>38</v>
      </c>
      <c r="D14" s="1" t="s">
        <v>83</v>
      </c>
      <c r="E14" s="1" t="s">
        <v>40</v>
      </c>
      <c r="F14" s="1" t="s">
        <v>41</v>
      </c>
      <c r="G14" s="1">
        <v>3</v>
      </c>
      <c r="H14" s="1" t="s">
        <v>84</v>
      </c>
      <c r="I14" s="1" t="s">
        <v>49</v>
      </c>
      <c r="J14" s="1" t="s">
        <v>85</v>
      </c>
      <c r="K14" s="1">
        <v>4</v>
      </c>
      <c r="L14" s="1">
        <v>5</v>
      </c>
      <c r="M14" s="1">
        <v>4</v>
      </c>
      <c r="N14" s="1">
        <v>4</v>
      </c>
      <c r="O14" s="1">
        <v>4</v>
      </c>
      <c r="P14" s="1">
        <v>3</v>
      </c>
      <c r="Q14" s="1">
        <v>4</v>
      </c>
      <c r="R14" s="1">
        <v>5</v>
      </c>
      <c r="S14" s="1">
        <v>5</v>
      </c>
      <c r="T14" s="1">
        <v>1</v>
      </c>
      <c r="U14" s="1">
        <v>3</v>
      </c>
      <c r="V14" s="1">
        <v>3</v>
      </c>
      <c r="W14" s="1">
        <v>3</v>
      </c>
      <c r="X14" s="1">
        <v>3</v>
      </c>
      <c r="Y14" s="1">
        <v>4</v>
      </c>
      <c r="Z14" s="1">
        <v>4</v>
      </c>
      <c r="AA14" s="1">
        <v>4</v>
      </c>
      <c r="AB14" s="1">
        <v>4</v>
      </c>
      <c r="AC14" s="1">
        <v>4</v>
      </c>
      <c r="AD14" s="1">
        <v>4</v>
      </c>
      <c r="AE14" s="1">
        <v>3</v>
      </c>
      <c r="AF14" s="1">
        <v>3</v>
      </c>
      <c r="AG14" s="1">
        <v>4</v>
      </c>
      <c r="AH14" s="1">
        <v>5</v>
      </c>
      <c r="AI14" s="1" t="s">
        <v>86</v>
      </c>
      <c r="AJ14" s="1" t="s">
        <v>87</v>
      </c>
      <c r="AK14" s="1">
        <f t="shared" si="0"/>
        <v>90</v>
      </c>
    </row>
    <row r="15" spans="1:42" x14ac:dyDescent="0.25">
      <c r="A15" s="2">
        <v>45360.304774143515</v>
      </c>
      <c r="B15" s="1" t="s">
        <v>37</v>
      </c>
      <c r="C15" s="1" t="s">
        <v>38</v>
      </c>
      <c r="D15" s="1" t="s">
        <v>88</v>
      </c>
      <c r="E15" s="1" t="s">
        <v>40</v>
      </c>
      <c r="F15" s="1" t="s">
        <v>41</v>
      </c>
      <c r="G15" s="1">
        <v>4</v>
      </c>
      <c r="H15" s="1" t="s">
        <v>89</v>
      </c>
      <c r="I15" s="1" t="s">
        <v>55</v>
      </c>
      <c r="J15" s="1" t="s">
        <v>90</v>
      </c>
      <c r="K15" s="1">
        <v>3</v>
      </c>
      <c r="L15" s="1">
        <v>5</v>
      </c>
      <c r="M15" s="1">
        <v>5</v>
      </c>
      <c r="N15" s="1">
        <v>1</v>
      </c>
      <c r="O15" s="1">
        <v>3</v>
      </c>
      <c r="P15" s="1">
        <v>4</v>
      </c>
      <c r="Q15" s="1">
        <v>1</v>
      </c>
      <c r="R15" s="1">
        <v>1</v>
      </c>
      <c r="S15" s="1">
        <v>4</v>
      </c>
      <c r="T15" s="1">
        <v>1</v>
      </c>
      <c r="U15" s="1">
        <v>5</v>
      </c>
      <c r="V15" s="1">
        <v>5</v>
      </c>
      <c r="W15" s="1">
        <v>4</v>
      </c>
      <c r="X15" s="1">
        <v>5</v>
      </c>
      <c r="Y15" s="1">
        <v>5</v>
      </c>
      <c r="Z15" s="1">
        <v>5</v>
      </c>
      <c r="AA15" s="1">
        <v>3</v>
      </c>
      <c r="AB15" s="1">
        <v>3</v>
      </c>
      <c r="AC15" s="1">
        <v>2</v>
      </c>
      <c r="AD15" s="1">
        <v>4</v>
      </c>
      <c r="AE15" s="1">
        <v>5</v>
      </c>
      <c r="AF15" s="1">
        <v>3</v>
      </c>
      <c r="AG15" s="1">
        <v>3</v>
      </c>
      <c r="AH15" s="1">
        <v>4</v>
      </c>
      <c r="AK15" s="1">
        <f t="shared" si="0"/>
        <v>84</v>
      </c>
    </row>
    <row r="16" spans="1:42" x14ac:dyDescent="0.25">
      <c r="A16" s="2">
        <v>45360.316748240744</v>
      </c>
      <c r="B16" s="1" t="s">
        <v>37</v>
      </c>
      <c r="C16" s="1" t="s">
        <v>38</v>
      </c>
      <c r="D16" s="1" t="s">
        <v>91</v>
      </c>
      <c r="E16" s="1" t="s">
        <v>40</v>
      </c>
      <c r="F16" s="1" t="s">
        <v>41</v>
      </c>
      <c r="G16" s="1">
        <v>4</v>
      </c>
      <c r="H16" s="1" t="s">
        <v>92</v>
      </c>
      <c r="I16" s="1" t="s">
        <v>55</v>
      </c>
      <c r="J16" s="1" t="s">
        <v>90</v>
      </c>
      <c r="K16" s="1">
        <v>2</v>
      </c>
      <c r="L16" s="1">
        <v>1</v>
      </c>
      <c r="M16" s="1">
        <v>4</v>
      </c>
      <c r="N16" s="1">
        <v>3</v>
      </c>
      <c r="O16" s="1">
        <v>5</v>
      </c>
      <c r="P16" s="1">
        <v>5</v>
      </c>
      <c r="Q16" s="1">
        <v>4</v>
      </c>
      <c r="R16" s="1">
        <v>4</v>
      </c>
      <c r="S16" s="1">
        <v>4</v>
      </c>
      <c r="T16" s="1">
        <v>5</v>
      </c>
      <c r="U16" s="1">
        <v>5</v>
      </c>
      <c r="V16" s="1">
        <v>5</v>
      </c>
      <c r="W16" s="1">
        <v>5</v>
      </c>
      <c r="X16" s="1">
        <v>5</v>
      </c>
      <c r="Y16" s="1">
        <v>5</v>
      </c>
      <c r="Z16" s="1">
        <v>5</v>
      </c>
      <c r="AA16" s="1">
        <v>5</v>
      </c>
      <c r="AB16" s="1">
        <v>3</v>
      </c>
      <c r="AC16" s="1">
        <v>1</v>
      </c>
      <c r="AD16" s="1">
        <v>1</v>
      </c>
      <c r="AE16" s="1">
        <v>5</v>
      </c>
      <c r="AF16" s="1">
        <v>4</v>
      </c>
      <c r="AG16" s="1">
        <v>5</v>
      </c>
      <c r="AH16" s="1">
        <v>5</v>
      </c>
      <c r="AI16" s="1" t="s">
        <v>93</v>
      </c>
      <c r="AJ16" s="1" t="s">
        <v>94</v>
      </c>
      <c r="AK16" s="1">
        <f t="shared" si="0"/>
        <v>96</v>
      </c>
    </row>
    <row r="17" spans="1:42" x14ac:dyDescent="0.25">
      <c r="A17" s="2">
        <v>45360.31877518518</v>
      </c>
      <c r="B17" s="1" t="s">
        <v>37</v>
      </c>
      <c r="C17" s="1" t="s">
        <v>38</v>
      </c>
      <c r="D17" s="1" t="s">
        <v>95</v>
      </c>
      <c r="E17" s="1" t="s">
        <v>96</v>
      </c>
      <c r="F17" s="1" t="s">
        <v>41</v>
      </c>
      <c r="G17" s="1">
        <v>3</v>
      </c>
      <c r="H17" s="1" t="s">
        <v>84</v>
      </c>
      <c r="I17" s="1" t="s">
        <v>55</v>
      </c>
      <c r="J17" s="1" t="s">
        <v>50</v>
      </c>
      <c r="K17" s="1">
        <v>1</v>
      </c>
      <c r="L17" s="1">
        <v>2</v>
      </c>
      <c r="M17" s="1">
        <v>1</v>
      </c>
      <c r="N17" s="1">
        <v>2</v>
      </c>
      <c r="O17" s="1">
        <v>3</v>
      </c>
      <c r="P17" s="1">
        <v>3</v>
      </c>
      <c r="Q17" s="1">
        <v>3</v>
      </c>
      <c r="R17" s="1">
        <v>3</v>
      </c>
      <c r="S17" s="1">
        <v>3</v>
      </c>
      <c r="T17" s="1">
        <v>3</v>
      </c>
      <c r="U17" s="1">
        <v>1</v>
      </c>
      <c r="V17" s="1">
        <v>3</v>
      </c>
      <c r="W17" s="1">
        <v>3</v>
      </c>
      <c r="X17" s="1">
        <v>3</v>
      </c>
      <c r="Y17" s="1">
        <v>1</v>
      </c>
      <c r="Z17" s="1">
        <v>1</v>
      </c>
      <c r="AA17" s="1">
        <v>3</v>
      </c>
      <c r="AB17" s="1">
        <v>1</v>
      </c>
      <c r="AC17" s="1">
        <v>3</v>
      </c>
      <c r="AD17" s="1">
        <v>1</v>
      </c>
      <c r="AE17" s="1">
        <v>1</v>
      </c>
      <c r="AF17" s="1">
        <v>3</v>
      </c>
      <c r="AG17" s="1">
        <v>1</v>
      </c>
      <c r="AH17" s="1">
        <v>3</v>
      </c>
      <c r="AI17" s="1" t="s">
        <v>97</v>
      </c>
      <c r="AJ17" s="1" t="s">
        <v>98</v>
      </c>
      <c r="AK17" s="1">
        <f t="shared" si="0"/>
        <v>52</v>
      </c>
    </row>
    <row r="18" spans="1:42" x14ac:dyDescent="0.25">
      <c r="A18" s="2">
        <v>45360.377673773153</v>
      </c>
      <c r="B18" s="1" t="s">
        <v>37</v>
      </c>
      <c r="C18" s="1" t="s">
        <v>46</v>
      </c>
      <c r="D18" s="1" t="s">
        <v>88</v>
      </c>
      <c r="E18" s="1" t="s">
        <v>99</v>
      </c>
      <c r="F18" s="1" t="s">
        <v>41</v>
      </c>
      <c r="G18" s="1">
        <v>3</v>
      </c>
      <c r="H18" s="1" t="s">
        <v>100</v>
      </c>
      <c r="I18" s="1" t="s">
        <v>55</v>
      </c>
      <c r="J18" s="1" t="s">
        <v>90</v>
      </c>
      <c r="K18" s="1">
        <v>4</v>
      </c>
      <c r="L18" s="1">
        <v>4</v>
      </c>
      <c r="M18" s="1">
        <v>5</v>
      </c>
      <c r="N18" s="1">
        <v>5</v>
      </c>
      <c r="O18" s="1">
        <v>5</v>
      </c>
      <c r="P18" s="1">
        <v>5</v>
      </c>
      <c r="Q18" s="1">
        <v>5</v>
      </c>
      <c r="R18" s="1">
        <v>5</v>
      </c>
      <c r="S18" s="1">
        <v>5</v>
      </c>
      <c r="T18" s="1">
        <v>4</v>
      </c>
      <c r="U18" s="1">
        <v>4</v>
      </c>
      <c r="V18" s="1">
        <v>4</v>
      </c>
      <c r="W18" s="1">
        <v>4</v>
      </c>
      <c r="X18" s="1">
        <v>4</v>
      </c>
      <c r="Y18" s="1">
        <v>4</v>
      </c>
      <c r="Z18" s="1">
        <v>4</v>
      </c>
      <c r="AA18" s="1">
        <v>4</v>
      </c>
      <c r="AB18" s="1">
        <v>4</v>
      </c>
      <c r="AC18" s="1">
        <v>4</v>
      </c>
      <c r="AD18" s="1">
        <v>4</v>
      </c>
      <c r="AE18" s="1">
        <v>4</v>
      </c>
      <c r="AF18" s="1">
        <v>4</v>
      </c>
      <c r="AG18" s="1">
        <v>4</v>
      </c>
      <c r="AH18" s="1">
        <v>4</v>
      </c>
      <c r="AI18" s="1" t="s">
        <v>101</v>
      </c>
      <c r="AJ18" s="1" t="s">
        <v>61</v>
      </c>
      <c r="AK18" s="1">
        <f t="shared" si="0"/>
        <v>103</v>
      </c>
    </row>
    <row r="19" spans="1:42" x14ac:dyDescent="0.25">
      <c r="A19" s="2">
        <v>45360.40093418982</v>
      </c>
      <c r="B19" s="1" t="s">
        <v>37</v>
      </c>
      <c r="C19" s="1" t="s">
        <v>46</v>
      </c>
      <c r="D19" s="1" t="s">
        <v>79</v>
      </c>
      <c r="E19" s="1" t="s">
        <v>40</v>
      </c>
      <c r="F19" s="1" t="s">
        <v>41</v>
      </c>
      <c r="G19" s="1">
        <v>5</v>
      </c>
      <c r="H19" s="1" t="s">
        <v>102</v>
      </c>
      <c r="I19" s="1" t="s">
        <v>55</v>
      </c>
      <c r="J19" s="1" t="s">
        <v>50</v>
      </c>
      <c r="K19" s="1">
        <v>5</v>
      </c>
      <c r="L19" s="1">
        <v>4</v>
      </c>
      <c r="M19" s="1">
        <v>5</v>
      </c>
      <c r="N19" s="1">
        <v>4</v>
      </c>
      <c r="O19" s="1">
        <v>4</v>
      </c>
      <c r="P19" s="1">
        <v>4</v>
      </c>
      <c r="Q19" s="1">
        <v>5</v>
      </c>
      <c r="R19" s="1">
        <v>5</v>
      </c>
      <c r="S19" s="1">
        <v>2</v>
      </c>
      <c r="T19" s="1">
        <v>5</v>
      </c>
      <c r="U19" s="1">
        <v>5</v>
      </c>
      <c r="V19" s="1">
        <v>4</v>
      </c>
      <c r="W19" s="1">
        <v>1</v>
      </c>
      <c r="X19" s="1">
        <v>3</v>
      </c>
      <c r="Y19" s="1">
        <v>3</v>
      </c>
      <c r="Z19" s="1">
        <v>2</v>
      </c>
      <c r="AA19" s="1">
        <v>5</v>
      </c>
      <c r="AB19" s="1">
        <v>5</v>
      </c>
      <c r="AC19" s="1">
        <v>5</v>
      </c>
      <c r="AD19" s="1">
        <v>5</v>
      </c>
      <c r="AE19" s="1">
        <v>1</v>
      </c>
      <c r="AF19" s="1">
        <v>1</v>
      </c>
      <c r="AG19" s="1">
        <v>1</v>
      </c>
      <c r="AH19" s="1">
        <v>5</v>
      </c>
      <c r="AI19" s="1" t="s">
        <v>103</v>
      </c>
      <c r="AJ19" s="1" t="s">
        <v>104</v>
      </c>
      <c r="AK19" s="1">
        <f t="shared" si="0"/>
        <v>89</v>
      </c>
    </row>
    <row r="20" spans="1:42" x14ac:dyDescent="0.25">
      <c r="A20" s="2">
        <v>45360.407845937501</v>
      </c>
      <c r="B20" s="1" t="s">
        <v>56</v>
      </c>
      <c r="C20" s="1" t="s">
        <v>46</v>
      </c>
      <c r="D20" s="1" t="s">
        <v>105</v>
      </c>
      <c r="E20" s="1" t="s">
        <v>40</v>
      </c>
      <c r="F20" s="1" t="s">
        <v>59</v>
      </c>
      <c r="G20" s="1">
        <v>3</v>
      </c>
      <c r="H20" s="1" t="s">
        <v>106</v>
      </c>
      <c r="I20" s="1" t="s">
        <v>43</v>
      </c>
      <c r="J20" s="1" t="s">
        <v>44</v>
      </c>
      <c r="K20" s="1">
        <v>2</v>
      </c>
      <c r="L20" s="1">
        <v>4</v>
      </c>
      <c r="M20" s="1">
        <v>4</v>
      </c>
      <c r="N20" s="1">
        <v>4</v>
      </c>
      <c r="O20" s="1">
        <v>3</v>
      </c>
      <c r="P20" s="1">
        <v>1</v>
      </c>
      <c r="Q20" s="1">
        <v>3</v>
      </c>
      <c r="R20" s="1">
        <v>1</v>
      </c>
      <c r="S20" s="1">
        <v>2</v>
      </c>
      <c r="T20" s="1">
        <v>5</v>
      </c>
      <c r="U20" s="1">
        <v>4</v>
      </c>
      <c r="V20" s="1">
        <v>4</v>
      </c>
      <c r="W20" s="1">
        <v>3</v>
      </c>
      <c r="X20" s="1">
        <v>4</v>
      </c>
      <c r="Y20" s="1">
        <v>4</v>
      </c>
      <c r="Z20" s="1">
        <v>4</v>
      </c>
      <c r="AA20" s="1">
        <v>5</v>
      </c>
      <c r="AB20" s="1">
        <v>4</v>
      </c>
      <c r="AC20" s="1">
        <v>5</v>
      </c>
      <c r="AD20" s="1">
        <v>5</v>
      </c>
      <c r="AE20" s="1">
        <v>3</v>
      </c>
      <c r="AF20" s="1">
        <v>3</v>
      </c>
      <c r="AG20" s="1">
        <v>4</v>
      </c>
      <c r="AH20" s="1">
        <v>4</v>
      </c>
      <c r="AI20" s="1" t="s">
        <v>107</v>
      </c>
      <c r="AK20" s="1">
        <f t="shared" si="0"/>
        <v>85</v>
      </c>
    </row>
    <row r="21" spans="1:42" x14ac:dyDescent="0.25">
      <c r="A21" s="2">
        <v>45360.414042256947</v>
      </c>
      <c r="B21" s="1" t="s">
        <v>108</v>
      </c>
      <c r="C21" s="1" t="s">
        <v>46</v>
      </c>
      <c r="D21" s="1" t="s">
        <v>109</v>
      </c>
      <c r="E21" s="1" t="s">
        <v>96</v>
      </c>
      <c r="F21" s="1" t="s">
        <v>59</v>
      </c>
      <c r="G21" s="1">
        <v>4</v>
      </c>
      <c r="H21" s="1" t="s">
        <v>110</v>
      </c>
      <c r="I21" s="1" t="s">
        <v>55</v>
      </c>
      <c r="J21" s="1" t="s">
        <v>50</v>
      </c>
      <c r="K21" s="1">
        <v>4</v>
      </c>
      <c r="L21" s="1">
        <v>5</v>
      </c>
      <c r="M21" s="1">
        <v>5</v>
      </c>
      <c r="N21" s="1">
        <v>4</v>
      </c>
      <c r="O21" s="1">
        <v>1</v>
      </c>
      <c r="P21" s="1">
        <v>2</v>
      </c>
      <c r="Q21" s="1">
        <v>2</v>
      </c>
      <c r="R21" s="1">
        <v>5</v>
      </c>
      <c r="S21" s="1">
        <v>1</v>
      </c>
      <c r="T21" s="1">
        <v>5</v>
      </c>
      <c r="U21" s="1">
        <v>4</v>
      </c>
      <c r="V21" s="1">
        <v>2</v>
      </c>
      <c r="W21" s="1">
        <v>1</v>
      </c>
      <c r="X21" s="1">
        <v>1</v>
      </c>
      <c r="Y21" s="1">
        <v>1</v>
      </c>
      <c r="Z21" s="1">
        <v>1</v>
      </c>
      <c r="AA21" s="1">
        <v>3</v>
      </c>
      <c r="AB21" s="1">
        <v>1</v>
      </c>
      <c r="AC21" s="1">
        <v>4</v>
      </c>
      <c r="AD21" s="1">
        <v>2</v>
      </c>
      <c r="AE21" s="1">
        <v>1</v>
      </c>
      <c r="AF21" s="1">
        <v>2</v>
      </c>
      <c r="AG21" s="1">
        <v>1</v>
      </c>
      <c r="AH21" s="1">
        <v>4</v>
      </c>
      <c r="AI21" s="1" t="s">
        <v>111</v>
      </c>
      <c r="AJ21" s="1" t="s">
        <v>112</v>
      </c>
      <c r="AK21" s="1">
        <f t="shared" si="0"/>
        <v>62</v>
      </c>
    </row>
    <row r="22" spans="1:42" x14ac:dyDescent="0.25">
      <c r="A22" s="2">
        <v>45360.414412731479</v>
      </c>
      <c r="B22" s="1" t="s">
        <v>37</v>
      </c>
      <c r="C22" s="1" t="s">
        <v>38</v>
      </c>
      <c r="D22" s="1" t="s">
        <v>62</v>
      </c>
      <c r="E22" s="1" t="s">
        <v>40</v>
      </c>
      <c r="F22" s="1" t="s">
        <v>41</v>
      </c>
      <c r="G22" s="1">
        <v>4</v>
      </c>
      <c r="H22" s="1" t="s">
        <v>113</v>
      </c>
      <c r="I22" s="1" t="s">
        <v>55</v>
      </c>
      <c r="J22" s="1" t="s">
        <v>44</v>
      </c>
      <c r="K22" s="1">
        <v>4</v>
      </c>
      <c r="L22" s="1">
        <v>3</v>
      </c>
      <c r="M22" s="1">
        <v>3</v>
      </c>
      <c r="N22" s="1">
        <v>1</v>
      </c>
      <c r="O22" s="1">
        <v>5</v>
      </c>
      <c r="P22" s="1">
        <v>4</v>
      </c>
      <c r="Q22" s="1">
        <v>1</v>
      </c>
      <c r="R22" s="1">
        <v>5</v>
      </c>
      <c r="S22" s="1">
        <v>5</v>
      </c>
      <c r="T22" s="1">
        <v>4</v>
      </c>
      <c r="U22" s="1">
        <v>4</v>
      </c>
      <c r="V22" s="1">
        <v>4</v>
      </c>
      <c r="W22" s="1">
        <v>4</v>
      </c>
      <c r="X22" s="1">
        <v>4</v>
      </c>
      <c r="Y22" s="1">
        <v>4</v>
      </c>
      <c r="Z22" s="1">
        <v>5</v>
      </c>
      <c r="AA22" s="1">
        <v>5</v>
      </c>
      <c r="AB22" s="1">
        <v>5</v>
      </c>
      <c r="AC22" s="1">
        <v>5</v>
      </c>
      <c r="AD22" s="1">
        <v>4</v>
      </c>
      <c r="AE22" s="1">
        <v>1</v>
      </c>
      <c r="AF22" s="1">
        <v>1</v>
      </c>
      <c r="AG22" s="1">
        <v>4</v>
      </c>
      <c r="AH22" s="1">
        <v>4</v>
      </c>
      <c r="AI22" s="1" t="s">
        <v>114</v>
      </c>
      <c r="AJ22" s="1" t="s">
        <v>115</v>
      </c>
      <c r="AK22" s="1">
        <f t="shared" si="0"/>
        <v>89</v>
      </c>
    </row>
    <row r="23" spans="1:42" x14ac:dyDescent="0.25">
      <c r="A23" s="3">
        <v>45360.414450405093</v>
      </c>
      <c r="B23" s="4" t="s">
        <v>56</v>
      </c>
      <c r="C23" s="4" t="s">
        <v>46</v>
      </c>
      <c r="D23" s="4" t="s">
        <v>116</v>
      </c>
      <c r="E23" s="4" t="s">
        <v>40</v>
      </c>
      <c r="F23" s="4" t="s">
        <v>41</v>
      </c>
      <c r="G23" s="4">
        <v>3</v>
      </c>
      <c r="H23" s="4" t="s">
        <v>48</v>
      </c>
      <c r="I23" s="4" t="s">
        <v>55</v>
      </c>
      <c r="J23" s="4" t="s">
        <v>44</v>
      </c>
      <c r="K23" s="4">
        <v>3</v>
      </c>
      <c r="L23" s="4">
        <v>3</v>
      </c>
      <c r="M23" s="4">
        <v>3</v>
      </c>
      <c r="N23" s="4">
        <v>3</v>
      </c>
      <c r="O23" s="4">
        <v>3</v>
      </c>
      <c r="P23" s="4">
        <v>3</v>
      </c>
      <c r="Q23" s="4">
        <v>3</v>
      </c>
      <c r="R23" s="4">
        <v>3</v>
      </c>
      <c r="S23" s="4">
        <v>3</v>
      </c>
      <c r="T23" s="4">
        <v>3</v>
      </c>
      <c r="U23" s="4">
        <v>3</v>
      </c>
      <c r="V23" s="4">
        <v>3</v>
      </c>
      <c r="W23" s="4">
        <v>3</v>
      </c>
      <c r="X23" s="4">
        <v>3</v>
      </c>
      <c r="Y23" s="4">
        <v>3</v>
      </c>
      <c r="Z23" s="4">
        <v>3</v>
      </c>
      <c r="AA23" s="4">
        <v>3</v>
      </c>
      <c r="AB23" s="4">
        <v>3</v>
      </c>
      <c r="AC23" s="4">
        <v>3</v>
      </c>
      <c r="AD23" s="4">
        <v>3</v>
      </c>
      <c r="AE23" s="4">
        <v>3</v>
      </c>
      <c r="AF23" s="4">
        <v>3</v>
      </c>
      <c r="AG23" s="4">
        <v>3</v>
      </c>
      <c r="AH23" s="4">
        <v>3</v>
      </c>
      <c r="AI23" s="4"/>
      <c r="AJ23" s="4"/>
      <c r="AK23" s="4">
        <f t="shared" si="0"/>
        <v>72</v>
      </c>
      <c r="AL23" s="4">
        <v>1</v>
      </c>
      <c r="AM23" s="4"/>
      <c r="AN23" s="4"/>
      <c r="AO23" s="4"/>
      <c r="AP23" s="4"/>
    </row>
    <row r="24" spans="1:42" x14ac:dyDescent="0.25">
      <c r="A24" s="2">
        <v>45360.419346932875</v>
      </c>
      <c r="B24" s="1" t="s">
        <v>37</v>
      </c>
      <c r="C24" s="1" t="s">
        <v>38</v>
      </c>
      <c r="D24" s="1" t="s">
        <v>62</v>
      </c>
      <c r="E24" s="1" t="s">
        <v>40</v>
      </c>
      <c r="F24" s="1" t="s">
        <v>41</v>
      </c>
      <c r="G24" s="1">
        <v>4</v>
      </c>
      <c r="H24" s="1" t="s">
        <v>113</v>
      </c>
      <c r="I24" s="1" t="s">
        <v>55</v>
      </c>
      <c r="J24" s="1" t="s">
        <v>44</v>
      </c>
      <c r="K24" s="1">
        <v>5</v>
      </c>
      <c r="L24" s="1">
        <v>5</v>
      </c>
      <c r="M24" s="1">
        <v>4</v>
      </c>
      <c r="N24" s="1">
        <v>3</v>
      </c>
      <c r="O24" s="1">
        <v>4</v>
      </c>
      <c r="P24" s="1">
        <v>4</v>
      </c>
      <c r="Q24" s="1">
        <v>5</v>
      </c>
      <c r="R24" s="1">
        <v>4</v>
      </c>
      <c r="S24" s="1">
        <v>4</v>
      </c>
      <c r="T24" s="1">
        <v>4</v>
      </c>
      <c r="U24" s="1">
        <v>4</v>
      </c>
      <c r="V24" s="1">
        <v>4</v>
      </c>
      <c r="W24" s="1">
        <v>4</v>
      </c>
      <c r="X24" s="1">
        <v>4</v>
      </c>
      <c r="Y24" s="1">
        <v>4</v>
      </c>
      <c r="Z24" s="1">
        <v>4</v>
      </c>
      <c r="AA24" s="1">
        <v>4</v>
      </c>
      <c r="AB24" s="1">
        <v>5</v>
      </c>
      <c r="AC24" s="1">
        <v>5</v>
      </c>
      <c r="AD24" s="1">
        <v>5</v>
      </c>
      <c r="AE24" s="1">
        <v>2</v>
      </c>
      <c r="AF24" s="1">
        <v>2</v>
      </c>
      <c r="AG24" s="1">
        <v>4</v>
      </c>
      <c r="AH24" s="1">
        <v>4</v>
      </c>
      <c r="AI24" s="1" t="s">
        <v>117</v>
      </c>
      <c r="AJ24" s="1" t="s">
        <v>118</v>
      </c>
      <c r="AK24" s="1">
        <f t="shared" si="0"/>
        <v>97</v>
      </c>
    </row>
    <row r="25" spans="1:42" x14ac:dyDescent="0.25">
      <c r="A25" s="2">
        <v>45360.42228165509</v>
      </c>
      <c r="B25" s="1" t="s">
        <v>37</v>
      </c>
      <c r="C25" s="1" t="s">
        <v>38</v>
      </c>
      <c r="D25" s="1" t="s">
        <v>83</v>
      </c>
      <c r="E25" s="1" t="s">
        <v>58</v>
      </c>
      <c r="F25" s="1" t="s">
        <v>41</v>
      </c>
      <c r="G25" s="1">
        <v>4</v>
      </c>
      <c r="H25" s="1" t="s">
        <v>119</v>
      </c>
      <c r="I25" s="1" t="s">
        <v>55</v>
      </c>
      <c r="J25" s="1" t="s">
        <v>44</v>
      </c>
      <c r="K25" s="1">
        <v>4</v>
      </c>
      <c r="L25" s="1">
        <v>3</v>
      </c>
      <c r="M25" s="1">
        <v>5</v>
      </c>
      <c r="N25" s="1">
        <v>4</v>
      </c>
      <c r="O25" s="1">
        <v>5</v>
      </c>
      <c r="P25" s="1">
        <v>3</v>
      </c>
      <c r="Q25" s="1">
        <v>3</v>
      </c>
      <c r="R25" s="1">
        <v>4</v>
      </c>
      <c r="S25" s="1">
        <v>4</v>
      </c>
      <c r="T25" s="1">
        <v>4</v>
      </c>
      <c r="U25" s="1">
        <v>5</v>
      </c>
      <c r="V25" s="1">
        <v>1</v>
      </c>
      <c r="W25" s="1">
        <v>5</v>
      </c>
      <c r="X25" s="1">
        <v>1</v>
      </c>
      <c r="Y25" s="1">
        <v>5</v>
      </c>
      <c r="Z25" s="1">
        <v>3</v>
      </c>
      <c r="AA25" s="1">
        <v>4</v>
      </c>
      <c r="AB25" s="1">
        <v>3</v>
      </c>
      <c r="AC25" s="1">
        <v>4</v>
      </c>
      <c r="AD25" s="1">
        <v>3</v>
      </c>
      <c r="AE25" s="1">
        <v>4</v>
      </c>
      <c r="AF25" s="1">
        <v>3</v>
      </c>
      <c r="AG25" s="1">
        <v>3</v>
      </c>
      <c r="AH25" s="1">
        <v>4</v>
      </c>
      <c r="AI25" s="1" t="s">
        <v>120</v>
      </c>
      <c r="AJ25" s="1" t="s">
        <v>121</v>
      </c>
      <c r="AK25" s="1">
        <f t="shared" si="0"/>
        <v>87</v>
      </c>
    </row>
    <row r="26" spans="1:42" x14ac:dyDescent="0.25">
      <c r="A26" s="2">
        <v>45360.422955289352</v>
      </c>
      <c r="B26" s="1" t="s">
        <v>37</v>
      </c>
      <c r="C26" s="1" t="s">
        <v>38</v>
      </c>
      <c r="D26" s="1" t="s">
        <v>62</v>
      </c>
      <c r="E26" s="1" t="s">
        <v>40</v>
      </c>
      <c r="F26" s="1" t="s">
        <v>41</v>
      </c>
      <c r="G26" s="1">
        <v>4</v>
      </c>
      <c r="H26" s="1" t="s">
        <v>122</v>
      </c>
      <c r="I26" s="1" t="s">
        <v>55</v>
      </c>
      <c r="J26" s="1" t="s">
        <v>50</v>
      </c>
      <c r="K26" s="1">
        <v>5</v>
      </c>
      <c r="L26" s="1">
        <v>4</v>
      </c>
      <c r="M26" s="1">
        <v>4</v>
      </c>
      <c r="N26" s="1">
        <v>4</v>
      </c>
      <c r="O26" s="1">
        <v>1</v>
      </c>
      <c r="P26" s="1">
        <v>1</v>
      </c>
      <c r="Q26" s="1">
        <v>3</v>
      </c>
      <c r="R26" s="1">
        <v>4</v>
      </c>
      <c r="S26" s="1">
        <v>4</v>
      </c>
      <c r="T26" s="1">
        <v>4</v>
      </c>
      <c r="U26" s="1">
        <v>5</v>
      </c>
      <c r="V26" s="1">
        <v>5</v>
      </c>
      <c r="W26" s="1">
        <v>5</v>
      </c>
      <c r="X26" s="1">
        <v>3</v>
      </c>
      <c r="Y26" s="1">
        <v>4</v>
      </c>
      <c r="Z26" s="1">
        <v>5</v>
      </c>
      <c r="AA26" s="1">
        <v>4</v>
      </c>
      <c r="AB26" s="1">
        <v>5</v>
      </c>
      <c r="AC26" s="1">
        <v>4</v>
      </c>
      <c r="AD26" s="1">
        <v>5</v>
      </c>
      <c r="AE26" s="1">
        <v>4</v>
      </c>
      <c r="AF26" s="1">
        <v>5</v>
      </c>
      <c r="AG26" s="1">
        <v>4</v>
      </c>
      <c r="AH26" s="1">
        <v>5</v>
      </c>
      <c r="AI26" s="1" t="s">
        <v>123</v>
      </c>
      <c r="AJ26" s="1" t="s">
        <v>124</v>
      </c>
      <c r="AK26" s="1">
        <f t="shared" si="0"/>
        <v>97</v>
      </c>
    </row>
    <row r="27" spans="1:42" x14ac:dyDescent="0.25">
      <c r="A27" s="2">
        <v>45360.424640902776</v>
      </c>
      <c r="B27" s="1" t="s">
        <v>56</v>
      </c>
      <c r="C27" s="1" t="s">
        <v>46</v>
      </c>
      <c r="D27" s="1" t="s">
        <v>83</v>
      </c>
      <c r="E27" s="1" t="s">
        <v>40</v>
      </c>
      <c r="F27" s="1" t="s">
        <v>59</v>
      </c>
      <c r="G27" s="1">
        <v>5</v>
      </c>
      <c r="H27" s="1" t="s">
        <v>84</v>
      </c>
      <c r="I27" s="1" t="s">
        <v>49</v>
      </c>
      <c r="J27" s="1" t="s">
        <v>125</v>
      </c>
      <c r="K27" s="1">
        <v>4</v>
      </c>
      <c r="L27" s="1">
        <v>3</v>
      </c>
      <c r="M27" s="1">
        <v>4</v>
      </c>
      <c r="N27" s="1">
        <v>4</v>
      </c>
      <c r="O27" s="1">
        <v>4</v>
      </c>
      <c r="P27" s="1">
        <v>3</v>
      </c>
      <c r="Q27" s="1">
        <v>3</v>
      </c>
      <c r="R27" s="1">
        <v>3</v>
      </c>
      <c r="S27" s="1">
        <v>4</v>
      </c>
      <c r="T27" s="1">
        <v>4</v>
      </c>
      <c r="U27" s="1">
        <v>4</v>
      </c>
      <c r="V27" s="1">
        <v>3</v>
      </c>
      <c r="W27" s="1">
        <v>4</v>
      </c>
      <c r="X27" s="1">
        <v>1</v>
      </c>
      <c r="Y27" s="1">
        <v>1</v>
      </c>
      <c r="Z27" s="1">
        <v>4</v>
      </c>
      <c r="AA27" s="1">
        <v>4</v>
      </c>
      <c r="AB27" s="1">
        <v>1</v>
      </c>
      <c r="AC27" s="1">
        <v>4</v>
      </c>
      <c r="AD27" s="1">
        <v>4</v>
      </c>
      <c r="AE27" s="1">
        <v>4</v>
      </c>
      <c r="AF27" s="1">
        <v>4</v>
      </c>
      <c r="AG27" s="1">
        <v>3</v>
      </c>
      <c r="AH27" s="1">
        <v>3</v>
      </c>
      <c r="AK27" s="1">
        <f t="shared" si="0"/>
        <v>80</v>
      </c>
    </row>
    <row r="28" spans="1:42" x14ac:dyDescent="0.25">
      <c r="A28" s="2">
        <v>45360.426037372687</v>
      </c>
      <c r="B28" s="1" t="s">
        <v>37</v>
      </c>
      <c r="C28" s="1" t="s">
        <v>46</v>
      </c>
      <c r="D28" s="1" t="s">
        <v>109</v>
      </c>
      <c r="E28" s="1" t="s">
        <v>40</v>
      </c>
      <c r="F28" s="1" t="s">
        <v>41</v>
      </c>
      <c r="G28" s="1">
        <v>3</v>
      </c>
      <c r="H28" s="1" t="s">
        <v>126</v>
      </c>
      <c r="I28" s="1" t="s">
        <v>55</v>
      </c>
      <c r="J28" s="1" t="s">
        <v>44</v>
      </c>
      <c r="K28" s="1">
        <v>4</v>
      </c>
      <c r="L28" s="1">
        <v>4</v>
      </c>
      <c r="M28" s="1">
        <v>4</v>
      </c>
      <c r="N28" s="1">
        <v>5</v>
      </c>
      <c r="O28" s="1">
        <v>4</v>
      </c>
      <c r="P28" s="1">
        <v>5</v>
      </c>
      <c r="Q28" s="1">
        <v>3</v>
      </c>
      <c r="R28" s="1">
        <v>5</v>
      </c>
      <c r="S28" s="1">
        <v>4</v>
      </c>
      <c r="T28" s="1">
        <v>5</v>
      </c>
      <c r="U28" s="1">
        <v>4</v>
      </c>
      <c r="V28" s="1">
        <v>4</v>
      </c>
      <c r="W28" s="1">
        <v>4</v>
      </c>
      <c r="X28" s="1">
        <v>3</v>
      </c>
      <c r="Y28" s="1">
        <v>5</v>
      </c>
      <c r="Z28" s="1">
        <v>5</v>
      </c>
      <c r="AA28" s="1">
        <v>4</v>
      </c>
      <c r="AB28" s="1">
        <v>4</v>
      </c>
      <c r="AC28" s="1">
        <v>5</v>
      </c>
      <c r="AD28" s="1">
        <v>4</v>
      </c>
      <c r="AE28" s="1">
        <v>4</v>
      </c>
      <c r="AF28" s="1">
        <v>4</v>
      </c>
      <c r="AG28" s="1">
        <v>5</v>
      </c>
      <c r="AH28" s="1">
        <v>5</v>
      </c>
      <c r="AI28" s="1" t="s">
        <v>127</v>
      </c>
      <c r="AJ28" s="1" t="s">
        <v>128</v>
      </c>
      <c r="AK28" s="1">
        <f t="shared" si="0"/>
        <v>103</v>
      </c>
    </row>
    <row r="29" spans="1:42" x14ac:dyDescent="0.25">
      <c r="A29" s="2">
        <v>45360.441867430556</v>
      </c>
      <c r="B29" s="1" t="s">
        <v>37</v>
      </c>
      <c r="C29" s="1" t="s">
        <v>38</v>
      </c>
      <c r="D29" s="1" t="s">
        <v>83</v>
      </c>
      <c r="E29" s="1" t="s">
        <v>99</v>
      </c>
      <c r="F29" s="1" t="s">
        <v>41</v>
      </c>
      <c r="G29" s="1">
        <v>5</v>
      </c>
      <c r="H29" s="1" t="s">
        <v>129</v>
      </c>
      <c r="I29" s="1" t="s">
        <v>43</v>
      </c>
      <c r="J29" s="1" t="s">
        <v>50</v>
      </c>
      <c r="K29" s="1">
        <v>4</v>
      </c>
      <c r="L29" s="1">
        <v>4</v>
      </c>
      <c r="M29" s="1">
        <v>5</v>
      </c>
      <c r="N29" s="1">
        <v>5</v>
      </c>
      <c r="O29" s="1">
        <v>5</v>
      </c>
      <c r="P29" s="1">
        <v>4</v>
      </c>
      <c r="Q29" s="1">
        <v>5</v>
      </c>
      <c r="R29" s="1">
        <v>4</v>
      </c>
      <c r="S29" s="1">
        <v>5</v>
      </c>
      <c r="T29" s="1">
        <v>4</v>
      </c>
      <c r="U29" s="1">
        <v>5</v>
      </c>
      <c r="V29" s="1">
        <v>5</v>
      </c>
      <c r="W29" s="1">
        <v>5</v>
      </c>
      <c r="X29" s="1">
        <v>5</v>
      </c>
      <c r="Y29" s="1">
        <v>5</v>
      </c>
      <c r="Z29" s="1">
        <v>5</v>
      </c>
      <c r="AA29" s="1">
        <v>4</v>
      </c>
      <c r="AB29" s="1">
        <v>4</v>
      </c>
      <c r="AC29" s="1">
        <v>4</v>
      </c>
      <c r="AD29" s="1">
        <v>4</v>
      </c>
      <c r="AE29" s="1">
        <v>5</v>
      </c>
      <c r="AF29" s="1">
        <v>5</v>
      </c>
      <c r="AG29" s="1">
        <v>4</v>
      </c>
      <c r="AH29" s="1">
        <v>5</v>
      </c>
      <c r="AI29" s="1" t="s">
        <v>130</v>
      </c>
      <c r="AJ29" s="1" t="s">
        <v>131</v>
      </c>
      <c r="AK29" s="1">
        <f t="shared" si="0"/>
        <v>110</v>
      </c>
    </row>
    <row r="30" spans="1:42" x14ac:dyDescent="0.25">
      <c r="A30" s="2">
        <v>45360.446961655092</v>
      </c>
      <c r="B30" s="1" t="s">
        <v>37</v>
      </c>
      <c r="C30" s="1" t="s">
        <v>46</v>
      </c>
      <c r="D30" s="1" t="s">
        <v>83</v>
      </c>
      <c r="E30" s="1" t="s">
        <v>40</v>
      </c>
      <c r="F30" s="1" t="s">
        <v>41</v>
      </c>
      <c r="G30" s="1">
        <v>3</v>
      </c>
      <c r="H30" s="1" t="s">
        <v>132</v>
      </c>
      <c r="I30" s="1" t="s">
        <v>55</v>
      </c>
      <c r="J30" s="1" t="s">
        <v>44</v>
      </c>
      <c r="K30" s="1">
        <v>2</v>
      </c>
      <c r="L30" s="1">
        <v>3</v>
      </c>
      <c r="M30" s="1">
        <v>3</v>
      </c>
      <c r="N30" s="1">
        <v>3</v>
      </c>
      <c r="O30" s="1">
        <v>3</v>
      </c>
      <c r="P30" s="1">
        <v>2</v>
      </c>
      <c r="Q30" s="1">
        <v>3</v>
      </c>
      <c r="R30" s="1">
        <v>1</v>
      </c>
      <c r="S30" s="1">
        <v>2</v>
      </c>
      <c r="T30" s="1">
        <v>3</v>
      </c>
      <c r="U30" s="1">
        <v>3</v>
      </c>
      <c r="V30" s="1">
        <v>2</v>
      </c>
      <c r="W30" s="1">
        <v>3</v>
      </c>
      <c r="X30" s="1">
        <v>3</v>
      </c>
      <c r="Y30" s="1">
        <v>4</v>
      </c>
      <c r="Z30" s="1">
        <v>3</v>
      </c>
      <c r="AA30" s="1">
        <v>4</v>
      </c>
      <c r="AB30" s="1">
        <v>3</v>
      </c>
      <c r="AC30" s="1">
        <v>3</v>
      </c>
      <c r="AD30" s="1">
        <v>4</v>
      </c>
      <c r="AE30" s="1">
        <v>3</v>
      </c>
      <c r="AF30" s="1">
        <v>4</v>
      </c>
      <c r="AG30" s="1">
        <v>3</v>
      </c>
      <c r="AH30" s="1">
        <v>1</v>
      </c>
      <c r="AI30" s="1" t="s">
        <v>133</v>
      </c>
      <c r="AJ30" s="1" t="s">
        <v>134</v>
      </c>
      <c r="AK30" s="1">
        <f t="shared" si="0"/>
        <v>68</v>
      </c>
    </row>
    <row r="31" spans="1:42" x14ac:dyDescent="0.25">
      <c r="A31" s="2">
        <v>45360.448755138888</v>
      </c>
      <c r="B31" s="1" t="s">
        <v>37</v>
      </c>
      <c r="C31" s="1" t="s">
        <v>38</v>
      </c>
      <c r="D31" s="1" t="s">
        <v>47</v>
      </c>
      <c r="E31" s="1" t="s">
        <v>40</v>
      </c>
      <c r="F31" s="1" t="s">
        <v>41</v>
      </c>
      <c r="G31" s="1">
        <v>4</v>
      </c>
      <c r="H31" s="1" t="s">
        <v>135</v>
      </c>
      <c r="I31" s="1" t="s">
        <v>49</v>
      </c>
      <c r="J31" s="1" t="s">
        <v>90</v>
      </c>
      <c r="K31" s="1">
        <v>4</v>
      </c>
      <c r="L31" s="1">
        <v>5</v>
      </c>
      <c r="M31" s="1">
        <v>4</v>
      </c>
      <c r="N31" s="1">
        <v>2</v>
      </c>
      <c r="O31" s="1">
        <v>1</v>
      </c>
      <c r="P31" s="1">
        <v>5</v>
      </c>
      <c r="Q31" s="1">
        <v>3</v>
      </c>
      <c r="R31" s="1">
        <v>2</v>
      </c>
      <c r="S31" s="1">
        <v>1</v>
      </c>
      <c r="T31" s="1">
        <v>4</v>
      </c>
      <c r="U31" s="1">
        <v>5</v>
      </c>
      <c r="V31" s="1">
        <v>5</v>
      </c>
      <c r="W31" s="1">
        <v>1</v>
      </c>
      <c r="X31" s="1">
        <v>4</v>
      </c>
      <c r="Y31" s="1">
        <v>5</v>
      </c>
      <c r="Z31" s="1">
        <v>5</v>
      </c>
      <c r="AA31" s="1">
        <v>3</v>
      </c>
      <c r="AB31" s="1">
        <v>5</v>
      </c>
      <c r="AC31" s="1">
        <v>4</v>
      </c>
      <c r="AD31" s="1">
        <v>4</v>
      </c>
      <c r="AE31" s="1">
        <v>5</v>
      </c>
      <c r="AF31" s="1">
        <v>5</v>
      </c>
      <c r="AG31" s="1">
        <v>5</v>
      </c>
      <c r="AH31" s="1">
        <v>5</v>
      </c>
      <c r="AI31" s="1" t="s">
        <v>136</v>
      </c>
      <c r="AJ31" s="1" t="s">
        <v>137</v>
      </c>
      <c r="AK31" s="1">
        <f t="shared" si="0"/>
        <v>92</v>
      </c>
    </row>
    <row r="32" spans="1:42" x14ac:dyDescent="0.25">
      <c r="A32" s="3">
        <v>45360.452777488426</v>
      </c>
      <c r="B32" s="4" t="s">
        <v>37</v>
      </c>
      <c r="C32" s="4" t="s">
        <v>38</v>
      </c>
      <c r="D32" s="4" t="s">
        <v>79</v>
      </c>
      <c r="E32" s="4" t="s">
        <v>40</v>
      </c>
      <c r="F32" s="4" t="s">
        <v>59</v>
      </c>
      <c r="G32" s="4">
        <v>5</v>
      </c>
      <c r="H32" s="4" t="s">
        <v>138</v>
      </c>
      <c r="I32" s="4" t="s">
        <v>49</v>
      </c>
      <c r="J32" s="4" t="s">
        <v>139</v>
      </c>
      <c r="K32" s="4">
        <v>5</v>
      </c>
      <c r="L32" s="4">
        <v>5</v>
      </c>
      <c r="M32" s="4">
        <v>5</v>
      </c>
      <c r="N32" s="4">
        <v>5</v>
      </c>
      <c r="O32" s="4">
        <v>5</v>
      </c>
      <c r="P32" s="4">
        <v>5</v>
      </c>
      <c r="Q32" s="4">
        <v>5</v>
      </c>
      <c r="R32" s="4">
        <v>5</v>
      </c>
      <c r="S32" s="4">
        <v>5</v>
      </c>
      <c r="T32" s="4">
        <v>5</v>
      </c>
      <c r="U32" s="4">
        <v>5</v>
      </c>
      <c r="V32" s="4">
        <v>5</v>
      </c>
      <c r="W32" s="4">
        <v>5</v>
      </c>
      <c r="X32" s="4">
        <v>5</v>
      </c>
      <c r="Y32" s="4">
        <v>5</v>
      </c>
      <c r="Z32" s="4">
        <v>5</v>
      </c>
      <c r="AA32" s="4">
        <v>5</v>
      </c>
      <c r="AB32" s="4">
        <v>5</v>
      </c>
      <c r="AC32" s="4">
        <v>5</v>
      </c>
      <c r="AD32" s="4">
        <v>5</v>
      </c>
      <c r="AE32" s="4">
        <v>5</v>
      </c>
      <c r="AF32" s="4">
        <v>5</v>
      </c>
      <c r="AG32" s="4">
        <v>5</v>
      </c>
      <c r="AH32" s="4">
        <v>5</v>
      </c>
      <c r="AI32" s="4" t="s">
        <v>140</v>
      </c>
      <c r="AJ32" s="4" t="s">
        <v>141</v>
      </c>
      <c r="AK32" s="4">
        <f t="shared" si="0"/>
        <v>120</v>
      </c>
      <c r="AL32" s="4">
        <v>1</v>
      </c>
      <c r="AM32" s="4"/>
      <c r="AN32" s="4"/>
      <c r="AO32" s="4"/>
      <c r="AP32" s="4"/>
    </row>
    <row r="33" spans="1:42" x14ac:dyDescent="0.25">
      <c r="A33" s="3">
        <v>45360.454472592595</v>
      </c>
      <c r="B33" s="4" t="s">
        <v>37</v>
      </c>
      <c r="C33" s="4" t="s">
        <v>38</v>
      </c>
      <c r="D33" s="4" t="s">
        <v>79</v>
      </c>
      <c r="E33" s="4" t="s">
        <v>40</v>
      </c>
      <c r="F33" s="4" t="s">
        <v>59</v>
      </c>
      <c r="G33" s="4">
        <v>5</v>
      </c>
      <c r="H33" s="4" t="s">
        <v>142</v>
      </c>
      <c r="I33" s="4" t="s">
        <v>49</v>
      </c>
      <c r="J33" s="4" t="s">
        <v>139</v>
      </c>
      <c r="K33" s="4">
        <v>5</v>
      </c>
      <c r="L33" s="4">
        <v>5</v>
      </c>
      <c r="M33" s="4">
        <v>5</v>
      </c>
      <c r="N33" s="4">
        <v>5</v>
      </c>
      <c r="O33" s="4">
        <v>5</v>
      </c>
      <c r="P33" s="4">
        <v>5</v>
      </c>
      <c r="Q33" s="4">
        <v>5</v>
      </c>
      <c r="R33" s="4">
        <v>5</v>
      </c>
      <c r="S33" s="4">
        <v>5</v>
      </c>
      <c r="T33" s="4">
        <v>5</v>
      </c>
      <c r="U33" s="4">
        <v>5</v>
      </c>
      <c r="V33" s="4">
        <v>5</v>
      </c>
      <c r="W33" s="4">
        <v>5</v>
      </c>
      <c r="X33" s="4">
        <v>5</v>
      </c>
      <c r="Y33" s="4">
        <v>5</v>
      </c>
      <c r="Z33" s="4">
        <v>5</v>
      </c>
      <c r="AA33" s="4">
        <v>5</v>
      </c>
      <c r="AB33" s="4">
        <v>5</v>
      </c>
      <c r="AC33" s="4">
        <v>5</v>
      </c>
      <c r="AD33" s="4">
        <v>5</v>
      </c>
      <c r="AE33" s="4">
        <v>5</v>
      </c>
      <c r="AF33" s="4">
        <v>5</v>
      </c>
      <c r="AG33" s="4">
        <v>5</v>
      </c>
      <c r="AH33" s="4">
        <v>5</v>
      </c>
      <c r="AI33" s="4" t="s">
        <v>140</v>
      </c>
      <c r="AJ33" s="4" t="s">
        <v>143</v>
      </c>
      <c r="AK33" s="4">
        <f t="shared" si="0"/>
        <v>120</v>
      </c>
      <c r="AL33" s="4">
        <v>1</v>
      </c>
      <c r="AM33" s="4"/>
      <c r="AN33" s="4"/>
      <c r="AO33" s="4"/>
      <c r="AP33" s="4"/>
    </row>
    <row r="34" spans="1:42" x14ac:dyDescent="0.25">
      <c r="A34" s="3">
        <v>45360.459380451386</v>
      </c>
      <c r="B34" s="4" t="s">
        <v>56</v>
      </c>
      <c r="C34" s="4" t="s">
        <v>46</v>
      </c>
      <c r="D34" s="4" t="s">
        <v>144</v>
      </c>
      <c r="E34" s="4" t="s">
        <v>40</v>
      </c>
      <c r="F34" s="4" t="s">
        <v>59</v>
      </c>
      <c r="G34" s="4">
        <v>5</v>
      </c>
      <c r="H34" s="4" t="s">
        <v>145</v>
      </c>
      <c r="I34" s="4" t="s">
        <v>49</v>
      </c>
      <c r="J34" s="4" t="s">
        <v>50</v>
      </c>
      <c r="K34" s="4">
        <v>5</v>
      </c>
      <c r="L34" s="4">
        <v>5</v>
      </c>
      <c r="M34" s="4">
        <v>5</v>
      </c>
      <c r="N34" s="4">
        <v>5</v>
      </c>
      <c r="O34" s="4">
        <v>5</v>
      </c>
      <c r="P34" s="4">
        <v>5</v>
      </c>
      <c r="Q34" s="4">
        <v>5</v>
      </c>
      <c r="R34" s="4">
        <v>5</v>
      </c>
      <c r="S34" s="4">
        <v>5</v>
      </c>
      <c r="T34" s="4">
        <v>5</v>
      </c>
      <c r="U34" s="4">
        <v>5</v>
      </c>
      <c r="V34" s="4">
        <v>5</v>
      </c>
      <c r="W34" s="4">
        <v>5</v>
      </c>
      <c r="X34" s="4">
        <v>5</v>
      </c>
      <c r="Y34" s="4">
        <v>5</v>
      </c>
      <c r="Z34" s="4">
        <v>5</v>
      </c>
      <c r="AA34" s="4">
        <v>5</v>
      </c>
      <c r="AB34" s="4">
        <v>5</v>
      </c>
      <c r="AC34" s="4">
        <v>5</v>
      </c>
      <c r="AD34" s="4">
        <v>5</v>
      </c>
      <c r="AE34" s="4">
        <v>5</v>
      </c>
      <c r="AF34" s="4">
        <v>5</v>
      </c>
      <c r="AG34" s="4">
        <v>5</v>
      </c>
      <c r="AH34" s="4">
        <v>5</v>
      </c>
      <c r="AI34" s="4"/>
      <c r="AJ34" s="4"/>
      <c r="AK34" s="4">
        <f t="shared" si="0"/>
        <v>120</v>
      </c>
      <c r="AL34" s="4">
        <v>1</v>
      </c>
      <c r="AM34" s="4"/>
      <c r="AN34" s="4"/>
      <c r="AO34" s="4"/>
      <c r="AP34" s="4"/>
    </row>
    <row r="35" spans="1:42" x14ac:dyDescent="0.25">
      <c r="A35" s="3">
        <v>45360.460886030094</v>
      </c>
      <c r="B35" s="4" t="s">
        <v>56</v>
      </c>
      <c r="C35" s="4" t="s">
        <v>46</v>
      </c>
      <c r="D35" s="4" t="s">
        <v>144</v>
      </c>
      <c r="E35" s="4" t="s">
        <v>40</v>
      </c>
      <c r="F35" s="4" t="s">
        <v>59</v>
      </c>
      <c r="G35" s="4">
        <v>5</v>
      </c>
      <c r="H35" s="4" t="s">
        <v>146</v>
      </c>
      <c r="I35" s="4" t="s">
        <v>49</v>
      </c>
      <c r="J35" s="4" t="s">
        <v>50</v>
      </c>
      <c r="K35" s="4">
        <v>5</v>
      </c>
      <c r="L35" s="4">
        <v>5</v>
      </c>
      <c r="M35" s="4">
        <v>5</v>
      </c>
      <c r="N35" s="4">
        <v>5</v>
      </c>
      <c r="O35" s="4">
        <v>5</v>
      </c>
      <c r="P35" s="4">
        <v>5</v>
      </c>
      <c r="Q35" s="4">
        <v>5</v>
      </c>
      <c r="R35" s="4">
        <v>5</v>
      </c>
      <c r="S35" s="4">
        <v>5</v>
      </c>
      <c r="T35" s="4">
        <v>5</v>
      </c>
      <c r="U35" s="4">
        <v>5</v>
      </c>
      <c r="V35" s="4">
        <v>5</v>
      </c>
      <c r="W35" s="4">
        <v>5</v>
      </c>
      <c r="X35" s="4">
        <v>5</v>
      </c>
      <c r="Y35" s="4">
        <v>5</v>
      </c>
      <c r="Z35" s="4">
        <v>5</v>
      </c>
      <c r="AA35" s="4">
        <v>5</v>
      </c>
      <c r="AB35" s="4">
        <v>5</v>
      </c>
      <c r="AC35" s="4">
        <v>5</v>
      </c>
      <c r="AD35" s="4">
        <v>5</v>
      </c>
      <c r="AE35" s="4">
        <v>5</v>
      </c>
      <c r="AF35" s="4">
        <v>5</v>
      </c>
      <c r="AG35" s="4">
        <v>5</v>
      </c>
      <c r="AH35" s="4">
        <v>5</v>
      </c>
      <c r="AI35" s="4"/>
      <c r="AJ35" s="4"/>
      <c r="AK35" s="4">
        <f t="shared" si="0"/>
        <v>120</v>
      </c>
      <c r="AL35" s="4">
        <v>1</v>
      </c>
      <c r="AM35" s="4"/>
      <c r="AN35" s="4"/>
      <c r="AO35" s="4"/>
      <c r="AP35" s="4"/>
    </row>
    <row r="36" spans="1:42" x14ac:dyDescent="0.25">
      <c r="A36" s="2">
        <v>45360.467379155089</v>
      </c>
      <c r="B36" s="1" t="s">
        <v>56</v>
      </c>
      <c r="C36" s="1" t="s">
        <v>46</v>
      </c>
      <c r="D36" s="1" t="s">
        <v>91</v>
      </c>
      <c r="E36" s="1" t="s">
        <v>40</v>
      </c>
      <c r="F36" s="1" t="s">
        <v>59</v>
      </c>
      <c r="G36" s="1">
        <v>5</v>
      </c>
      <c r="H36" s="1" t="s">
        <v>147</v>
      </c>
      <c r="I36" s="1" t="s">
        <v>49</v>
      </c>
      <c r="J36" s="1" t="s">
        <v>50</v>
      </c>
      <c r="K36" s="1">
        <v>3</v>
      </c>
      <c r="L36" s="1">
        <v>5</v>
      </c>
      <c r="M36" s="1">
        <v>5</v>
      </c>
      <c r="N36" s="1">
        <v>5</v>
      </c>
      <c r="O36" s="1">
        <v>4</v>
      </c>
      <c r="P36" s="1">
        <v>4</v>
      </c>
      <c r="Q36" s="1">
        <v>4</v>
      </c>
      <c r="R36" s="1">
        <v>1</v>
      </c>
      <c r="S36" s="1">
        <v>5</v>
      </c>
      <c r="T36" s="1">
        <v>5</v>
      </c>
      <c r="U36" s="1">
        <v>5</v>
      </c>
      <c r="V36" s="1">
        <v>1</v>
      </c>
      <c r="W36" s="1">
        <v>4</v>
      </c>
      <c r="X36" s="1">
        <v>4</v>
      </c>
      <c r="Y36" s="1">
        <v>3</v>
      </c>
      <c r="Z36" s="1">
        <v>4</v>
      </c>
      <c r="AA36" s="1">
        <v>3</v>
      </c>
      <c r="AB36" s="1">
        <v>3</v>
      </c>
      <c r="AC36" s="1">
        <v>3</v>
      </c>
      <c r="AD36" s="1">
        <v>3</v>
      </c>
      <c r="AE36" s="1">
        <v>3</v>
      </c>
      <c r="AF36" s="1">
        <v>3</v>
      </c>
      <c r="AG36" s="1">
        <v>3</v>
      </c>
      <c r="AH36" s="1">
        <v>3</v>
      </c>
      <c r="AI36" s="1" t="s">
        <v>148</v>
      </c>
      <c r="AJ36" s="1" t="s">
        <v>149</v>
      </c>
      <c r="AK36" s="1">
        <f t="shared" si="0"/>
        <v>86</v>
      </c>
    </row>
    <row r="37" spans="1:42" x14ac:dyDescent="0.25">
      <c r="A37" s="2">
        <v>45360.469094837958</v>
      </c>
      <c r="B37" s="1" t="s">
        <v>37</v>
      </c>
      <c r="C37" s="1" t="s">
        <v>46</v>
      </c>
      <c r="D37" s="1" t="s">
        <v>91</v>
      </c>
      <c r="E37" s="1" t="s">
        <v>40</v>
      </c>
      <c r="F37" s="1" t="s">
        <v>41</v>
      </c>
      <c r="G37" s="1">
        <v>4</v>
      </c>
      <c r="H37" s="1" t="s">
        <v>150</v>
      </c>
      <c r="I37" s="1" t="s">
        <v>55</v>
      </c>
      <c r="J37" s="1" t="s">
        <v>151</v>
      </c>
      <c r="K37" s="1">
        <v>3</v>
      </c>
      <c r="L37" s="1">
        <v>4</v>
      </c>
      <c r="M37" s="1">
        <v>5</v>
      </c>
      <c r="N37" s="1">
        <v>4</v>
      </c>
      <c r="O37" s="1">
        <v>1</v>
      </c>
      <c r="P37" s="1">
        <v>4</v>
      </c>
      <c r="Q37" s="1">
        <v>4</v>
      </c>
      <c r="R37" s="1">
        <v>4</v>
      </c>
      <c r="S37" s="1">
        <v>4</v>
      </c>
      <c r="T37" s="1">
        <v>5</v>
      </c>
      <c r="U37" s="1">
        <v>5</v>
      </c>
      <c r="V37" s="1">
        <v>3</v>
      </c>
      <c r="W37" s="1">
        <v>4</v>
      </c>
      <c r="X37" s="1">
        <v>3</v>
      </c>
      <c r="Y37" s="1">
        <v>5</v>
      </c>
      <c r="Z37" s="1">
        <v>1</v>
      </c>
      <c r="AA37" s="1">
        <v>5</v>
      </c>
      <c r="AB37" s="1">
        <v>5</v>
      </c>
      <c r="AC37" s="1">
        <v>5</v>
      </c>
      <c r="AD37" s="1">
        <v>5</v>
      </c>
      <c r="AE37" s="1">
        <v>3</v>
      </c>
      <c r="AF37" s="1">
        <v>3</v>
      </c>
      <c r="AG37" s="1">
        <v>3</v>
      </c>
      <c r="AH37" s="1">
        <v>4</v>
      </c>
      <c r="AI37" s="1" t="s">
        <v>152</v>
      </c>
      <c r="AJ37" s="1" t="s">
        <v>153</v>
      </c>
      <c r="AK37" s="1">
        <f t="shared" si="0"/>
        <v>92</v>
      </c>
    </row>
    <row r="38" spans="1:42" x14ac:dyDescent="0.25">
      <c r="A38" s="3">
        <v>45360.476633148151</v>
      </c>
      <c r="B38" s="4" t="s">
        <v>37</v>
      </c>
      <c r="C38" s="4" t="s">
        <v>46</v>
      </c>
      <c r="D38" s="4" t="s">
        <v>154</v>
      </c>
      <c r="E38" s="4" t="s">
        <v>40</v>
      </c>
      <c r="F38" s="4" t="s">
        <v>41</v>
      </c>
      <c r="G38" s="4">
        <v>3</v>
      </c>
      <c r="H38" s="4" t="s">
        <v>155</v>
      </c>
      <c r="I38" s="4" t="s">
        <v>49</v>
      </c>
      <c r="J38" s="4" t="s">
        <v>156</v>
      </c>
      <c r="K38" s="4">
        <v>3</v>
      </c>
      <c r="L38" s="4">
        <v>3</v>
      </c>
      <c r="M38" s="4">
        <v>3</v>
      </c>
      <c r="N38" s="4">
        <v>3</v>
      </c>
      <c r="O38" s="4">
        <v>3</v>
      </c>
      <c r="P38" s="4">
        <v>3</v>
      </c>
      <c r="Q38" s="4">
        <v>3</v>
      </c>
      <c r="R38" s="4">
        <v>3</v>
      </c>
      <c r="S38" s="4">
        <v>3</v>
      </c>
      <c r="T38" s="4">
        <v>3</v>
      </c>
      <c r="U38" s="4">
        <v>3</v>
      </c>
      <c r="V38" s="4">
        <v>3</v>
      </c>
      <c r="W38" s="4">
        <v>3</v>
      </c>
      <c r="X38" s="4">
        <v>3</v>
      </c>
      <c r="Y38" s="4">
        <v>3</v>
      </c>
      <c r="Z38" s="4">
        <v>3</v>
      </c>
      <c r="AA38" s="4">
        <v>3</v>
      </c>
      <c r="AB38" s="4">
        <v>3</v>
      </c>
      <c r="AC38" s="4">
        <v>3</v>
      </c>
      <c r="AD38" s="4">
        <v>3</v>
      </c>
      <c r="AE38" s="4">
        <v>3</v>
      </c>
      <c r="AF38" s="4">
        <v>3</v>
      </c>
      <c r="AG38" s="4">
        <v>3</v>
      </c>
      <c r="AH38" s="4">
        <v>3</v>
      </c>
      <c r="AI38" s="4" t="s">
        <v>115</v>
      </c>
      <c r="AJ38" s="4" t="s">
        <v>115</v>
      </c>
      <c r="AK38" s="4">
        <f t="shared" si="0"/>
        <v>72</v>
      </c>
      <c r="AL38" s="4">
        <v>1</v>
      </c>
      <c r="AM38" s="4"/>
      <c r="AN38" s="4"/>
      <c r="AO38" s="4"/>
      <c r="AP38" s="4"/>
    </row>
    <row r="39" spans="1:42" x14ac:dyDescent="0.25">
      <c r="A39" s="2">
        <v>45360.48680402778</v>
      </c>
      <c r="B39" s="1" t="s">
        <v>37</v>
      </c>
      <c r="C39" s="1" t="s">
        <v>157</v>
      </c>
      <c r="D39" s="1" t="s">
        <v>91</v>
      </c>
      <c r="E39" s="1" t="s">
        <v>40</v>
      </c>
      <c r="F39" s="1" t="s">
        <v>41</v>
      </c>
      <c r="G39" s="1">
        <v>5</v>
      </c>
      <c r="H39" s="1" t="s">
        <v>113</v>
      </c>
      <c r="I39" s="1" t="s">
        <v>55</v>
      </c>
      <c r="J39" s="1" t="s">
        <v>90</v>
      </c>
      <c r="K39" s="1">
        <v>5</v>
      </c>
      <c r="L39" s="1">
        <v>4</v>
      </c>
      <c r="M39" s="1">
        <v>5</v>
      </c>
      <c r="N39" s="1">
        <v>5</v>
      </c>
      <c r="O39" s="1">
        <v>5</v>
      </c>
      <c r="P39" s="1">
        <v>5</v>
      </c>
      <c r="Q39" s="1">
        <v>5</v>
      </c>
      <c r="R39" s="1">
        <v>5</v>
      </c>
      <c r="S39" s="1">
        <v>5</v>
      </c>
      <c r="T39" s="1">
        <v>5</v>
      </c>
      <c r="U39" s="1">
        <v>5</v>
      </c>
      <c r="V39" s="1">
        <v>5</v>
      </c>
      <c r="W39" s="1">
        <v>5</v>
      </c>
      <c r="X39" s="1">
        <v>5</v>
      </c>
      <c r="Y39" s="1">
        <v>5</v>
      </c>
      <c r="Z39" s="1">
        <v>5</v>
      </c>
      <c r="AA39" s="1">
        <v>4</v>
      </c>
      <c r="AB39" s="1">
        <v>4</v>
      </c>
      <c r="AC39" s="1">
        <v>5</v>
      </c>
      <c r="AD39" s="1">
        <v>5</v>
      </c>
      <c r="AE39" s="1">
        <v>4</v>
      </c>
      <c r="AF39" s="1">
        <v>5</v>
      </c>
      <c r="AG39" s="1">
        <v>5</v>
      </c>
      <c r="AH39" s="1">
        <v>5</v>
      </c>
      <c r="AI39" s="1" t="s">
        <v>158</v>
      </c>
      <c r="AJ39" s="1" t="s">
        <v>159</v>
      </c>
      <c r="AK39" s="1">
        <f t="shared" si="0"/>
        <v>116</v>
      </c>
    </row>
    <row r="40" spans="1:42" x14ac:dyDescent="0.25">
      <c r="A40" s="2">
        <v>45360.501440844906</v>
      </c>
      <c r="B40" s="1" t="s">
        <v>37</v>
      </c>
      <c r="C40" s="1" t="s">
        <v>38</v>
      </c>
      <c r="D40" s="1" t="s">
        <v>39</v>
      </c>
      <c r="E40" s="1" t="s">
        <v>99</v>
      </c>
      <c r="F40" s="1" t="s">
        <v>41</v>
      </c>
      <c r="G40" s="1">
        <v>3</v>
      </c>
      <c r="H40" s="1" t="s">
        <v>160</v>
      </c>
      <c r="I40" s="1" t="s">
        <v>55</v>
      </c>
      <c r="J40" s="1" t="s">
        <v>44</v>
      </c>
      <c r="K40" s="1">
        <v>2</v>
      </c>
      <c r="L40" s="1">
        <v>3</v>
      </c>
      <c r="M40" s="1">
        <v>2</v>
      </c>
      <c r="N40" s="1">
        <v>3</v>
      </c>
      <c r="O40" s="1">
        <v>3</v>
      </c>
      <c r="P40" s="1">
        <v>3</v>
      </c>
      <c r="Q40" s="1">
        <v>2</v>
      </c>
      <c r="R40" s="1">
        <v>2</v>
      </c>
      <c r="S40" s="1">
        <v>4</v>
      </c>
      <c r="T40" s="1">
        <v>5</v>
      </c>
      <c r="U40" s="1">
        <v>4</v>
      </c>
      <c r="V40" s="1">
        <v>4</v>
      </c>
      <c r="W40" s="1">
        <v>4</v>
      </c>
      <c r="X40" s="1">
        <v>4</v>
      </c>
      <c r="Y40" s="1">
        <v>5</v>
      </c>
      <c r="Z40" s="1">
        <v>4</v>
      </c>
      <c r="AA40" s="1">
        <v>3</v>
      </c>
      <c r="AB40" s="1">
        <v>3</v>
      </c>
      <c r="AC40" s="1">
        <v>4</v>
      </c>
      <c r="AD40" s="1">
        <v>3</v>
      </c>
      <c r="AE40" s="1">
        <v>5</v>
      </c>
      <c r="AF40" s="1">
        <v>5</v>
      </c>
      <c r="AG40" s="1">
        <v>5</v>
      </c>
      <c r="AH40" s="1">
        <v>5</v>
      </c>
      <c r="AI40" s="1" t="s">
        <v>161</v>
      </c>
      <c r="AJ40" s="1" t="s">
        <v>162</v>
      </c>
      <c r="AK40" s="1">
        <f t="shared" si="0"/>
        <v>87</v>
      </c>
    </row>
    <row r="41" spans="1:42" x14ac:dyDescent="0.25">
      <c r="A41" s="2">
        <v>45360.523635393518</v>
      </c>
      <c r="B41" s="1" t="s">
        <v>163</v>
      </c>
      <c r="C41" s="1" t="s">
        <v>46</v>
      </c>
      <c r="D41" s="1" t="s">
        <v>47</v>
      </c>
      <c r="E41" s="1" t="s">
        <v>99</v>
      </c>
      <c r="F41" s="1" t="s">
        <v>164</v>
      </c>
      <c r="G41" s="1">
        <v>3</v>
      </c>
      <c r="H41" s="1" t="s">
        <v>42</v>
      </c>
      <c r="I41" s="1" t="s">
        <v>55</v>
      </c>
      <c r="J41" s="1" t="s">
        <v>61</v>
      </c>
      <c r="K41" s="1">
        <v>2</v>
      </c>
      <c r="L41" s="1">
        <v>2</v>
      </c>
      <c r="M41" s="1">
        <v>2</v>
      </c>
      <c r="N41" s="1">
        <v>2</v>
      </c>
      <c r="O41" s="1">
        <v>3</v>
      </c>
      <c r="P41" s="1">
        <v>2</v>
      </c>
      <c r="Q41" s="1">
        <v>2</v>
      </c>
      <c r="R41" s="1">
        <v>2</v>
      </c>
      <c r="S41" s="1">
        <v>3</v>
      </c>
      <c r="T41" s="1">
        <v>3</v>
      </c>
      <c r="U41" s="1">
        <v>3</v>
      </c>
      <c r="V41" s="1">
        <v>3</v>
      </c>
      <c r="W41" s="1">
        <v>3</v>
      </c>
      <c r="X41" s="1">
        <v>2</v>
      </c>
      <c r="Y41" s="1">
        <v>3</v>
      </c>
      <c r="Z41" s="1">
        <v>3</v>
      </c>
      <c r="AA41" s="1">
        <v>3</v>
      </c>
      <c r="AB41" s="1">
        <v>3</v>
      </c>
      <c r="AC41" s="1">
        <v>3</v>
      </c>
      <c r="AD41" s="1">
        <v>3</v>
      </c>
      <c r="AE41" s="1">
        <v>3</v>
      </c>
      <c r="AF41" s="1">
        <v>3</v>
      </c>
      <c r="AG41" s="1">
        <v>3</v>
      </c>
      <c r="AH41" s="1">
        <v>3</v>
      </c>
      <c r="AK41" s="1">
        <f t="shared" si="0"/>
        <v>64</v>
      </c>
    </row>
    <row r="42" spans="1:42" x14ac:dyDescent="0.25">
      <c r="A42" s="2">
        <v>45360.526820416664</v>
      </c>
      <c r="B42" s="1" t="s">
        <v>37</v>
      </c>
      <c r="C42" s="1" t="s">
        <v>157</v>
      </c>
      <c r="D42" s="1" t="s">
        <v>83</v>
      </c>
      <c r="E42" s="1" t="s">
        <v>40</v>
      </c>
      <c r="F42" s="1" t="s">
        <v>41</v>
      </c>
      <c r="G42" s="1">
        <v>5</v>
      </c>
      <c r="H42" s="1" t="s">
        <v>132</v>
      </c>
      <c r="I42" s="1" t="s">
        <v>55</v>
      </c>
      <c r="J42" s="1" t="s">
        <v>44</v>
      </c>
      <c r="K42" s="1">
        <v>3</v>
      </c>
      <c r="L42" s="1">
        <v>3</v>
      </c>
      <c r="M42" s="1">
        <v>3</v>
      </c>
      <c r="N42" s="1">
        <v>4</v>
      </c>
      <c r="O42" s="1">
        <v>3</v>
      </c>
      <c r="P42" s="1">
        <v>1</v>
      </c>
      <c r="Q42" s="1">
        <v>4</v>
      </c>
      <c r="R42" s="1">
        <v>5</v>
      </c>
      <c r="S42" s="1">
        <v>2</v>
      </c>
      <c r="T42" s="1">
        <v>3</v>
      </c>
      <c r="U42" s="1">
        <v>1</v>
      </c>
      <c r="V42" s="1">
        <v>3</v>
      </c>
      <c r="W42" s="1">
        <v>1</v>
      </c>
      <c r="X42" s="1">
        <v>1</v>
      </c>
      <c r="Y42" s="1">
        <v>3</v>
      </c>
      <c r="Z42" s="1">
        <v>4</v>
      </c>
      <c r="AA42" s="1">
        <v>3</v>
      </c>
      <c r="AB42" s="1">
        <v>3</v>
      </c>
      <c r="AC42" s="1">
        <v>1</v>
      </c>
      <c r="AD42" s="1">
        <v>4</v>
      </c>
      <c r="AE42" s="1">
        <v>3</v>
      </c>
      <c r="AF42" s="1">
        <v>3</v>
      </c>
      <c r="AG42" s="1">
        <v>3</v>
      </c>
      <c r="AH42" s="1">
        <v>4</v>
      </c>
      <c r="AI42" s="1" t="s">
        <v>165</v>
      </c>
      <c r="AJ42" s="1" t="s">
        <v>166</v>
      </c>
      <c r="AK42" s="1">
        <f t="shared" si="0"/>
        <v>68</v>
      </c>
    </row>
    <row r="43" spans="1:42" x14ac:dyDescent="0.25">
      <c r="A43" s="2">
        <v>45360.528909467597</v>
      </c>
      <c r="B43" s="1" t="s">
        <v>37</v>
      </c>
      <c r="C43" s="1" t="s">
        <v>46</v>
      </c>
      <c r="D43" s="1" t="s">
        <v>62</v>
      </c>
      <c r="E43" s="1" t="s">
        <v>40</v>
      </c>
      <c r="F43" s="1" t="s">
        <v>41</v>
      </c>
      <c r="G43" s="1">
        <v>4</v>
      </c>
      <c r="H43" s="1" t="s">
        <v>84</v>
      </c>
      <c r="I43" s="1" t="s">
        <v>55</v>
      </c>
      <c r="J43" s="1" t="s">
        <v>44</v>
      </c>
      <c r="K43" s="1">
        <v>3</v>
      </c>
      <c r="L43" s="1">
        <v>1</v>
      </c>
      <c r="M43" s="1">
        <v>4</v>
      </c>
      <c r="N43" s="1">
        <v>4</v>
      </c>
      <c r="O43" s="1">
        <v>5</v>
      </c>
      <c r="P43" s="1">
        <v>3</v>
      </c>
      <c r="Q43" s="1">
        <v>4</v>
      </c>
      <c r="R43" s="1">
        <v>1</v>
      </c>
      <c r="S43" s="1">
        <v>5</v>
      </c>
      <c r="T43" s="1">
        <v>5</v>
      </c>
      <c r="U43" s="1">
        <v>5</v>
      </c>
      <c r="V43" s="1">
        <v>3</v>
      </c>
      <c r="W43" s="1">
        <v>5</v>
      </c>
      <c r="X43" s="1">
        <v>5</v>
      </c>
      <c r="Y43" s="1">
        <v>5</v>
      </c>
      <c r="Z43" s="1">
        <v>5</v>
      </c>
      <c r="AA43" s="1">
        <v>5</v>
      </c>
      <c r="AB43" s="1">
        <v>5</v>
      </c>
      <c r="AC43" s="1">
        <v>5</v>
      </c>
      <c r="AD43" s="1">
        <v>4</v>
      </c>
      <c r="AE43" s="1">
        <v>4</v>
      </c>
      <c r="AF43" s="1">
        <v>4</v>
      </c>
      <c r="AG43" s="1">
        <v>4</v>
      </c>
      <c r="AH43" s="1">
        <v>4</v>
      </c>
      <c r="AI43" s="1" t="s">
        <v>167</v>
      </c>
      <c r="AJ43" s="1" t="s">
        <v>168</v>
      </c>
      <c r="AK43" s="1">
        <f t="shared" si="0"/>
        <v>98</v>
      </c>
    </row>
    <row r="44" spans="1:42" x14ac:dyDescent="0.25">
      <c r="A44" s="2">
        <v>45360.529727858797</v>
      </c>
      <c r="B44" s="1" t="s">
        <v>37</v>
      </c>
      <c r="C44" s="1" t="s">
        <v>46</v>
      </c>
      <c r="D44" s="1" t="s">
        <v>116</v>
      </c>
      <c r="E44" s="1" t="s">
        <v>96</v>
      </c>
      <c r="F44" s="1" t="s">
        <v>59</v>
      </c>
      <c r="G44" s="1">
        <v>3</v>
      </c>
      <c r="H44" s="1" t="s">
        <v>48</v>
      </c>
      <c r="I44" s="1" t="s">
        <v>49</v>
      </c>
      <c r="J44" s="1" t="s">
        <v>156</v>
      </c>
      <c r="K44" s="1">
        <v>1</v>
      </c>
      <c r="L44" s="1">
        <v>3</v>
      </c>
      <c r="M44" s="1">
        <v>3</v>
      </c>
      <c r="N44" s="1">
        <v>3</v>
      </c>
      <c r="O44" s="1">
        <v>3</v>
      </c>
      <c r="P44" s="1">
        <v>4</v>
      </c>
      <c r="Q44" s="1">
        <v>4</v>
      </c>
      <c r="R44" s="1">
        <v>4</v>
      </c>
      <c r="S44" s="1">
        <v>4</v>
      </c>
      <c r="T44" s="1">
        <v>4</v>
      </c>
      <c r="U44" s="1">
        <v>3</v>
      </c>
      <c r="V44" s="1">
        <v>5</v>
      </c>
      <c r="W44" s="1">
        <v>5</v>
      </c>
      <c r="X44" s="1">
        <v>4</v>
      </c>
      <c r="Y44" s="1">
        <v>5</v>
      </c>
      <c r="Z44" s="1">
        <v>4</v>
      </c>
      <c r="AA44" s="1">
        <v>5</v>
      </c>
      <c r="AB44" s="1">
        <v>4</v>
      </c>
      <c r="AC44" s="1">
        <v>5</v>
      </c>
      <c r="AD44" s="1">
        <v>4</v>
      </c>
      <c r="AE44" s="1">
        <v>4</v>
      </c>
      <c r="AF44" s="1">
        <v>5</v>
      </c>
      <c r="AG44" s="1">
        <v>4</v>
      </c>
      <c r="AH44" s="1">
        <v>5</v>
      </c>
      <c r="AK44" s="1">
        <f t="shared" si="0"/>
        <v>95</v>
      </c>
    </row>
    <row r="45" spans="1:42" x14ac:dyDescent="0.25">
      <c r="A45" s="2">
        <v>45360.531260787036</v>
      </c>
      <c r="B45" s="1" t="s">
        <v>37</v>
      </c>
      <c r="C45" s="1" t="s">
        <v>46</v>
      </c>
      <c r="D45" s="1" t="s">
        <v>116</v>
      </c>
      <c r="E45" s="1" t="s">
        <v>96</v>
      </c>
      <c r="F45" s="1" t="s">
        <v>41</v>
      </c>
      <c r="G45" s="1">
        <v>3</v>
      </c>
      <c r="H45" s="1" t="s">
        <v>48</v>
      </c>
      <c r="I45" s="1" t="s">
        <v>49</v>
      </c>
      <c r="J45" s="1" t="s">
        <v>156</v>
      </c>
      <c r="K45" s="1">
        <v>1</v>
      </c>
      <c r="L45" s="1">
        <v>3</v>
      </c>
      <c r="M45" s="1">
        <v>3</v>
      </c>
      <c r="N45" s="1">
        <v>1</v>
      </c>
      <c r="O45" s="1">
        <v>1</v>
      </c>
      <c r="P45" s="1">
        <v>3</v>
      </c>
      <c r="Q45" s="1">
        <v>3</v>
      </c>
      <c r="R45" s="1">
        <v>1</v>
      </c>
      <c r="S45" s="1">
        <v>3</v>
      </c>
      <c r="T45" s="1">
        <v>1</v>
      </c>
      <c r="U45" s="1">
        <v>3</v>
      </c>
      <c r="V45" s="1">
        <v>1</v>
      </c>
      <c r="W45" s="1">
        <v>3</v>
      </c>
      <c r="X45" s="1">
        <v>3</v>
      </c>
      <c r="Y45" s="1">
        <v>3</v>
      </c>
      <c r="Z45" s="1">
        <v>4</v>
      </c>
      <c r="AA45" s="1">
        <v>4</v>
      </c>
      <c r="AB45" s="1">
        <v>4</v>
      </c>
      <c r="AC45" s="1">
        <v>4</v>
      </c>
      <c r="AD45" s="1">
        <v>4</v>
      </c>
      <c r="AE45" s="1">
        <v>4</v>
      </c>
      <c r="AF45" s="1">
        <v>4</v>
      </c>
      <c r="AG45" s="1">
        <v>3</v>
      </c>
      <c r="AH45" s="1">
        <v>4</v>
      </c>
      <c r="AK45" s="1">
        <f t="shared" si="0"/>
        <v>68</v>
      </c>
    </row>
    <row r="46" spans="1:42" x14ac:dyDescent="0.25">
      <c r="A46" s="2">
        <v>45360.531869930557</v>
      </c>
      <c r="B46" s="1" t="s">
        <v>37</v>
      </c>
      <c r="C46" s="1" t="s">
        <v>46</v>
      </c>
      <c r="D46" s="1" t="s">
        <v>83</v>
      </c>
      <c r="E46" s="1" t="s">
        <v>40</v>
      </c>
      <c r="F46" s="1" t="s">
        <v>41</v>
      </c>
      <c r="G46" s="1">
        <v>5</v>
      </c>
      <c r="H46" s="1" t="s">
        <v>169</v>
      </c>
      <c r="I46" s="1" t="s">
        <v>55</v>
      </c>
      <c r="J46" s="1" t="s">
        <v>44</v>
      </c>
      <c r="K46" s="1">
        <v>3</v>
      </c>
      <c r="L46" s="1">
        <v>3</v>
      </c>
      <c r="M46" s="1">
        <v>3</v>
      </c>
      <c r="N46" s="1">
        <v>4</v>
      </c>
      <c r="O46" s="1">
        <v>4</v>
      </c>
      <c r="P46" s="1">
        <v>1</v>
      </c>
      <c r="Q46" s="1">
        <v>4</v>
      </c>
      <c r="R46" s="1">
        <v>4</v>
      </c>
      <c r="S46" s="1">
        <v>1</v>
      </c>
      <c r="T46" s="1">
        <v>4</v>
      </c>
      <c r="U46" s="1">
        <v>3</v>
      </c>
      <c r="V46" s="1">
        <v>1</v>
      </c>
      <c r="W46" s="1">
        <v>3</v>
      </c>
      <c r="X46" s="1">
        <v>3</v>
      </c>
      <c r="Y46" s="1">
        <v>3</v>
      </c>
      <c r="Z46" s="1">
        <v>3</v>
      </c>
      <c r="AA46" s="1">
        <v>4</v>
      </c>
      <c r="AB46" s="1">
        <v>3</v>
      </c>
      <c r="AC46" s="1">
        <v>3</v>
      </c>
      <c r="AD46" s="1">
        <v>4</v>
      </c>
      <c r="AE46" s="1">
        <v>3</v>
      </c>
      <c r="AF46" s="1">
        <v>3</v>
      </c>
      <c r="AG46" s="1">
        <v>3</v>
      </c>
      <c r="AH46" s="1">
        <v>4</v>
      </c>
      <c r="AI46" s="1" t="s">
        <v>170</v>
      </c>
      <c r="AJ46" s="1" t="s">
        <v>171</v>
      </c>
      <c r="AK46" s="1">
        <f t="shared" si="0"/>
        <v>74</v>
      </c>
    </row>
    <row r="47" spans="1:42" x14ac:dyDescent="0.25">
      <c r="A47" s="2">
        <v>45360.555888067131</v>
      </c>
      <c r="B47" s="1" t="s">
        <v>37</v>
      </c>
      <c r="C47" s="1" t="s">
        <v>38</v>
      </c>
      <c r="D47" s="1" t="s">
        <v>172</v>
      </c>
      <c r="E47" s="1" t="s">
        <v>40</v>
      </c>
      <c r="F47" s="1" t="s">
        <v>41</v>
      </c>
      <c r="G47" s="1">
        <v>3</v>
      </c>
      <c r="H47" s="1" t="s">
        <v>77</v>
      </c>
      <c r="I47" s="1" t="s">
        <v>55</v>
      </c>
      <c r="J47" s="1" t="s">
        <v>44</v>
      </c>
      <c r="K47" s="1">
        <v>3</v>
      </c>
      <c r="L47" s="1">
        <v>4</v>
      </c>
      <c r="M47" s="1">
        <v>4</v>
      </c>
      <c r="N47" s="1">
        <v>3</v>
      </c>
      <c r="O47" s="1">
        <v>3</v>
      </c>
      <c r="P47" s="1">
        <v>3</v>
      </c>
      <c r="Q47" s="1">
        <v>3</v>
      </c>
      <c r="R47" s="1">
        <v>3</v>
      </c>
      <c r="S47" s="1">
        <v>3</v>
      </c>
      <c r="T47" s="1">
        <v>4</v>
      </c>
      <c r="U47" s="1">
        <v>4</v>
      </c>
      <c r="V47" s="1">
        <v>1</v>
      </c>
      <c r="W47" s="1">
        <v>4</v>
      </c>
      <c r="X47" s="1">
        <v>4</v>
      </c>
      <c r="Y47" s="1">
        <v>4</v>
      </c>
      <c r="Z47" s="1">
        <v>4</v>
      </c>
      <c r="AA47" s="1">
        <v>4</v>
      </c>
      <c r="AB47" s="1">
        <v>4</v>
      </c>
      <c r="AC47" s="1">
        <v>4</v>
      </c>
      <c r="AD47" s="1">
        <v>4</v>
      </c>
      <c r="AE47" s="1">
        <v>3</v>
      </c>
      <c r="AF47" s="1">
        <v>3</v>
      </c>
      <c r="AG47" s="1">
        <v>3</v>
      </c>
      <c r="AH47" s="1">
        <v>3</v>
      </c>
      <c r="AI47" s="1" t="s">
        <v>173</v>
      </c>
      <c r="AJ47" s="1" t="s">
        <v>174</v>
      </c>
      <c r="AK47" s="1">
        <f t="shared" si="0"/>
        <v>82</v>
      </c>
    </row>
    <row r="48" spans="1:42" x14ac:dyDescent="0.25">
      <c r="A48" s="2">
        <v>45360.574121319441</v>
      </c>
      <c r="B48" s="1" t="s">
        <v>37</v>
      </c>
      <c r="C48" s="1" t="s">
        <v>38</v>
      </c>
      <c r="D48" s="1" t="s">
        <v>172</v>
      </c>
      <c r="E48" s="1" t="s">
        <v>40</v>
      </c>
      <c r="F48" s="1" t="s">
        <v>41</v>
      </c>
      <c r="G48" s="1">
        <v>3</v>
      </c>
      <c r="H48" s="1" t="s">
        <v>77</v>
      </c>
      <c r="I48" s="1" t="s">
        <v>55</v>
      </c>
      <c r="J48" s="1" t="s">
        <v>44</v>
      </c>
      <c r="K48" s="1">
        <v>4</v>
      </c>
      <c r="L48" s="1">
        <v>4</v>
      </c>
      <c r="M48" s="1">
        <v>4</v>
      </c>
      <c r="N48" s="1">
        <v>4</v>
      </c>
      <c r="O48" s="1">
        <v>4</v>
      </c>
      <c r="P48" s="1">
        <v>3</v>
      </c>
      <c r="Q48" s="1">
        <v>3</v>
      </c>
      <c r="R48" s="1">
        <v>3</v>
      </c>
      <c r="S48" s="1">
        <v>3</v>
      </c>
      <c r="T48" s="1">
        <v>4</v>
      </c>
      <c r="U48" s="1">
        <v>4</v>
      </c>
      <c r="V48" s="1">
        <v>4</v>
      </c>
      <c r="W48" s="1">
        <v>4</v>
      </c>
      <c r="X48" s="1">
        <v>4</v>
      </c>
      <c r="Y48" s="1">
        <v>4</v>
      </c>
      <c r="Z48" s="1">
        <v>4</v>
      </c>
      <c r="AA48" s="1">
        <v>4</v>
      </c>
      <c r="AB48" s="1">
        <v>4</v>
      </c>
      <c r="AC48" s="1">
        <v>4</v>
      </c>
      <c r="AD48" s="1">
        <v>4</v>
      </c>
      <c r="AE48" s="1">
        <v>3</v>
      </c>
      <c r="AF48" s="1">
        <v>3</v>
      </c>
      <c r="AG48" s="1">
        <v>3</v>
      </c>
      <c r="AH48" s="1">
        <v>3</v>
      </c>
      <c r="AI48" s="1" t="s">
        <v>175</v>
      </c>
      <c r="AJ48" s="1" t="s">
        <v>176</v>
      </c>
      <c r="AK48" s="1">
        <f t="shared" si="0"/>
        <v>88</v>
      </c>
    </row>
    <row r="49" spans="1:42" x14ac:dyDescent="0.25">
      <c r="A49" s="2">
        <v>45360.612210312502</v>
      </c>
      <c r="B49" s="1" t="s">
        <v>37</v>
      </c>
      <c r="C49" s="1" t="s">
        <v>38</v>
      </c>
      <c r="D49" s="1" t="s">
        <v>91</v>
      </c>
      <c r="E49" s="1" t="s">
        <v>58</v>
      </c>
      <c r="F49" s="1" t="s">
        <v>177</v>
      </c>
      <c r="G49" s="1">
        <v>5</v>
      </c>
      <c r="H49" s="1" t="s">
        <v>178</v>
      </c>
      <c r="I49" s="1" t="s">
        <v>55</v>
      </c>
      <c r="J49" s="1" t="s">
        <v>156</v>
      </c>
      <c r="K49" s="1">
        <v>5</v>
      </c>
      <c r="L49" s="1">
        <v>5</v>
      </c>
      <c r="M49" s="1">
        <v>5</v>
      </c>
      <c r="N49" s="1">
        <v>5</v>
      </c>
      <c r="O49" s="1">
        <v>5</v>
      </c>
      <c r="P49" s="1">
        <v>5</v>
      </c>
      <c r="Q49" s="1">
        <v>5</v>
      </c>
      <c r="R49" s="1">
        <v>5</v>
      </c>
      <c r="S49" s="1">
        <v>5</v>
      </c>
      <c r="T49" s="1">
        <v>5</v>
      </c>
      <c r="U49" s="1">
        <v>5</v>
      </c>
      <c r="V49" s="1">
        <v>5</v>
      </c>
      <c r="W49" s="1">
        <v>3</v>
      </c>
      <c r="X49" s="1">
        <v>5</v>
      </c>
      <c r="Y49" s="1">
        <v>5</v>
      </c>
      <c r="Z49" s="1">
        <v>5</v>
      </c>
      <c r="AA49" s="1">
        <v>5</v>
      </c>
      <c r="AB49" s="1">
        <v>5</v>
      </c>
      <c r="AC49" s="1">
        <v>3</v>
      </c>
      <c r="AD49" s="1">
        <v>5</v>
      </c>
      <c r="AE49" s="1">
        <v>5</v>
      </c>
      <c r="AF49" s="1">
        <v>5</v>
      </c>
      <c r="AG49" s="1">
        <v>5</v>
      </c>
      <c r="AH49" s="1">
        <v>5</v>
      </c>
      <c r="AI49" s="1" t="s">
        <v>179</v>
      </c>
      <c r="AJ49" s="1" t="s">
        <v>180</v>
      </c>
      <c r="AK49" s="1">
        <f t="shared" si="0"/>
        <v>116</v>
      </c>
    </row>
    <row r="50" spans="1:42" x14ac:dyDescent="0.25">
      <c r="A50" s="3">
        <v>45360.627716354167</v>
      </c>
      <c r="B50" s="4" t="s">
        <v>37</v>
      </c>
      <c r="C50" s="4" t="s">
        <v>46</v>
      </c>
      <c r="D50" s="4" t="s">
        <v>181</v>
      </c>
      <c r="E50" s="4" t="s">
        <v>40</v>
      </c>
      <c r="F50" s="4" t="s">
        <v>41</v>
      </c>
      <c r="G50" s="4">
        <v>5</v>
      </c>
      <c r="H50" s="4" t="s">
        <v>182</v>
      </c>
      <c r="I50" s="4" t="s">
        <v>43</v>
      </c>
      <c r="J50" s="4" t="s">
        <v>44</v>
      </c>
      <c r="K50" s="4">
        <v>5</v>
      </c>
      <c r="L50" s="4">
        <v>5</v>
      </c>
      <c r="M50" s="4">
        <v>5</v>
      </c>
      <c r="N50" s="4">
        <v>5</v>
      </c>
      <c r="O50" s="4">
        <v>5</v>
      </c>
      <c r="P50" s="4">
        <v>5</v>
      </c>
      <c r="Q50" s="4">
        <v>5</v>
      </c>
      <c r="R50" s="4">
        <v>5</v>
      </c>
      <c r="S50" s="4">
        <v>5</v>
      </c>
      <c r="T50" s="4">
        <v>5</v>
      </c>
      <c r="U50" s="4">
        <v>5</v>
      </c>
      <c r="V50" s="4">
        <v>5</v>
      </c>
      <c r="W50" s="4">
        <v>5</v>
      </c>
      <c r="X50" s="4">
        <v>5</v>
      </c>
      <c r="Y50" s="4">
        <v>5</v>
      </c>
      <c r="Z50" s="4">
        <v>5</v>
      </c>
      <c r="AA50" s="4">
        <v>5</v>
      </c>
      <c r="AB50" s="4">
        <v>5</v>
      </c>
      <c r="AC50" s="4">
        <v>5</v>
      </c>
      <c r="AD50" s="4">
        <v>5</v>
      </c>
      <c r="AE50" s="4">
        <v>5</v>
      </c>
      <c r="AF50" s="4">
        <v>5</v>
      </c>
      <c r="AG50" s="4">
        <v>5</v>
      </c>
      <c r="AH50" s="4">
        <v>5</v>
      </c>
      <c r="AI50" s="4" t="s">
        <v>183</v>
      </c>
      <c r="AJ50" s="4" t="s">
        <v>183</v>
      </c>
      <c r="AK50" s="4">
        <f t="shared" si="0"/>
        <v>120</v>
      </c>
      <c r="AL50" s="4">
        <v>1</v>
      </c>
      <c r="AM50" s="4"/>
      <c r="AN50" s="4"/>
      <c r="AO50" s="4"/>
      <c r="AP50" s="4"/>
    </row>
    <row r="51" spans="1:42" x14ac:dyDescent="0.25">
      <c r="A51" s="3">
        <v>45360.633639259264</v>
      </c>
      <c r="B51" s="4" t="s">
        <v>37</v>
      </c>
      <c r="C51" s="4" t="s">
        <v>46</v>
      </c>
      <c r="D51" s="4" t="s">
        <v>181</v>
      </c>
      <c r="E51" s="4" t="s">
        <v>40</v>
      </c>
      <c r="F51" s="4" t="s">
        <v>41</v>
      </c>
      <c r="G51" s="4">
        <v>5</v>
      </c>
      <c r="H51" s="4" t="s">
        <v>182</v>
      </c>
      <c r="I51" s="4" t="s">
        <v>43</v>
      </c>
      <c r="J51" s="4" t="s">
        <v>44</v>
      </c>
      <c r="K51" s="4">
        <v>5</v>
      </c>
      <c r="L51" s="4">
        <v>5</v>
      </c>
      <c r="M51" s="4">
        <v>5</v>
      </c>
      <c r="N51" s="4">
        <v>5</v>
      </c>
      <c r="O51" s="4">
        <v>5</v>
      </c>
      <c r="P51" s="4">
        <v>5</v>
      </c>
      <c r="Q51" s="4">
        <v>5</v>
      </c>
      <c r="R51" s="4">
        <v>5</v>
      </c>
      <c r="S51" s="4">
        <v>5</v>
      </c>
      <c r="T51" s="4">
        <v>5</v>
      </c>
      <c r="U51" s="4">
        <v>5</v>
      </c>
      <c r="V51" s="4">
        <v>5</v>
      </c>
      <c r="W51" s="4">
        <v>5</v>
      </c>
      <c r="X51" s="4">
        <v>5</v>
      </c>
      <c r="Y51" s="4">
        <v>5</v>
      </c>
      <c r="Z51" s="4">
        <v>5</v>
      </c>
      <c r="AA51" s="4">
        <v>5</v>
      </c>
      <c r="AB51" s="4">
        <v>5</v>
      </c>
      <c r="AC51" s="4">
        <v>5</v>
      </c>
      <c r="AD51" s="4">
        <v>5</v>
      </c>
      <c r="AE51" s="4">
        <v>5</v>
      </c>
      <c r="AF51" s="4">
        <v>5</v>
      </c>
      <c r="AG51" s="4">
        <v>5</v>
      </c>
      <c r="AH51" s="4">
        <v>5</v>
      </c>
      <c r="AI51" s="4" t="s">
        <v>183</v>
      </c>
      <c r="AJ51" s="4" t="s">
        <v>183</v>
      </c>
      <c r="AK51" s="4">
        <f t="shared" si="0"/>
        <v>120</v>
      </c>
      <c r="AL51" s="4">
        <v>1</v>
      </c>
      <c r="AM51" s="4"/>
      <c r="AN51" s="4"/>
      <c r="AO51" s="4"/>
      <c r="AP51" s="4"/>
    </row>
    <row r="52" spans="1:42" x14ac:dyDescent="0.25">
      <c r="A52" s="3">
        <v>45360.63717642361</v>
      </c>
      <c r="B52" s="4"/>
      <c r="C52" s="4" t="s">
        <v>46</v>
      </c>
      <c r="D52" s="4" t="s">
        <v>181</v>
      </c>
      <c r="E52" s="4" t="s">
        <v>40</v>
      </c>
      <c r="F52" s="4" t="s">
        <v>41</v>
      </c>
      <c r="G52" s="4">
        <v>5</v>
      </c>
      <c r="H52" s="4" t="s">
        <v>182</v>
      </c>
      <c r="I52" s="4" t="s">
        <v>43</v>
      </c>
      <c r="J52" s="4" t="s">
        <v>44</v>
      </c>
      <c r="K52" s="4">
        <v>5</v>
      </c>
      <c r="L52" s="4">
        <v>5</v>
      </c>
      <c r="M52" s="4">
        <v>5</v>
      </c>
      <c r="N52" s="4">
        <v>5</v>
      </c>
      <c r="O52" s="4">
        <v>5</v>
      </c>
      <c r="P52" s="4">
        <v>5</v>
      </c>
      <c r="Q52" s="4">
        <v>5</v>
      </c>
      <c r="R52" s="4">
        <v>5</v>
      </c>
      <c r="S52" s="4">
        <v>5</v>
      </c>
      <c r="T52" s="4">
        <v>5</v>
      </c>
      <c r="U52" s="4">
        <v>5</v>
      </c>
      <c r="V52" s="4">
        <v>5</v>
      </c>
      <c r="W52" s="4">
        <v>5</v>
      </c>
      <c r="X52" s="4">
        <v>5</v>
      </c>
      <c r="Y52" s="4">
        <v>5</v>
      </c>
      <c r="Z52" s="4">
        <v>5</v>
      </c>
      <c r="AA52" s="4">
        <v>5</v>
      </c>
      <c r="AB52" s="4">
        <v>5</v>
      </c>
      <c r="AC52" s="4">
        <v>5</v>
      </c>
      <c r="AD52" s="4">
        <v>5</v>
      </c>
      <c r="AE52" s="4">
        <v>5</v>
      </c>
      <c r="AF52" s="4">
        <v>5</v>
      </c>
      <c r="AG52" s="4">
        <v>5</v>
      </c>
      <c r="AH52" s="4">
        <v>5</v>
      </c>
      <c r="AI52" s="4" t="s">
        <v>183</v>
      </c>
      <c r="AJ52" s="4" t="s">
        <v>183</v>
      </c>
      <c r="AK52" s="4">
        <f t="shared" si="0"/>
        <v>120</v>
      </c>
      <c r="AL52" s="4">
        <v>1</v>
      </c>
      <c r="AM52" s="4"/>
      <c r="AN52" s="4"/>
      <c r="AO52" s="4"/>
      <c r="AP52" s="4"/>
    </row>
    <row r="53" spans="1:42" x14ac:dyDescent="0.25">
      <c r="A53" s="2">
        <v>45360.649588483793</v>
      </c>
      <c r="B53" s="1" t="s">
        <v>37</v>
      </c>
      <c r="C53" s="1" t="s">
        <v>38</v>
      </c>
      <c r="D53" s="1" t="s">
        <v>83</v>
      </c>
      <c r="E53" s="1" t="s">
        <v>40</v>
      </c>
      <c r="F53" s="1" t="s">
        <v>41</v>
      </c>
      <c r="G53" s="1">
        <v>3</v>
      </c>
      <c r="H53" s="1" t="s">
        <v>184</v>
      </c>
      <c r="I53" s="1" t="s">
        <v>55</v>
      </c>
      <c r="J53" s="1" t="s">
        <v>44</v>
      </c>
      <c r="K53" s="1">
        <v>4</v>
      </c>
      <c r="L53" s="1">
        <v>1</v>
      </c>
      <c r="M53" s="1">
        <v>4</v>
      </c>
      <c r="N53" s="1">
        <v>4</v>
      </c>
      <c r="O53" s="1">
        <v>4</v>
      </c>
      <c r="P53" s="1">
        <v>1</v>
      </c>
      <c r="Q53" s="1">
        <v>5</v>
      </c>
      <c r="R53" s="1">
        <v>4</v>
      </c>
      <c r="S53" s="1">
        <v>5</v>
      </c>
      <c r="T53" s="1">
        <v>5</v>
      </c>
      <c r="U53" s="1">
        <v>5</v>
      </c>
      <c r="V53" s="1">
        <v>1</v>
      </c>
      <c r="W53" s="1">
        <v>3</v>
      </c>
      <c r="X53" s="1">
        <v>3</v>
      </c>
      <c r="Y53" s="1">
        <v>5</v>
      </c>
      <c r="Z53" s="1">
        <v>4</v>
      </c>
      <c r="AA53" s="1">
        <v>3</v>
      </c>
      <c r="AB53" s="1">
        <v>3</v>
      </c>
      <c r="AC53" s="1">
        <v>4</v>
      </c>
      <c r="AD53" s="1">
        <v>4</v>
      </c>
      <c r="AE53" s="1">
        <v>4</v>
      </c>
      <c r="AF53" s="1">
        <v>4</v>
      </c>
      <c r="AG53" s="1">
        <v>4</v>
      </c>
      <c r="AH53" s="1">
        <v>4</v>
      </c>
      <c r="AI53" s="1" t="s">
        <v>185</v>
      </c>
      <c r="AJ53" s="1" t="s">
        <v>186</v>
      </c>
      <c r="AK53" s="1">
        <f t="shared" si="0"/>
        <v>88</v>
      </c>
    </row>
    <row r="54" spans="1:42" x14ac:dyDescent="0.25">
      <c r="A54" s="2">
        <v>45360.657290254632</v>
      </c>
      <c r="B54" s="1" t="s">
        <v>37</v>
      </c>
      <c r="C54" s="1" t="s">
        <v>38</v>
      </c>
      <c r="D54" s="1" t="s">
        <v>95</v>
      </c>
      <c r="E54" s="1" t="s">
        <v>40</v>
      </c>
      <c r="F54" s="1" t="s">
        <v>59</v>
      </c>
      <c r="G54" s="1">
        <v>3</v>
      </c>
      <c r="H54" s="1" t="s">
        <v>77</v>
      </c>
      <c r="I54" s="1" t="s">
        <v>49</v>
      </c>
      <c r="J54" s="1" t="s">
        <v>44</v>
      </c>
      <c r="K54" s="1">
        <v>1</v>
      </c>
      <c r="L54" s="1">
        <v>1</v>
      </c>
      <c r="M54" s="1">
        <v>1</v>
      </c>
      <c r="N54" s="1">
        <v>1</v>
      </c>
      <c r="O54" s="1">
        <v>1</v>
      </c>
      <c r="P54" s="1">
        <v>1</v>
      </c>
      <c r="Q54" s="1">
        <v>1</v>
      </c>
      <c r="R54" s="1">
        <v>1</v>
      </c>
      <c r="S54" s="1">
        <v>1</v>
      </c>
      <c r="T54" s="1">
        <v>1</v>
      </c>
      <c r="U54" s="1">
        <v>1</v>
      </c>
      <c r="V54" s="1">
        <v>1</v>
      </c>
      <c r="W54" s="1">
        <v>1</v>
      </c>
      <c r="X54" s="1">
        <v>1</v>
      </c>
      <c r="Y54" s="1">
        <v>1</v>
      </c>
      <c r="Z54" s="1">
        <v>1</v>
      </c>
      <c r="AA54" s="1">
        <v>1</v>
      </c>
      <c r="AB54" s="1">
        <v>1</v>
      </c>
      <c r="AC54" s="1">
        <v>1</v>
      </c>
      <c r="AD54" s="1">
        <v>1</v>
      </c>
      <c r="AE54" s="1">
        <v>1</v>
      </c>
      <c r="AF54" s="1">
        <v>1</v>
      </c>
      <c r="AG54" s="1">
        <v>1</v>
      </c>
      <c r="AH54" s="1">
        <v>1</v>
      </c>
      <c r="AI54" s="1" t="s">
        <v>187</v>
      </c>
      <c r="AJ54" s="1" t="s">
        <v>78</v>
      </c>
      <c r="AK54" s="1">
        <f t="shared" si="0"/>
        <v>24</v>
      </c>
    </row>
    <row r="55" spans="1:42" x14ac:dyDescent="0.25">
      <c r="A55" s="2">
        <v>45360.65900349537</v>
      </c>
      <c r="B55" s="1" t="s">
        <v>37</v>
      </c>
      <c r="C55" s="1" t="s">
        <v>38</v>
      </c>
      <c r="D55" s="1" t="s">
        <v>95</v>
      </c>
      <c r="E55" s="1" t="s">
        <v>40</v>
      </c>
      <c r="F55" s="1" t="s">
        <v>59</v>
      </c>
      <c r="G55" s="1">
        <v>3</v>
      </c>
      <c r="H55" s="1" t="s">
        <v>77</v>
      </c>
      <c r="I55" s="1" t="s">
        <v>49</v>
      </c>
      <c r="J55" s="1" t="s">
        <v>44</v>
      </c>
      <c r="K55" s="1">
        <v>1</v>
      </c>
      <c r="L55" s="1">
        <v>1</v>
      </c>
      <c r="M55" s="1">
        <v>1</v>
      </c>
      <c r="N55" s="1">
        <v>1</v>
      </c>
      <c r="O55" s="1">
        <v>3</v>
      </c>
      <c r="P55" s="1">
        <v>1</v>
      </c>
      <c r="Q55" s="1">
        <v>3</v>
      </c>
      <c r="R55" s="1">
        <v>1</v>
      </c>
      <c r="S55" s="1">
        <v>1</v>
      </c>
      <c r="T55" s="1">
        <v>1</v>
      </c>
      <c r="U55" s="1">
        <v>3</v>
      </c>
      <c r="V55" s="1">
        <v>1</v>
      </c>
      <c r="W55" s="1">
        <v>3</v>
      </c>
      <c r="X55" s="1">
        <v>1</v>
      </c>
      <c r="Y55" s="1">
        <v>1</v>
      </c>
      <c r="Z55" s="1">
        <v>1</v>
      </c>
      <c r="AA55" s="1">
        <v>1</v>
      </c>
      <c r="AB55" s="1">
        <v>1</v>
      </c>
      <c r="AC55" s="1">
        <v>3</v>
      </c>
      <c r="AD55" s="1">
        <v>1</v>
      </c>
      <c r="AE55" s="1">
        <v>1</v>
      </c>
      <c r="AF55" s="1">
        <v>3</v>
      </c>
      <c r="AG55" s="1">
        <v>1</v>
      </c>
      <c r="AH55" s="1">
        <v>3</v>
      </c>
      <c r="AI55" s="1" t="s">
        <v>188</v>
      </c>
      <c r="AJ55" s="1" t="s">
        <v>78</v>
      </c>
      <c r="AK55" s="1">
        <f t="shared" si="0"/>
        <v>38</v>
      </c>
    </row>
    <row r="56" spans="1:42" x14ac:dyDescent="0.25">
      <c r="A56" s="3">
        <v>45360.665246516204</v>
      </c>
      <c r="B56" s="4" t="s">
        <v>37</v>
      </c>
      <c r="C56" s="4" t="s">
        <v>38</v>
      </c>
      <c r="D56" s="4" t="s">
        <v>95</v>
      </c>
      <c r="E56" s="4" t="s">
        <v>40</v>
      </c>
      <c r="F56" s="4" t="s">
        <v>41</v>
      </c>
      <c r="G56" s="4">
        <v>3</v>
      </c>
      <c r="H56" s="4" t="s">
        <v>77</v>
      </c>
      <c r="I56" s="4" t="s">
        <v>49</v>
      </c>
      <c r="J56" s="4" t="s">
        <v>44</v>
      </c>
      <c r="K56" s="4">
        <v>4</v>
      </c>
      <c r="L56" s="4">
        <v>4</v>
      </c>
      <c r="M56" s="4">
        <v>4</v>
      </c>
      <c r="N56" s="4">
        <v>4</v>
      </c>
      <c r="O56" s="4">
        <v>4</v>
      </c>
      <c r="P56" s="4">
        <v>4</v>
      </c>
      <c r="Q56" s="4">
        <v>4</v>
      </c>
      <c r="R56" s="4">
        <v>4</v>
      </c>
      <c r="S56" s="4">
        <v>4</v>
      </c>
      <c r="T56" s="4">
        <v>4</v>
      </c>
      <c r="U56" s="4">
        <v>4</v>
      </c>
      <c r="V56" s="4">
        <v>4</v>
      </c>
      <c r="W56" s="4">
        <v>4</v>
      </c>
      <c r="X56" s="4">
        <v>4</v>
      </c>
      <c r="Y56" s="4">
        <v>4</v>
      </c>
      <c r="Z56" s="4">
        <v>4</v>
      </c>
      <c r="AA56" s="4">
        <v>4</v>
      </c>
      <c r="AB56" s="4">
        <v>4</v>
      </c>
      <c r="AC56" s="4">
        <v>4</v>
      </c>
      <c r="AD56" s="4">
        <v>4</v>
      </c>
      <c r="AE56" s="4">
        <v>4</v>
      </c>
      <c r="AF56" s="4">
        <v>4</v>
      </c>
      <c r="AG56" s="4">
        <v>4</v>
      </c>
      <c r="AH56" s="4">
        <v>4</v>
      </c>
      <c r="AI56" s="4" t="s">
        <v>187</v>
      </c>
      <c r="AJ56" s="4" t="s">
        <v>78</v>
      </c>
      <c r="AK56" s="4">
        <f t="shared" si="0"/>
        <v>96</v>
      </c>
      <c r="AL56" s="4">
        <v>1</v>
      </c>
      <c r="AM56" s="4"/>
      <c r="AN56" s="4"/>
      <c r="AO56" s="4"/>
      <c r="AP56" s="4"/>
    </row>
    <row r="57" spans="1:42" x14ac:dyDescent="0.25">
      <c r="A57" s="3">
        <v>45360.669792175926</v>
      </c>
      <c r="B57" s="4" t="s">
        <v>37</v>
      </c>
      <c r="C57" s="4" t="s">
        <v>38</v>
      </c>
      <c r="D57" s="4" t="s">
        <v>95</v>
      </c>
      <c r="E57" s="4" t="s">
        <v>40</v>
      </c>
      <c r="F57" s="4" t="s">
        <v>41</v>
      </c>
      <c r="G57" s="4">
        <v>3</v>
      </c>
      <c r="H57" s="4" t="s">
        <v>77</v>
      </c>
      <c r="I57" s="4" t="s">
        <v>49</v>
      </c>
      <c r="J57" s="4" t="s">
        <v>44</v>
      </c>
      <c r="K57" s="4">
        <v>4</v>
      </c>
      <c r="L57" s="4">
        <v>4</v>
      </c>
      <c r="M57" s="4">
        <v>4</v>
      </c>
      <c r="N57" s="4">
        <v>4</v>
      </c>
      <c r="O57" s="4">
        <v>4</v>
      </c>
      <c r="P57" s="4">
        <v>4</v>
      </c>
      <c r="Q57" s="4">
        <v>4</v>
      </c>
      <c r="R57" s="4">
        <v>4</v>
      </c>
      <c r="S57" s="4">
        <v>4</v>
      </c>
      <c r="T57" s="4">
        <v>4</v>
      </c>
      <c r="U57" s="4">
        <v>4</v>
      </c>
      <c r="V57" s="4">
        <v>4</v>
      </c>
      <c r="W57" s="4">
        <v>4</v>
      </c>
      <c r="X57" s="4">
        <v>4</v>
      </c>
      <c r="Y57" s="4">
        <v>4</v>
      </c>
      <c r="Z57" s="4">
        <v>4</v>
      </c>
      <c r="AA57" s="4">
        <v>4</v>
      </c>
      <c r="AB57" s="4">
        <v>4</v>
      </c>
      <c r="AC57" s="4">
        <v>4</v>
      </c>
      <c r="AD57" s="4">
        <v>4</v>
      </c>
      <c r="AE57" s="4">
        <v>4</v>
      </c>
      <c r="AF57" s="4">
        <v>4</v>
      </c>
      <c r="AG57" s="4">
        <v>4</v>
      </c>
      <c r="AH57" s="4">
        <v>4</v>
      </c>
      <c r="AI57" s="4" t="s">
        <v>187</v>
      </c>
      <c r="AJ57" s="4" t="s">
        <v>78</v>
      </c>
      <c r="AK57" s="4">
        <f t="shared" si="0"/>
        <v>96</v>
      </c>
      <c r="AL57" s="4">
        <v>1</v>
      </c>
      <c r="AM57" s="4"/>
      <c r="AN57" s="4"/>
      <c r="AO57" s="4"/>
      <c r="AP57" s="4"/>
    </row>
    <row r="58" spans="1:42" x14ac:dyDescent="0.25">
      <c r="A58" s="2">
        <v>45360.673742349536</v>
      </c>
      <c r="B58" s="1" t="s">
        <v>37</v>
      </c>
      <c r="C58" s="1" t="s">
        <v>38</v>
      </c>
      <c r="D58" s="1" t="s">
        <v>62</v>
      </c>
      <c r="E58" s="1" t="s">
        <v>40</v>
      </c>
      <c r="F58" s="1" t="s">
        <v>41</v>
      </c>
      <c r="G58" s="1">
        <v>4</v>
      </c>
      <c r="H58" s="1" t="s">
        <v>84</v>
      </c>
      <c r="I58" s="1" t="s">
        <v>43</v>
      </c>
      <c r="J58" s="1" t="s">
        <v>44</v>
      </c>
      <c r="K58" s="1">
        <v>2</v>
      </c>
      <c r="L58" s="1">
        <v>2</v>
      </c>
      <c r="M58" s="1">
        <v>1</v>
      </c>
      <c r="N58" s="1">
        <v>2</v>
      </c>
      <c r="O58" s="1">
        <v>4</v>
      </c>
      <c r="P58" s="1">
        <v>4</v>
      </c>
      <c r="Q58" s="1">
        <v>2</v>
      </c>
      <c r="R58" s="1">
        <v>4</v>
      </c>
      <c r="S58" s="1">
        <v>5</v>
      </c>
      <c r="T58" s="1">
        <v>5</v>
      </c>
      <c r="U58" s="1">
        <v>5</v>
      </c>
      <c r="V58" s="1">
        <v>4</v>
      </c>
      <c r="W58" s="1">
        <v>5</v>
      </c>
      <c r="X58" s="1">
        <v>4</v>
      </c>
      <c r="Y58" s="1">
        <v>5</v>
      </c>
      <c r="Z58" s="1">
        <v>4</v>
      </c>
      <c r="AA58" s="1">
        <v>4</v>
      </c>
      <c r="AB58" s="1">
        <v>5</v>
      </c>
      <c r="AC58" s="1">
        <v>5</v>
      </c>
      <c r="AD58" s="1">
        <v>4</v>
      </c>
      <c r="AE58" s="1">
        <v>5</v>
      </c>
      <c r="AF58" s="1">
        <v>5</v>
      </c>
      <c r="AG58" s="1">
        <v>5</v>
      </c>
      <c r="AH58" s="1">
        <v>5</v>
      </c>
      <c r="AI58" s="1" t="s">
        <v>189</v>
      </c>
      <c r="AJ58" s="1" t="s">
        <v>190</v>
      </c>
      <c r="AK58" s="1">
        <f t="shared" si="0"/>
        <v>96</v>
      </c>
    </row>
    <row r="59" spans="1:42" x14ac:dyDescent="0.25">
      <c r="A59" s="3">
        <v>45360.68557637732</v>
      </c>
      <c r="B59" s="4" t="s">
        <v>56</v>
      </c>
      <c r="C59" s="4" t="s">
        <v>46</v>
      </c>
      <c r="D59" s="4" t="s">
        <v>91</v>
      </c>
      <c r="E59" s="4" t="s">
        <v>40</v>
      </c>
      <c r="F59" s="4" t="s">
        <v>59</v>
      </c>
      <c r="G59" s="4">
        <v>4</v>
      </c>
      <c r="H59" s="4" t="s">
        <v>191</v>
      </c>
      <c r="I59" s="4" t="s">
        <v>55</v>
      </c>
      <c r="J59" s="4" t="s">
        <v>50</v>
      </c>
      <c r="K59" s="4">
        <v>4</v>
      </c>
      <c r="L59" s="4">
        <v>5</v>
      </c>
      <c r="M59" s="4">
        <v>4</v>
      </c>
      <c r="N59" s="4">
        <v>5</v>
      </c>
      <c r="O59" s="4">
        <v>4</v>
      </c>
      <c r="P59" s="4">
        <v>5</v>
      </c>
      <c r="Q59" s="4">
        <v>4</v>
      </c>
      <c r="R59" s="4">
        <v>5</v>
      </c>
      <c r="S59" s="4">
        <v>4</v>
      </c>
      <c r="T59" s="4">
        <v>5</v>
      </c>
      <c r="U59" s="4">
        <v>4</v>
      </c>
      <c r="V59" s="4">
        <v>5</v>
      </c>
      <c r="W59" s="4">
        <v>4</v>
      </c>
      <c r="X59" s="4">
        <v>5</v>
      </c>
      <c r="Y59" s="4">
        <v>4</v>
      </c>
      <c r="Z59" s="4">
        <v>5</v>
      </c>
      <c r="AA59" s="4">
        <v>4</v>
      </c>
      <c r="AB59" s="4">
        <v>5</v>
      </c>
      <c r="AC59" s="4">
        <v>4</v>
      </c>
      <c r="AD59" s="4">
        <v>5</v>
      </c>
      <c r="AE59" s="4">
        <v>4</v>
      </c>
      <c r="AF59" s="4">
        <v>5</v>
      </c>
      <c r="AG59" s="4">
        <v>4</v>
      </c>
      <c r="AH59" s="4">
        <v>5</v>
      </c>
      <c r="AI59" s="4"/>
      <c r="AJ59" s="4"/>
      <c r="AK59" s="4">
        <f t="shared" si="0"/>
        <v>108</v>
      </c>
      <c r="AL59" s="4">
        <v>1</v>
      </c>
      <c r="AM59" s="4"/>
      <c r="AN59" s="4"/>
      <c r="AO59" s="4"/>
      <c r="AP59" s="4"/>
    </row>
    <row r="60" spans="1:42" x14ac:dyDescent="0.25">
      <c r="A60" s="3">
        <v>45360.686884247683</v>
      </c>
      <c r="B60" s="4" t="s">
        <v>163</v>
      </c>
      <c r="C60" s="4" t="s">
        <v>57</v>
      </c>
      <c r="D60" s="4" t="s">
        <v>116</v>
      </c>
      <c r="E60" s="4" t="s">
        <v>96</v>
      </c>
      <c r="F60" s="4" t="s">
        <v>59</v>
      </c>
      <c r="G60" s="4">
        <v>5</v>
      </c>
      <c r="H60" s="4" t="s">
        <v>192</v>
      </c>
      <c r="I60" s="4" t="s">
        <v>55</v>
      </c>
      <c r="J60" s="4" t="s">
        <v>90</v>
      </c>
      <c r="K60" s="4">
        <v>5</v>
      </c>
      <c r="L60" s="4">
        <v>4</v>
      </c>
      <c r="M60" s="4">
        <v>5</v>
      </c>
      <c r="N60" s="4">
        <v>4</v>
      </c>
      <c r="O60" s="4">
        <v>5</v>
      </c>
      <c r="P60" s="4">
        <v>4</v>
      </c>
      <c r="Q60" s="4">
        <v>5</v>
      </c>
      <c r="R60" s="4">
        <v>4</v>
      </c>
      <c r="S60" s="4">
        <v>5</v>
      </c>
      <c r="T60" s="4">
        <v>4</v>
      </c>
      <c r="U60" s="4">
        <v>5</v>
      </c>
      <c r="V60" s="4">
        <v>4</v>
      </c>
      <c r="W60" s="4">
        <v>5</v>
      </c>
      <c r="X60" s="4">
        <v>4</v>
      </c>
      <c r="Y60" s="4">
        <v>5</v>
      </c>
      <c r="Z60" s="4">
        <v>4</v>
      </c>
      <c r="AA60" s="4">
        <v>5</v>
      </c>
      <c r="AB60" s="4">
        <v>4</v>
      </c>
      <c r="AC60" s="4">
        <v>5</v>
      </c>
      <c r="AD60" s="4">
        <v>4</v>
      </c>
      <c r="AE60" s="4">
        <v>5</v>
      </c>
      <c r="AF60" s="4">
        <v>4</v>
      </c>
      <c r="AG60" s="4">
        <v>5</v>
      </c>
      <c r="AH60" s="4">
        <v>4</v>
      </c>
      <c r="AI60" s="4"/>
      <c r="AJ60" s="4"/>
      <c r="AK60" s="4">
        <f t="shared" si="0"/>
        <v>108</v>
      </c>
      <c r="AL60" s="4">
        <v>1</v>
      </c>
      <c r="AM60" s="4"/>
      <c r="AN60" s="4"/>
      <c r="AO60" s="4"/>
      <c r="AP60" s="4"/>
    </row>
    <row r="61" spans="1:42" x14ac:dyDescent="0.25">
      <c r="A61" s="2">
        <v>45360.730656122687</v>
      </c>
      <c r="B61" s="1" t="s">
        <v>56</v>
      </c>
      <c r="C61" s="1" t="s">
        <v>46</v>
      </c>
      <c r="D61" s="1" t="s">
        <v>109</v>
      </c>
      <c r="E61" s="1" t="s">
        <v>99</v>
      </c>
      <c r="F61" s="1" t="s">
        <v>41</v>
      </c>
      <c r="G61" s="1">
        <v>4</v>
      </c>
      <c r="H61" s="1" t="s">
        <v>193</v>
      </c>
      <c r="I61" s="1" t="s">
        <v>49</v>
      </c>
      <c r="J61" s="1" t="s">
        <v>50</v>
      </c>
      <c r="K61" s="1">
        <v>3</v>
      </c>
      <c r="L61" s="1">
        <v>3</v>
      </c>
      <c r="M61" s="1">
        <v>4</v>
      </c>
      <c r="N61" s="1">
        <v>4</v>
      </c>
      <c r="O61" s="1">
        <v>3</v>
      </c>
      <c r="P61" s="1">
        <v>3</v>
      </c>
      <c r="Q61" s="1">
        <v>3</v>
      </c>
      <c r="R61" s="1">
        <v>4</v>
      </c>
      <c r="S61" s="1">
        <v>4</v>
      </c>
      <c r="T61" s="1">
        <v>3</v>
      </c>
      <c r="U61" s="1">
        <v>4</v>
      </c>
      <c r="V61" s="1">
        <v>4</v>
      </c>
      <c r="W61" s="1">
        <v>4</v>
      </c>
      <c r="X61" s="1">
        <v>3</v>
      </c>
      <c r="Y61" s="1">
        <v>5</v>
      </c>
      <c r="Z61" s="1">
        <v>5</v>
      </c>
      <c r="AA61" s="1">
        <v>4</v>
      </c>
      <c r="AB61" s="1">
        <v>3</v>
      </c>
      <c r="AC61" s="1">
        <v>3</v>
      </c>
      <c r="AD61" s="1">
        <v>4</v>
      </c>
      <c r="AE61" s="1">
        <v>5</v>
      </c>
      <c r="AF61" s="1">
        <v>5</v>
      </c>
      <c r="AG61" s="1">
        <v>4</v>
      </c>
      <c r="AH61" s="1">
        <v>4</v>
      </c>
      <c r="AI61" s="1" t="s">
        <v>194</v>
      </c>
      <c r="AJ61" s="1" t="s">
        <v>195</v>
      </c>
      <c r="AK61" s="1">
        <f t="shared" si="0"/>
        <v>91</v>
      </c>
    </row>
    <row r="62" spans="1:42" x14ac:dyDescent="0.25">
      <c r="A62" s="2">
        <v>45360.732914050925</v>
      </c>
      <c r="B62" s="1" t="s">
        <v>56</v>
      </c>
      <c r="C62" s="1" t="s">
        <v>38</v>
      </c>
      <c r="D62" s="1" t="s">
        <v>105</v>
      </c>
      <c r="E62" s="1" t="s">
        <v>96</v>
      </c>
      <c r="F62" s="1" t="s">
        <v>41</v>
      </c>
      <c r="G62" s="1">
        <v>1</v>
      </c>
      <c r="H62" s="1" t="s">
        <v>132</v>
      </c>
      <c r="I62" s="1" t="s">
        <v>43</v>
      </c>
      <c r="J62" s="1" t="s">
        <v>44</v>
      </c>
      <c r="K62" s="1">
        <v>3</v>
      </c>
      <c r="L62" s="1">
        <v>3</v>
      </c>
      <c r="M62" s="1">
        <v>2</v>
      </c>
      <c r="N62" s="1">
        <v>3</v>
      </c>
      <c r="O62" s="1">
        <v>3</v>
      </c>
      <c r="P62" s="1">
        <v>3</v>
      </c>
      <c r="Q62" s="1">
        <v>2</v>
      </c>
      <c r="R62" s="1">
        <v>3</v>
      </c>
      <c r="S62" s="1">
        <v>3</v>
      </c>
      <c r="T62" s="1">
        <v>3</v>
      </c>
      <c r="U62" s="1">
        <v>3</v>
      </c>
      <c r="V62" s="1">
        <v>3</v>
      </c>
      <c r="W62" s="1">
        <v>3</v>
      </c>
      <c r="X62" s="1">
        <v>3</v>
      </c>
      <c r="Y62" s="1">
        <v>3</v>
      </c>
      <c r="Z62" s="1">
        <v>3</v>
      </c>
      <c r="AA62" s="1">
        <v>3</v>
      </c>
      <c r="AB62" s="1">
        <v>2</v>
      </c>
      <c r="AC62" s="1">
        <v>3</v>
      </c>
      <c r="AD62" s="1">
        <v>3</v>
      </c>
      <c r="AE62" s="1">
        <v>3</v>
      </c>
      <c r="AF62" s="1">
        <v>3</v>
      </c>
      <c r="AG62" s="1">
        <v>3</v>
      </c>
      <c r="AH62" s="1">
        <v>3</v>
      </c>
      <c r="AI62" s="1" t="s">
        <v>61</v>
      </c>
      <c r="AJ62" s="1" t="s">
        <v>196</v>
      </c>
      <c r="AK62" s="1">
        <f t="shared" si="0"/>
        <v>69</v>
      </c>
    </row>
    <row r="63" spans="1:42" x14ac:dyDescent="0.25">
      <c r="A63" s="2">
        <v>45360.741775902774</v>
      </c>
      <c r="B63" s="1" t="s">
        <v>163</v>
      </c>
      <c r="C63" s="1" t="s">
        <v>38</v>
      </c>
      <c r="D63" s="1" t="s">
        <v>83</v>
      </c>
      <c r="E63" s="1" t="s">
        <v>58</v>
      </c>
      <c r="F63" s="1" t="s">
        <v>59</v>
      </c>
      <c r="G63" s="1">
        <v>5</v>
      </c>
      <c r="H63" s="1" t="s">
        <v>197</v>
      </c>
      <c r="I63" s="1" t="s">
        <v>55</v>
      </c>
      <c r="J63" s="1" t="s">
        <v>81</v>
      </c>
      <c r="K63" s="1">
        <v>1</v>
      </c>
      <c r="L63" s="1">
        <v>3</v>
      </c>
      <c r="M63" s="1">
        <v>5</v>
      </c>
      <c r="N63" s="1">
        <v>4</v>
      </c>
      <c r="O63" s="1">
        <v>5</v>
      </c>
      <c r="P63" s="1">
        <v>4</v>
      </c>
      <c r="Q63" s="1">
        <v>3</v>
      </c>
      <c r="R63" s="1">
        <v>3</v>
      </c>
      <c r="S63" s="1">
        <v>4</v>
      </c>
      <c r="T63" s="1">
        <v>3</v>
      </c>
      <c r="U63" s="1">
        <v>4</v>
      </c>
      <c r="V63" s="1">
        <v>3</v>
      </c>
      <c r="W63" s="1">
        <v>5</v>
      </c>
      <c r="X63" s="1">
        <v>3</v>
      </c>
      <c r="Y63" s="1">
        <v>3</v>
      </c>
      <c r="Z63" s="1">
        <v>4</v>
      </c>
      <c r="AA63" s="1">
        <v>5</v>
      </c>
      <c r="AB63" s="1">
        <v>4</v>
      </c>
      <c r="AC63" s="1">
        <v>5</v>
      </c>
      <c r="AD63" s="1">
        <v>5</v>
      </c>
      <c r="AE63" s="1">
        <v>4</v>
      </c>
      <c r="AF63" s="1">
        <v>5</v>
      </c>
      <c r="AG63" s="1">
        <v>3</v>
      </c>
      <c r="AH63" s="1">
        <v>3</v>
      </c>
      <c r="AI63" s="1" t="s">
        <v>198</v>
      </c>
      <c r="AJ63" s="1" t="s">
        <v>199</v>
      </c>
      <c r="AK63" s="1">
        <f t="shared" si="0"/>
        <v>91</v>
      </c>
    </row>
    <row r="64" spans="1:42" x14ac:dyDescent="0.25">
      <c r="A64" s="2">
        <v>45360.756481006945</v>
      </c>
      <c r="B64" s="1" t="s">
        <v>37</v>
      </c>
      <c r="C64" s="1" t="s">
        <v>46</v>
      </c>
      <c r="D64" s="1" t="s">
        <v>200</v>
      </c>
      <c r="E64" s="1" t="s">
        <v>40</v>
      </c>
      <c r="F64" s="1" t="s">
        <v>41</v>
      </c>
      <c r="G64" s="1">
        <v>5</v>
      </c>
      <c r="H64" s="1" t="s">
        <v>48</v>
      </c>
      <c r="I64" s="1" t="s">
        <v>43</v>
      </c>
      <c r="J64" s="1" t="s">
        <v>90</v>
      </c>
      <c r="K64" s="1">
        <v>5</v>
      </c>
      <c r="L64" s="1">
        <v>3</v>
      </c>
      <c r="M64" s="1">
        <v>4</v>
      </c>
      <c r="N64" s="1">
        <v>5</v>
      </c>
      <c r="O64" s="1">
        <v>3</v>
      </c>
      <c r="P64" s="1">
        <v>4</v>
      </c>
      <c r="Q64" s="1">
        <v>3</v>
      </c>
      <c r="R64" s="1">
        <v>1</v>
      </c>
      <c r="S64" s="1">
        <v>3</v>
      </c>
      <c r="T64" s="1">
        <v>1</v>
      </c>
      <c r="U64" s="1">
        <v>1</v>
      </c>
      <c r="V64" s="1">
        <v>1</v>
      </c>
      <c r="W64" s="1">
        <v>4</v>
      </c>
      <c r="X64" s="1">
        <v>3</v>
      </c>
      <c r="Y64" s="1">
        <v>5</v>
      </c>
      <c r="Z64" s="1">
        <v>1</v>
      </c>
      <c r="AA64" s="1">
        <v>1</v>
      </c>
      <c r="AB64" s="1">
        <v>4</v>
      </c>
      <c r="AC64" s="1">
        <v>4</v>
      </c>
      <c r="AD64" s="1">
        <v>1</v>
      </c>
      <c r="AE64" s="1">
        <v>4</v>
      </c>
      <c r="AF64" s="1">
        <v>3</v>
      </c>
      <c r="AG64" s="1">
        <v>4</v>
      </c>
      <c r="AH64" s="1">
        <v>3</v>
      </c>
      <c r="AI64" s="1" t="s">
        <v>201</v>
      </c>
      <c r="AJ64" s="1" t="s">
        <v>61</v>
      </c>
      <c r="AK64" s="1">
        <f t="shared" si="0"/>
        <v>71</v>
      </c>
    </row>
    <row r="65" spans="1:42" x14ac:dyDescent="0.25">
      <c r="A65" s="2">
        <v>45360.778476168984</v>
      </c>
      <c r="B65" s="1" t="s">
        <v>37</v>
      </c>
      <c r="C65" s="1" t="s">
        <v>38</v>
      </c>
      <c r="D65" s="1" t="s">
        <v>83</v>
      </c>
      <c r="E65" s="1" t="s">
        <v>58</v>
      </c>
      <c r="F65" s="1" t="s">
        <v>59</v>
      </c>
      <c r="G65" s="1">
        <v>4</v>
      </c>
      <c r="H65" s="1" t="s">
        <v>202</v>
      </c>
      <c r="I65" s="1" t="s">
        <v>55</v>
      </c>
      <c r="J65" s="1" t="s">
        <v>81</v>
      </c>
      <c r="K65" s="1">
        <v>4</v>
      </c>
      <c r="L65" s="1">
        <v>4</v>
      </c>
      <c r="M65" s="1">
        <v>5</v>
      </c>
      <c r="N65" s="1">
        <v>5</v>
      </c>
      <c r="O65" s="1">
        <v>5</v>
      </c>
      <c r="P65" s="1">
        <v>4</v>
      </c>
      <c r="Q65" s="1">
        <v>4</v>
      </c>
      <c r="R65" s="1">
        <v>5</v>
      </c>
      <c r="S65" s="1">
        <v>4</v>
      </c>
      <c r="T65" s="1">
        <v>4</v>
      </c>
      <c r="U65" s="1">
        <v>5</v>
      </c>
      <c r="V65" s="1">
        <v>3</v>
      </c>
      <c r="W65" s="1">
        <v>3</v>
      </c>
      <c r="X65" s="1">
        <v>3</v>
      </c>
      <c r="Y65" s="1">
        <v>5</v>
      </c>
      <c r="Z65" s="1">
        <v>5</v>
      </c>
      <c r="AA65" s="1">
        <v>4</v>
      </c>
      <c r="AB65" s="1">
        <v>5</v>
      </c>
      <c r="AC65" s="1">
        <v>4</v>
      </c>
      <c r="AD65" s="1">
        <v>4</v>
      </c>
      <c r="AE65" s="1">
        <v>3</v>
      </c>
      <c r="AF65" s="1">
        <v>4</v>
      </c>
      <c r="AG65" s="1">
        <v>3</v>
      </c>
      <c r="AH65" s="1">
        <v>3</v>
      </c>
      <c r="AI65" s="1" t="s">
        <v>203</v>
      </c>
      <c r="AJ65" s="1" t="s">
        <v>204</v>
      </c>
      <c r="AK65" s="1">
        <f t="shared" si="0"/>
        <v>98</v>
      </c>
    </row>
    <row r="66" spans="1:42" x14ac:dyDescent="0.25">
      <c r="A66" s="2">
        <v>45360.792676157405</v>
      </c>
      <c r="B66" s="1" t="s">
        <v>56</v>
      </c>
      <c r="C66" s="1" t="s">
        <v>46</v>
      </c>
      <c r="D66" s="1" t="s">
        <v>172</v>
      </c>
      <c r="E66" s="1" t="s">
        <v>58</v>
      </c>
      <c r="F66" s="1" t="s">
        <v>59</v>
      </c>
      <c r="G66" s="1">
        <v>4</v>
      </c>
      <c r="H66" s="1" t="s">
        <v>84</v>
      </c>
      <c r="I66" s="1" t="s">
        <v>49</v>
      </c>
      <c r="J66" s="1" t="s">
        <v>156</v>
      </c>
      <c r="K66" s="1">
        <v>2</v>
      </c>
      <c r="L66" s="1">
        <v>1</v>
      </c>
      <c r="M66" s="1">
        <v>3</v>
      </c>
      <c r="N66" s="1">
        <v>4</v>
      </c>
      <c r="O66" s="1">
        <v>5</v>
      </c>
      <c r="P66" s="1">
        <v>4</v>
      </c>
      <c r="Q66" s="1">
        <v>3</v>
      </c>
      <c r="R66" s="1">
        <v>1</v>
      </c>
      <c r="S66" s="1">
        <v>2</v>
      </c>
      <c r="T66" s="1">
        <v>1</v>
      </c>
      <c r="U66" s="1">
        <v>2</v>
      </c>
      <c r="V66" s="1">
        <v>1</v>
      </c>
      <c r="W66" s="1">
        <v>2</v>
      </c>
      <c r="X66" s="1">
        <v>1</v>
      </c>
      <c r="Y66" s="1">
        <v>2</v>
      </c>
      <c r="Z66" s="1">
        <v>1</v>
      </c>
      <c r="AA66" s="1">
        <v>2</v>
      </c>
      <c r="AB66" s="1">
        <v>1</v>
      </c>
      <c r="AC66" s="1">
        <v>2</v>
      </c>
      <c r="AD66" s="1">
        <v>1</v>
      </c>
      <c r="AE66" s="1">
        <v>2</v>
      </c>
      <c r="AF66" s="1">
        <v>1</v>
      </c>
      <c r="AG66" s="1">
        <v>2</v>
      </c>
      <c r="AH66" s="1">
        <v>1</v>
      </c>
      <c r="AI66" s="1" t="s">
        <v>205</v>
      </c>
      <c r="AJ66" s="1" t="s">
        <v>206</v>
      </c>
      <c r="AK66" s="1">
        <f t="shared" si="0"/>
        <v>47</v>
      </c>
    </row>
    <row r="67" spans="1:42" x14ac:dyDescent="0.25">
      <c r="A67" s="3">
        <v>45360.808090104169</v>
      </c>
      <c r="B67" s="4" t="s">
        <v>37</v>
      </c>
      <c r="C67" s="4" t="s">
        <v>38</v>
      </c>
      <c r="D67" s="4" t="s">
        <v>172</v>
      </c>
      <c r="E67" s="4" t="s">
        <v>99</v>
      </c>
      <c r="F67" s="4" t="s">
        <v>59</v>
      </c>
      <c r="G67" s="4">
        <v>1</v>
      </c>
      <c r="H67" s="4" t="s">
        <v>207</v>
      </c>
      <c r="I67" s="4" t="s">
        <v>55</v>
      </c>
      <c r="J67" s="4" t="s">
        <v>61</v>
      </c>
      <c r="K67" s="4">
        <v>1</v>
      </c>
      <c r="L67" s="4">
        <v>1</v>
      </c>
      <c r="M67" s="4">
        <v>1</v>
      </c>
      <c r="N67" s="4">
        <v>1</v>
      </c>
      <c r="O67" s="4">
        <v>1</v>
      </c>
      <c r="P67" s="4">
        <v>1</v>
      </c>
      <c r="Q67" s="4">
        <v>1</v>
      </c>
      <c r="R67" s="4">
        <v>1</v>
      </c>
      <c r="S67" s="4">
        <v>1</v>
      </c>
      <c r="T67" s="4">
        <v>1</v>
      </c>
      <c r="U67" s="4">
        <v>1</v>
      </c>
      <c r="V67" s="4">
        <v>1</v>
      </c>
      <c r="W67" s="4">
        <v>1</v>
      </c>
      <c r="X67" s="4">
        <v>1</v>
      </c>
      <c r="Y67" s="4">
        <v>1</v>
      </c>
      <c r="Z67" s="4">
        <v>1</v>
      </c>
      <c r="AA67" s="4">
        <v>1</v>
      </c>
      <c r="AB67" s="4">
        <v>1</v>
      </c>
      <c r="AC67" s="4">
        <v>1</v>
      </c>
      <c r="AD67" s="4">
        <v>1</v>
      </c>
      <c r="AE67" s="4">
        <v>1</v>
      </c>
      <c r="AF67" s="4">
        <v>1</v>
      </c>
      <c r="AG67" s="4">
        <v>1</v>
      </c>
      <c r="AH67" s="4">
        <v>1</v>
      </c>
      <c r="AI67" s="4" t="s">
        <v>208</v>
      </c>
      <c r="AJ67" s="4" t="s">
        <v>208</v>
      </c>
      <c r="AK67" s="4">
        <f t="shared" si="0"/>
        <v>24</v>
      </c>
      <c r="AL67" s="4">
        <v>1</v>
      </c>
      <c r="AM67" s="4"/>
      <c r="AN67" s="4"/>
      <c r="AO67" s="4"/>
      <c r="AP67" s="4"/>
    </row>
    <row r="68" spans="1:42" x14ac:dyDescent="0.25">
      <c r="A68" s="3">
        <v>45360.812498101848</v>
      </c>
      <c r="B68" s="4" t="s">
        <v>37</v>
      </c>
      <c r="C68" s="4" t="s">
        <v>46</v>
      </c>
      <c r="D68" s="4" t="s">
        <v>88</v>
      </c>
      <c r="E68" s="4" t="s">
        <v>40</v>
      </c>
      <c r="F68" s="4" t="s">
        <v>41</v>
      </c>
      <c r="G68" s="4">
        <v>4</v>
      </c>
      <c r="H68" s="4" t="s">
        <v>209</v>
      </c>
      <c r="I68" s="4" t="s">
        <v>49</v>
      </c>
      <c r="J68" s="4" t="s">
        <v>81</v>
      </c>
      <c r="K68" s="4">
        <v>2</v>
      </c>
      <c r="L68" s="4">
        <v>2</v>
      </c>
      <c r="M68" s="4">
        <v>2</v>
      </c>
      <c r="N68" s="4">
        <v>2</v>
      </c>
      <c r="O68" s="4">
        <v>2</v>
      </c>
      <c r="P68" s="4">
        <v>2</v>
      </c>
      <c r="Q68" s="4">
        <v>2</v>
      </c>
      <c r="R68" s="4">
        <v>2</v>
      </c>
      <c r="S68" s="4">
        <v>2</v>
      </c>
      <c r="T68" s="4">
        <v>2</v>
      </c>
      <c r="U68" s="4">
        <v>2</v>
      </c>
      <c r="V68" s="4">
        <v>2</v>
      </c>
      <c r="W68" s="4">
        <v>2</v>
      </c>
      <c r="X68" s="4">
        <v>2</v>
      </c>
      <c r="Y68" s="4">
        <v>2</v>
      </c>
      <c r="Z68" s="4">
        <v>2</v>
      </c>
      <c r="AA68" s="4">
        <v>2</v>
      </c>
      <c r="AB68" s="4">
        <v>2</v>
      </c>
      <c r="AC68" s="4">
        <v>2</v>
      </c>
      <c r="AD68" s="4">
        <v>2</v>
      </c>
      <c r="AE68" s="4">
        <v>2</v>
      </c>
      <c r="AF68" s="4">
        <v>2</v>
      </c>
      <c r="AG68" s="4">
        <v>2</v>
      </c>
      <c r="AH68" s="4">
        <v>2</v>
      </c>
      <c r="AI68" s="4" t="s">
        <v>78</v>
      </c>
      <c r="AJ68" s="4" t="s">
        <v>78</v>
      </c>
      <c r="AK68" s="4">
        <f t="shared" si="0"/>
        <v>48</v>
      </c>
      <c r="AL68" s="4">
        <v>1</v>
      </c>
      <c r="AM68" s="4"/>
      <c r="AN68" s="4"/>
      <c r="AO68" s="4"/>
      <c r="AP68" s="4"/>
    </row>
    <row r="69" spans="1:42" x14ac:dyDescent="0.25">
      <c r="A69" s="3">
        <v>45360.813984224536</v>
      </c>
      <c r="B69" s="4" t="s">
        <v>37</v>
      </c>
      <c r="C69" s="4" t="s">
        <v>46</v>
      </c>
      <c r="D69" s="4" t="s">
        <v>88</v>
      </c>
      <c r="E69" s="4" t="s">
        <v>40</v>
      </c>
      <c r="F69" s="4" t="s">
        <v>41</v>
      </c>
      <c r="G69" s="4">
        <v>4</v>
      </c>
      <c r="H69" s="4" t="s">
        <v>210</v>
      </c>
      <c r="I69" s="4" t="s">
        <v>49</v>
      </c>
      <c r="J69" s="4" t="s">
        <v>81</v>
      </c>
      <c r="K69" s="4">
        <v>2</v>
      </c>
      <c r="L69" s="4">
        <v>2</v>
      </c>
      <c r="M69" s="4">
        <v>2</v>
      </c>
      <c r="N69" s="4">
        <v>2</v>
      </c>
      <c r="O69" s="4">
        <v>2</v>
      </c>
      <c r="P69" s="4">
        <v>2</v>
      </c>
      <c r="Q69" s="4">
        <v>2</v>
      </c>
      <c r="R69" s="4">
        <v>2</v>
      </c>
      <c r="S69" s="4">
        <v>2</v>
      </c>
      <c r="T69" s="4">
        <v>2</v>
      </c>
      <c r="U69" s="4">
        <v>2</v>
      </c>
      <c r="V69" s="4">
        <v>2</v>
      </c>
      <c r="W69" s="4">
        <v>2</v>
      </c>
      <c r="X69" s="4">
        <v>2</v>
      </c>
      <c r="Y69" s="4">
        <v>2</v>
      </c>
      <c r="Z69" s="4">
        <v>2</v>
      </c>
      <c r="AA69" s="4">
        <v>2</v>
      </c>
      <c r="AB69" s="4">
        <v>2</v>
      </c>
      <c r="AC69" s="4">
        <v>2</v>
      </c>
      <c r="AD69" s="4">
        <v>2</v>
      </c>
      <c r="AE69" s="4">
        <v>2</v>
      </c>
      <c r="AF69" s="4">
        <v>2</v>
      </c>
      <c r="AG69" s="4">
        <v>2</v>
      </c>
      <c r="AH69" s="4">
        <v>2</v>
      </c>
      <c r="AI69" s="4" t="s">
        <v>78</v>
      </c>
      <c r="AJ69" s="4" t="s">
        <v>78</v>
      </c>
      <c r="AK69" s="4">
        <f t="shared" si="0"/>
        <v>48</v>
      </c>
      <c r="AL69" s="4">
        <v>1</v>
      </c>
      <c r="AM69" s="4"/>
      <c r="AN69" s="4"/>
      <c r="AO69" s="4"/>
      <c r="AP69" s="4"/>
    </row>
    <row r="70" spans="1:42" x14ac:dyDescent="0.25">
      <c r="A70" s="3">
        <v>45360.816895173615</v>
      </c>
      <c r="B70" s="4" t="s">
        <v>56</v>
      </c>
      <c r="C70" s="4" t="s">
        <v>46</v>
      </c>
      <c r="D70" s="4" t="s">
        <v>172</v>
      </c>
      <c r="E70" s="4" t="s">
        <v>96</v>
      </c>
      <c r="F70" s="4" t="s">
        <v>59</v>
      </c>
      <c r="G70" s="4">
        <v>4</v>
      </c>
      <c r="H70" s="4" t="s">
        <v>211</v>
      </c>
      <c r="I70" s="4" t="s">
        <v>49</v>
      </c>
      <c r="J70" s="4" t="s">
        <v>212</v>
      </c>
      <c r="K70" s="4">
        <v>2</v>
      </c>
      <c r="L70" s="4">
        <v>1</v>
      </c>
      <c r="M70" s="4">
        <v>2</v>
      </c>
      <c r="N70" s="4">
        <v>1</v>
      </c>
      <c r="O70" s="4">
        <v>2</v>
      </c>
      <c r="P70" s="4">
        <v>1</v>
      </c>
      <c r="Q70" s="4">
        <v>2</v>
      </c>
      <c r="R70" s="4">
        <v>1</v>
      </c>
      <c r="S70" s="4">
        <v>2</v>
      </c>
      <c r="T70" s="4">
        <v>1</v>
      </c>
      <c r="U70" s="4">
        <v>2</v>
      </c>
      <c r="V70" s="4">
        <v>2</v>
      </c>
      <c r="W70" s="4">
        <v>2</v>
      </c>
      <c r="X70" s="4">
        <v>1</v>
      </c>
      <c r="Y70" s="4">
        <v>2</v>
      </c>
      <c r="Z70" s="4">
        <v>1</v>
      </c>
      <c r="AA70" s="4">
        <v>2</v>
      </c>
      <c r="AB70" s="4">
        <v>1</v>
      </c>
      <c r="AC70" s="4">
        <v>2</v>
      </c>
      <c r="AD70" s="4">
        <v>1</v>
      </c>
      <c r="AE70" s="4">
        <v>2</v>
      </c>
      <c r="AF70" s="4">
        <v>2</v>
      </c>
      <c r="AG70" s="4">
        <v>1</v>
      </c>
      <c r="AH70" s="4">
        <v>2</v>
      </c>
      <c r="AI70" s="4" t="s">
        <v>213</v>
      </c>
      <c r="AJ70" s="4" t="s">
        <v>214</v>
      </c>
      <c r="AK70" s="4">
        <f t="shared" si="0"/>
        <v>38</v>
      </c>
      <c r="AL70" s="4">
        <v>1</v>
      </c>
      <c r="AM70" s="4"/>
      <c r="AN70" s="4"/>
      <c r="AO70" s="4"/>
      <c r="AP70" s="4"/>
    </row>
    <row r="71" spans="1:42" x14ac:dyDescent="0.25">
      <c r="A71" s="2">
        <v>45360.827846574073</v>
      </c>
      <c r="B71" s="1" t="s">
        <v>37</v>
      </c>
      <c r="C71" s="1" t="s">
        <v>38</v>
      </c>
      <c r="D71" s="1" t="s">
        <v>83</v>
      </c>
      <c r="E71" s="1" t="s">
        <v>58</v>
      </c>
      <c r="F71" s="1" t="s">
        <v>41</v>
      </c>
      <c r="G71" s="1">
        <v>5</v>
      </c>
      <c r="H71" s="1" t="s">
        <v>215</v>
      </c>
      <c r="I71" s="1" t="s">
        <v>55</v>
      </c>
      <c r="J71" s="1" t="s">
        <v>61</v>
      </c>
      <c r="K71" s="1">
        <v>2</v>
      </c>
      <c r="L71" s="1">
        <v>1</v>
      </c>
      <c r="M71" s="1">
        <v>2</v>
      </c>
      <c r="N71" s="1">
        <v>2</v>
      </c>
      <c r="O71" s="1">
        <v>2</v>
      </c>
      <c r="P71" s="1">
        <v>2</v>
      </c>
      <c r="Q71" s="1">
        <v>2</v>
      </c>
      <c r="R71" s="1">
        <v>2</v>
      </c>
      <c r="S71" s="1">
        <v>2</v>
      </c>
      <c r="T71" s="1">
        <v>2</v>
      </c>
      <c r="U71" s="1">
        <v>2</v>
      </c>
      <c r="V71" s="1">
        <v>2</v>
      </c>
      <c r="W71" s="1">
        <v>2</v>
      </c>
      <c r="X71" s="1">
        <v>2</v>
      </c>
      <c r="Y71" s="1">
        <v>2</v>
      </c>
      <c r="Z71" s="1">
        <v>2</v>
      </c>
      <c r="AA71" s="1">
        <v>2</v>
      </c>
      <c r="AB71" s="1">
        <v>2</v>
      </c>
      <c r="AC71" s="1">
        <v>2</v>
      </c>
      <c r="AD71" s="1">
        <v>2</v>
      </c>
      <c r="AE71" s="1">
        <v>2</v>
      </c>
      <c r="AF71" s="1">
        <v>1</v>
      </c>
      <c r="AG71" s="1">
        <v>2</v>
      </c>
      <c r="AH71" s="1">
        <v>2</v>
      </c>
      <c r="AI71" s="1" t="s">
        <v>61</v>
      </c>
      <c r="AJ71" s="1" t="s">
        <v>216</v>
      </c>
      <c r="AK71" s="1">
        <f t="shared" si="0"/>
        <v>46</v>
      </c>
    </row>
    <row r="72" spans="1:42" x14ac:dyDescent="0.25">
      <c r="A72" s="2">
        <v>45360.840618773145</v>
      </c>
      <c r="B72" s="1" t="s">
        <v>37</v>
      </c>
      <c r="C72" s="1" t="s">
        <v>38</v>
      </c>
      <c r="D72" s="1" t="s">
        <v>172</v>
      </c>
      <c r="E72" s="1" t="s">
        <v>40</v>
      </c>
      <c r="F72" s="1" t="s">
        <v>41</v>
      </c>
      <c r="G72" s="1">
        <v>5</v>
      </c>
      <c r="H72" s="1" t="s">
        <v>217</v>
      </c>
      <c r="I72" s="1" t="s">
        <v>55</v>
      </c>
      <c r="J72" s="1" t="s">
        <v>61</v>
      </c>
      <c r="K72" s="1">
        <v>1</v>
      </c>
      <c r="L72" s="1">
        <v>1</v>
      </c>
      <c r="M72" s="1">
        <v>1</v>
      </c>
      <c r="N72" s="1">
        <v>2</v>
      </c>
      <c r="O72" s="1">
        <v>1</v>
      </c>
      <c r="P72" s="1">
        <v>1</v>
      </c>
      <c r="Q72" s="1">
        <v>1</v>
      </c>
      <c r="R72" s="1">
        <v>1</v>
      </c>
      <c r="S72" s="1">
        <v>1</v>
      </c>
      <c r="T72" s="1">
        <v>1</v>
      </c>
      <c r="U72" s="1">
        <v>1</v>
      </c>
      <c r="V72" s="1">
        <v>1</v>
      </c>
      <c r="W72" s="1">
        <v>1</v>
      </c>
      <c r="X72" s="1">
        <v>1</v>
      </c>
      <c r="Y72" s="1">
        <v>1</v>
      </c>
      <c r="Z72" s="1">
        <v>1</v>
      </c>
      <c r="AA72" s="1">
        <v>1</v>
      </c>
      <c r="AB72" s="1">
        <v>1</v>
      </c>
      <c r="AC72" s="1">
        <v>1</v>
      </c>
      <c r="AD72" s="1">
        <v>1</v>
      </c>
      <c r="AE72" s="1">
        <v>1</v>
      </c>
      <c r="AF72" s="1">
        <v>1</v>
      </c>
      <c r="AG72" s="1">
        <v>1</v>
      </c>
      <c r="AH72" s="1">
        <v>1</v>
      </c>
      <c r="AI72" s="1" t="s">
        <v>218</v>
      </c>
      <c r="AJ72" s="1" t="s">
        <v>219</v>
      </c>
      <c r="AK72" s="1">
        <f t="shared" si="0"/>
        <v>25</v>
      </c>
    </row>
    <row r="73" spans="1:42" x14ac:dyDescent="0.25">
      <c r="A73" s="2">
        <v>45360.841958969904</v>
      </c>
      <c r="B73" s="1" t="s">
        <v>37</v>
      </c>
      <c r="C73" s="1" t="s">
        <v>46</v>
      </c>
      <c r="D73" s="1" t="s">
        <v>83</v>
      </c>
      <c r="E73" s="1" t="s">
        <v>40</v>
      </c>
      <c r="F73" s="1" t="s">
        <v>41</v>
      </c>
      <c r="G73" s="1">
        <v>3</v>
      </c>
      <c r="H73" s="1" t="s">
        <v>220</v>
      </c>
      <c r="I73" s="1" t="s">
        <v>43</v>
      </c>
      <c r="J73" s="1" t="s">
        <v>50</v>
      </c>
      <c r="K73" s="1">
        <v>4</v>
      </c>
      <c r="L73" s="1">
        <v>4</v>
      </c>
      <c r="M73" s="1">
        <v>4</v>
      </c>
      <c r="N73" s="1">
        <v>4</v>
      </c>
      <c r="O73" s="1">
        <v>4</v>
      </c>
      <c r="P73" s="1">
        <v>4</v>
      </c>
      <c r="Q73" s="1">
        <v>4</v>
      </c>
      <c r="R73" s="1">
        <v>4</v>
      </c>
      <c r="S73" s="1">
        <v>4</v>
      </c>
      <c r="T73" s="1">
        <v>4</v>
      </c>
      <c r="U73" s="1">
        <v>4</v>
      </c>
      <c r="V73" s="1">
        <v>3</v>
      </c>
      <c r="W73" s="1">
        <v>4</v>
      </c>
      <c r="X73" s="1">
        <v>4</v>
      </c>
      <c r="Y73" s="1">
        <v>5</v>
      </c>
      <c r="Z73" s="1">
        <v>4</v>
      </c>
      <c r="AA73" s="1">
        <v>4</v>
      </c>
      <c r="AB73" s="1">
        <v>4</v>
      </c>
      <c r="AC73" s="1">
        <v>4</v>
      </c>
      <c r="AD73" s="1">
        <v>4</v>
      </c>
      <c r="AE73" s="1">
        <v>3</v>
      </c>
      <c r="AF73" s="1">
        <v>3</v>
      </c>
      <c r="AG73" s="1">
        <v>3</v>
      </c>
      <c r="AH73" s="1">
        <v>3</v>
      </c>
      <c r="AI73" s="1" t="s">
        <v>221</v>
      </c>
      <c r="AJ73" s="1" t="s">
        <v>222</v>
      </c>
      <c r="AK73" s="1">
        <f t="shared" si="0"/>
        <v>92</v>
      </c>
    </row>
    <row r="74" spans="1:42" x14ac:dyDescent="0.25">
      <c r="A74" s="2">
        <v>45360.845571805556</v>
      </c>
      <c r="B74" s="1" t="s">
        <v>37</v>
      </c>
      <c r="C74" s="1" t="s">
        <v>38</v>
      </c>
      <c r="D74" s="1" t="s">
        <v>79</v>
      </c>
      <c r="E74" s="1" t="s">
        <v>40</v>
      </c>
      <c r="F74" s="1" t="s">
        <v>41</v>
      </c>
      <c r="G74" s="1">
        <v>4</v>
      </c>
      <c r="H74" s="1" t="s">
        <v>138</v>
      </c>
      <c r="I74" s="1" t="s">
        <v>49</v>
      </c>
      <c r="J74" s="1" t="s">
        <v>44</v>
      </c>
      <c r="K74" s="1">
        <v>4</v>
      </c>
      <c r="L74" s="1">
        <v>4</v>
      </c>
      <c r="M74" s="1">
        <v>4</v>
      </c>
      <c r="N74" s="1">
        <v>4</v>
      </c>
      <c r="O74" s="1">
        <v>4</v>
      </c>
      <c r="P74" s="1">
        <v>4</v>
      </c>
      <c r="Q74" s="1">
        <v>4</v>
      </c>
      <c r="R74" s="1">
        <v>4</v>
      </c>
      <c r="S74" s="1">
        <v>4</v>
      </c>
      <c r="T74" s="1">
        <v>4</v>
      </c>
      <c r="U74" s="1">
        <v>4</v>
      </c>
      <c r="V74" s="1">
        <v>4</v>
      </c>
      <c r="W74" s="1">
        <v>4</v>
      </c>
      <c r="X74" s="1">
        <v>4</v>
      </c>
      <c r="Y74" s="1">
        <v>4</v>
      </c>
      <c r="Z74" s="1">
        <v>4</v>
      </c>
      <c r="AA74" s="1">
        <v>4</v>
      </c>
      <c r="AB74" s="1">
        <v>4</v>
      </c>
      <c r="AC74" s="1">
        <v>4</v>
      </c>
      <c r="AD74" s="1">
        <v>4</v>
      </c>
      <c r="AE74" s="1">
        <v>4</v>
      </c>
      <c r="AF74" s="1">
        <v>4</v>
      </c>
      <c r="AG74" s="1">
        <v>4</v>
      </c>
      <c r="AH74" s="1">
        <v>4</v>
      </c>
      <c r="AI74" s="1" t="s">
        <v>123</v>
      </c>
      <c r="AJ74" s="1" t="s">
        <v>123</v>
      </c>
      <c r="AK74" s="1">
        <f t="shared" si="0"/>
        <v>96</v>
      </c>
    </row>
    <row r="75" spans="1:42" x14ac:dyDescent="0.25">
      <c r="A75" s="2">
        <v>45360.847732974536</v>
      </c>
      <c r="B75" s="1" t="s">
        <v>37</v>
      </c>
      <c r="C75" s="1" t="s">
        <v>46</v>
      </c>
      <c r="D75" s="1" t="s">
        <v>83</v>
      </c>
      <c r="E75" s="1" t="s">
        <v>40</v>
      </c>
      <c r="F75" s="1" t="s">
        <v>41</v>
      </c>
      <c r="G75" s="1">
        <v>4</v>
      </c>
      <c r="H75" s="1" t="s">
        <v>223</v>
      </c>
      <c r="I75" s="1" t="s">
        <v>43</v>
      </c>
      <c r="J75" s="1" t="s">
        <v>50</v>
      </c>
      <c r="K75" s="1">
        <v>3</v>
      </c>
      <c r="L75" s="1">
        <v>3</v>
      </c>
      <c r="M75" s="1">
        <v>3</v>
      </c>
      <c r="N75" s="1">
        <v>3</v>
      </c>
      <c r="O75" s="1">
        <v>3</v>
      </c>
      <c r="P75" s="1">
        <v>3</v>
      </c>
      <c r="Q75" s="1">
        <v>3</v>
      </c>
      <c r="R75" s="1">
        <v>3</v>
      </c>
      <c r="S75" s="1">
        <v>3</v>
      </c>
      <c r="T75" s="1">
        <v>3</v>
      </c>
      <c r="U75" s="1">
        <v>3</v>
      </c>
      <c r="V75" s="1">
        <v>3</v>
      </c>
      <c r="W75" s="1">
        <v>3</v>
      </c>
      <c r="X75" s="1">
        <v>3</v>
      </c>
      <c r="Y75" s="1">
        <v>3</v>
      </c>
      <c r="Z75" s="1">
        <v>3</v>
      </c>
      <c r="AA75" s="1">
        <v>3</v>
      </c>
      <c r="AB75" s="1">
        <v>3</v>
      </c>
      <c r="AC75" s="1">
        <v>3</v>
      </c>
      <c r="AD75" s="1">
        <v>3</v>
      </c>
      <c r="AE75" s="1">
        <v>3</v>
      </c>
      <c r="AF75" s="1">
        <v>3</v>
      </c>
      <c r="AG75" s="1">
        <v>3</v>
      </c>
      <c r="AH75" s="1">
        <v>3</v>
      </c>
      <c r="AJ75" s="1" t="s">
        <v>224</v>
      </c>
      <c r="AK75" s="1">
        <f t="shared" si="0"/>
        <v>72</v>
      </c>
    </row>
    <row r="76" spans="1:42" x14ac:dyDescent="0.25">
      <c r="A76" s="2">
        <v>45360.885431435185</v>
      </c>
      <c r="B76" s="1" t="s">
        <v>37</v>
      </c>
      <c r="C76" s="1" t="s">
        <v>38</v>
      </c>
      <c r="D76" s="1" t="s">
        <v>181</v>
      </c>
      <c r="E76" s="1" t="s">
        <v>40</v>
      </c>
      <c r="F76" s="1" t="s">
        <v>41</v>
      </c>
      <c r="G76" s="1">
        <v>4</v>
      </c>
      <c r="H76" s="1" t="s">
        <v>48</v>
      </c>
      <c r="I76" s="1" t="s">
        <v>49</v>
      </c>
      <c r="J76" s="1" t="s">
        <v>44</v>
      </c>
      <c r="K76" s="1">
        <v>2</v>
      </c>
      <c r="L76" s="1">
        <v>1</v>
      </c>
      <c r="M76" s="1">
        <v>2</v>
      </c>
      <c r="N76" s="1">
        <v>1</v>
      </c>
      <c r="O76" s="1">
        <v>2</v>
      </c>
      <c r="P76" s="1">
        <v>1</v>
      </c>
      <c r="Q76" s="1">
        <v>2</v>
      </c>
      <c r="R76" s="1">
        <v>1</v>
      </c>
      <c r="S76" s="1">
        <v>2</v>
      </c>
      <c r="T76" s="1">
        <v>1</v>
      </c>
      <c r="U76" s="1">
        <v>2</v>
      </c>
      <c r="V76" s="1">
        <v>1</v>
      </c>
      <c r="W76" s="1">
        <v>2</v>
      </c>
      <c r="X76" s="1">
        <v>1</v>
      </c>
      <c r="Y76" s="1">
        <v>1</v>
      </c>
      <c r="Z76" s="1">
        <v>2</v>
      </c>
      <c r="AA76" s="1">
        <v>2</v>
      </c>
      <c r="AB76" s="1">
        <v>2</v>
      </c>
      <c r="AC76" s="1">
        <v>1</v>
      </c>
      <c r="AD76" s="1">
        <v>2</v>
      </c>
      <c r="AE76" s="1">
        <v>1</v>
      </c>
      <c r="AF76" s="1">
        <v>2</v>
      </c>
      <c r="AG76" s="1">
        <v>2</v>
      </c>
      <c r="AH76" s="1">
        <v>2</v>
      </c>
      <c r="AI76" s="1" t="s">
        <v>225</v>
      </c>
      <c r="AJ76" s="1" t="s">
        <v>61</v>
      </c>
      <c r="AK76" s="1">
        <f t="shared" si="0"/>
        <v>38</v>
      </c>
    </row>
    <row r="77" spans="1:42" x14ac:dyDescent="0.25">
      <c r="A77" s="3">
        <v>45360.890846076392</v>
      </c>
      <c r="B77" s="4" t="s">
        <v>37</v>
      </c>
      <c r="C77" s="4" t="s">
        <v>157</v>
      </c>
      <c r="D77" s="4" t="s">
        <v>200</v>
      </c>
      <c r="E77" s="4" t="s">
        <v>40</v>
      </c>
      <c r="F77" s="4" t="s">
        <v>59</v>
      </c>
      <c r="G77" s="4">
        <v>5</v>
      </c>
      <c r="H77" s="4" t="s">
        <v>226</v>
      </c>
      <c r="I77" s="4" t="s">
        <v>43</v>
      </c>
      <c r="J77" s="4" t="s">
        <v>227</v>
      </c>
      <c r="K77" s="4">
        <v>2</v>
      </c>
      <c r="L77" s="4">
        <v>2</v>
      </c>
      <c r="M77" s="4">
        <v>2</v>
      </c>
      <c r="N77" s="4">
        <v>2</v>
      </c>
      <c r="O77" s="4">
        <v>2</v>
      </c>
      <c r="P77" s="4">
        <v>2</v>
      </c>
      <c r="Q77" s="4">
        <v>2</v>
      </c>
      <c r="R77" s="4">
        <v>2</v>
      </c>
      <c r="S77" s="4">
        <v>2</v>
      </c>
      <c r="T77" s="4">
        <v>2</v>
      </c>
      <c r="U77" s="4">
        <v>2</v>
      </c>
      <c r="V77" s="4">
        <v>2</v>
      </c>
      <c r="W77" s="4">
        <v>2</v>
      </c>
      <c r="X77" s="4">
        <v>2</v>
      </c>
      <c r="Y77" s="4">
        <v>2</v>
      </c>
      <c r="Z77" s="4">
        <v>2</v>
      </c>
      <c r="AA77" s="4">
        <v>2</v>
      </c>
      <c r="AB77" s="4">
        <v>2</v>
      </c>
      <c r="AC77" s="4">
        <v>2</v>
      </c>
      <c r="AD77" s="4">
        <v>2</v>
      </c>
      <c r="AE77" s="4">
        <v>2</v>
      </c>
      <c r="AF77" s="4">
        <v>2</v>
      </c>
      <c r="AG77" s="4">
        <v>2</v>
      </c>
      <c r="AH77" s="4">
        <v>2</v>
      </c>
      <c r="AI77" s="4" t="s">
        <v>228</v>
      </c>
      <c r="AJ77" s="4" t="s">
        <v>228</v>
      </c>
      <c r="AK77" s="4">
        <f t="shared" si="0"/>
        <v>48</v>
      </c>
      <c r="AL77" s="4">
        <v>1</v>
      </c>
      <c r="AM77" s="4"/>
      <c r="AN77" s="4"/>
      <c r="AO77" s="4"/>
      <c r="AP77" s="4"/>
    </row>
    <row r="78" spans="1:42" x14ac:dyDescent="0.25">
      <c r="A78" s="3">
        <v>45360.89185738426</v>
      </c>
      <c r="B78" s="4" t="s">
        <v>37</v>
      </c>
      <c r="C78" s="4" t="s">
        <v>157</v>
      </c>
      <c r="D78" s="4" t="s">
        <v>200</v>
      </c>
      <c r="E78" s="4" t="s">
        <v>40</v>
      </c>
      <c r="F78" s="4" t="s">
        <v>59</v>
      </c>
      <c r="G78" s="4">
        <v>5</v>
      </c>
      <c r="H78" s="4" t="s">
        <v>226</v>
      </c>
      <c r="I78" s="4" t="s">
        <v>43</v>
      </c>
      <c r="J78" s="4" t="s">
        <v>227</v>
      </c>
      <c r="K78" s="4">
        <v>2</v>
      </c>
      <c r="L78" s="4">
        <v>2</v>
      </c>
      <c r="M78" s="4">
        <v>2</v>
      </c>
      <c r="N78" s="4">
        <v>2</v>
      </c>
      <c r="O78" s="4">
        <v>2</v>
      </c>
      <c r="P78" s="4">
        <v>2</v>
      </c>
      <c r="Q78" s="4">
        <v>2</v>
      </c>
      <c r="R78" s="4">
        <v>2</v>
      </c>
      <c r="S78" s="4">
        <v>2</v>
      </c>
      <c r="T78" s="4">
        <v>2</v>
      </c>
      <c r="U78" s="4">
        <v>2</v>
      </c>
      <c r="V78" s="4">
        <v>2</v>
      </c>
      <c r="W78" s="4">
        <v>2</v>
      </c>
      <c r="X78" s="4">
        <v>2</v>
      </c>
      <c r="Y78" s="4">
        <v>2</v>
      </c>
      <c r="Z78" s="4">
        <v>2</v>
      </c>
      <c r="AA78" s="4">
        <v>2</v>
      </c>
      <c r="AB78" s="4">
        <v>2</v>
      </c>
      <c r="AC78" s="4">
        <v>2</v>
      </c>
      <c r="AD78" s="4">
        <v>2</v>
      </c>
      <c r="AE78" s="4">
        <v>2</v>
      </c>
      <c r="AF78" s="4">
        <v>2</v>
      </c>
      <c r="AG78" s="4">
        <v>2</v>
      </c>
      <c r="AH78" s="4">
        <v>2</v>
      </c>
      <c r="AI78" s="4" t="s">
        <v>228</v>
      </c>
      <c r="AJ78" s="4" t="s">
        <v>228</v>
      </c>
      <c r="AK78" s="4">
        <f t="shared" si="0"/>
        <v>48</v>
      </c>
      <c r="AL78" s="4">
        <v>1</v>
      </c>
      <c r="AM78" s="4"/>
      <c r="AN78" s="4"/>
      <c r="AO78" s="4"/>
      <c r="AP78" s="4"/>
    </row>
    <row r="79" spans="1:42" x14ac:dyDescent="0.25">
      <c r="A79" s="2">
        <v>45360.903050856483</v>
      </c>
      <c r="B79" s="1" t="s">
        <v>37</v>
      </c>
      <c r="C79" s="1" t="s">
        <v>38</v>
      </c>
      <c r="D79" s="1" t="s">
        <v>109</v>
      </c>
      <c r="E79" s="1" t="s">
        <v>40</v>
      </c>
      <c r="F79" s="1" t="s">
        <v>41</v>
      </c>
      <c r="G79" s="1">
        <v>4</v>
      </c>
      <c r="H79" s="1" t="s">
        <v>229</v>
      </c>
      <c r="I79" s="1" t="s">
        <v>55</v>
      </c>
      <c r="J79" s="1" t="s">
        <v>44</v>
      </c>
      <c r="K79" s="1">
        <v>3</v>
      </c>
      <c r="L79" s="1">
        <v>3</v>
      </c>
      <c r="M79" s="1">
        <v>4</v>
      </c>
      <c r="N79" s="1">
        <v>1</v>
      </c>
      <c r="O79" s="1">
        <v>2</v>
      </c>
      <c r="P79" s="1">
        <v>1</v>
      </c>
      <c r="Q79" s="1">
        <v>3</v>
      </c>
      <c r="R79" s="1">
        <v>4</v>
      </c>
      <c r="S79" s="1">
        <v>4</v>
      </c>
      <c r="T79" s="1">
        <v>5</v>
      </c>
      <c r="U79" s="1">
        <v>4</v>
      </c>
      <c r="V79" s="1">
        <v>4</v>
      </c>
      <c r="W79" s="1">
        <v>5</v>
      </c>
      <c r="X79" s="1">
        <v>4</v>
      </c>
      <c r="Y79" s="1">
        <v>2</v>
      </c>
      <c r="Z79" s="1">
        <v>1</v>
      </c>
      <c r="AA79" s="1">
        <v>4</v>
      </c>
      <c r="AB79" s="1">
        <v>4</v>
      </c>
      <c r="AC79" s="1">
        <v>4</v>
      </c>
      <c r="AD79" s="1">
        <v>5</v>
      </c>
      <c r="AE79" s="1">
        <v>5</v>
      </c>
      <c r="AF79" s="1">
        <v>4</v>
      </c>
      <c r="AG79" s="1">
        <v>4</v>
      </c>
      <c r="AH79" s="1">
        <v>4</v>
      </c>
      <c r="AI79" s="1" t="s">
        <v>230</v>
      </c>
      <c r="AJ79" s="1" t="s">
        <v>115</v>
      </c>
      <c r="AK79" s="1">
        <f t="shared" si="0"/>
        <v>84</v>
      </c>
    </row>
    <row r="80" spans="1:42" x14ac:dyDescent="0.25">
      <c r="A80" s="2">
        <v>45360.920424664349</v>
      </c>
      <c r="B80" s="1" t="s">
        <v>37</v>
      </c>
      <c r="C80" s="1" t="s">
        <v>38</v>
      </c>
      <c r="D80" s="1" t="s">
        <v>83</v>
      </c>
      <c r="E80" s="1" t="s">
        <v>40</v>
      </c>
      <c r="F80" s="1" t="s">
        <v>41</v>
      </c>
      <c r="G80" s="1">
        <v>3</v>
      </c>
      <c r="H80" s="1" t="s">
        <v>220</v>
      </c>
      <c r="I80" s="1" t="s">
        <v>55</v>
      </c>
      <c r="J80" s="1" t="s">
        <v>50</v>
      </c>
      <c r="K80" s="1">
        <v>3</v>
      </c>
      <c r="L80" s="1">
        <v>3</v>
      </c>
      <c r="M80" s="1">
        <v>4</v>
      </c>
      <c r="N80" s="1">
        <v>3</v>
      </c>
      <c r="O80" s="1">
        <v>3</v>
      </c>
      <c r="P80" s="1">
        <v>3</v>
      </c>
      <c r="Q80" s="1">
        <v>1</v>
      </c>
      <c r="R80" s="1">
        <v>5</v>
      </c>
      <c r="S80" s="1">
        <v>3</v>
      </c>
      <c r="T80" s="1">
        <v>3</v>
      </c>
      <c r="U80" s="1">
        <v>4</v>
      </c>
      <c r="V80" s="1">
        <v>4</v>
      </c>
      <c r="W80" s="1">
        <v>4</v>
      </c>
      <c r="X80" s="1">
        <v>4</v>
      </c>
      <c r="Y80" s="1">
        <v>4</v>
      </c>
      <c r="Z80" s="1">
        <v>4</v>
      </c>
      <c r="AA80" s="1">
        <v>4</v>
      </c>
      <c r="AB80" s="1">
        <v>1</v>
      </c>
      <c r="AC80" s="1">
        <v>3</v>
      </c>
      <c r="AD80" s="1">
        <v>3</v>
      </c>
      <c r="AE80" s="1">
        <v>3</v>
      </c>
      <c r="AF80" s="1">
        <v>4</v>
      </c>
      <c r="AG80" s="1">
        <v>4</v>
      </c>
      <c r="AH80" s="1">
        <v>4</v>
      </c>
      <c r="AI80" s="1" t="s">
        <v>231</v>
      </c>
      <c r="AJ80" s="1" t="s">
        <v>219</v>
      </c>
      <c r="AK80" s="1">
        <f t="shared" si="0"/>
        <v>81</v>
      </c>
    </row>
    <row r="81" spans="1:42" x14ac:dyDescent="0.25">
      <c r="A81" s="2">
        <v>45360.937042337959</v>
      </c>
      <c r="B81" s="1" t="s">
        <v>37</v>
      </c>
      <c r="C81" s="1" t="s">
        <v>38</v>
      </c>
      <c r="D81" s="1" t="s">
        <v>79</v>
      </c>
      <c r="E81" s="1" t="s">
        <v>40</v>
      </c>
      <c r="F81" s="1" t="s">
        <v>59</v>
      </c>
      <c r="G81" s="1">
        <v>5</v>
      </c>
      <c r="H81" s="1" t="s">
        <v>232</v>
      </c>
      <c r="I81" s="1" t="s">
        <v>49</v>
      </c>
      <c r="J81" s="1" t="s">
        <v>227</v>
      </c>
      <c r="K81" s="1">
        <v>4</v>
      </c>
      <c r="L81" s="1">
        <v>4</v>
      </c>
      <c r="M81" s="1">
        <v>5</v>
      </c>
      <c r="N81" s="1">
        <v>5</v>
      </c>
      <c r="O81" s="1">
        <v>4</v>
      </c>
      <c r="P81" s="1">
        <v>4</v>
      </c>
      <c r="Q81" s="1">
        <v>5</v>
      </c>
      <c r="R81" s="1">
        <v>4</v>
      </c>
      <c r="S81" s="1">
        <v>5</v>
      </c>
      <c r="T81" s="1">
        <v>5</v>
      </c>
      <c r="U81" s="1">
        <v>5</v>
      </c>
      <c r="V81" s="1">
        <v>4</v>
      </c>
      <c r="W81" s="1">
        <v>5</v>
      </c>
      <c r="X81" s="1">
        <v>4</v>
      </c>
      <c r="Y81" s="1">
        <v>5</v>
      </c>
      <c r="Z81" s="1">
        <v>4</v>
      </c>
      <c r="AA81" s="1">
        <v>3</v>
      </c>
      <c r="AB81" s="1">
        <v>5</v>
      </c>
      <c r="AC81" s="1">
        <v>5</v>
      </c>
      <c r="AD81" s="1">
        <v>4</v>
      </c>
      <c r="AE81" s="1">
        <v>4</v>
      </c>
      <c r="AF81" s="1">
        <v>4</v>
      </c>
      <c r="AG81" s="1">
        <v>4</v>
      </c>
      <c r="AH81" s="1">
        <v>5</v>
      </c>
      <c r="AI81" s="1" t="s">
        <v>233</v>
      </c>
      <c r="AJ81" s="1" t="s">
        <v>234</v>
      </c>
      <c r="AK81" s="1">
        <f t="shared" si="0"/>
        <v>106</v>
      </c>
    </row>
    <row r="82" spans="1:42" x14ac:dyDescent="0.25">
      <c r="A82" s="2">
        <v>45360.94139472222</v>
      </c>
      <c r="B82" s="1" t="s">
        <v>37</v>
      </c>
      <c r="C82" s="1" t="s">
        <v>38</v>
      </c>
      <c r="D82" s="1" t="s">
        <v>79</v>
      </c>
      <c r="E82" s="1" t="s">
        <v>40</v>
      </c>
      <c r="F82" s="1" t="s">
        <v>59</v>
      </c>
      <c r="G82" s="1">
        <v>5</v>
      </c>
      <c r="H82" s="1" t="s">
        <v>235</v>
      </c>
      <c r="I82" s="1" t="s">
        <v>49</v>
      </c>
      <c r="J82" s="1" t="s">
        <v>227</v>
      </c>
      <c r="K82" s="1">
        <v>5</v>
      </c>
      <c r="L82" s="1">
        <v>5</v>
      </c>
      <c r="M82" s="1">
        <v>5</v>
      </c>
      <c r="N82" s="1">
        <v>4</v>
      </c>
      <c r="O82" s="1">
        <v>4</v>
      </c>
      <c r="P82" s="1">
        <v>5</v>
      </c>
      <c r="Q82" s="1">
        <v>4</v>
      </c>
      <c r="R82" s="1">
        <v>5</v>
      </c>
      <c r="S82" s="1">
        <v>4</v>
      </c>
      <c r="T82" s="1">
        <v>5</v>
      </c>
      <c r="U82" s="1">
        <v>4</v>
      </c>
      <c r="V82" s="1">
        <v>5</v>
      </c>
      <c r="W82" s="1">
        <v>4</v>
      </c>
      <c r="X82" s="1">
        <v>5</v>
      </c>
      <c r="Y82" s="1">
        <v>4</v>
      </c>
      <c r="Z82" s="1">
        <v>4</v>
      </c>
      <c r="AA82" s="1">
        <v>3</v>
      </c>
      <c r="AB82" s="1">
        <v>4</v>
      </c>
      <c r="AC82" s="1">
        <v>5</v>
      </c>
      <c r="AD82" s="1">
        <v>5</v>
      </c>
      <c r="AE82" s="1">
        <v>5</v>
      </c>
      <c r="AF82" s="1">
        <v>5</v>
      </c>
      <c r="AG82" s="1">
        <v>5</v>
      </c>
      <c r="AH82" s="1">
        <v>5</v>
      </c>
      <c r="AI82" s="1" t="s">
        <v>236</v>
      </c>
      <c r="AJ82" s="1" t="s">
        <v>237</v>
      </c>
      <c r="AK82" s="1">
        <f t="shared" si="0"/>
        <v>109</v>
      </c>
    </row>
    <row r="83" spans="1:42" x14ac:dyDescent="0.25">
      <c r="A83" s="2">
        <v>45360.946070011574</v>
      </c>
      <c r="B83" s="1" t="s">
        <v>37</v>
      </c>
      <c r="C83" s="1" t="s">
        <v>46</v>
      </c>
      <c r="D83" s="1" t="s">
        <v>47</v>
      </c>
      <c r="E83" s="1" t="s">
        <v>40</v>
      </c>
      <c r="F83" s="1" t="s">
        <v>41</v>
      </c>
      <c r="G83" s="1">
        <v>5</v>
      </c>
      <c r="H83" s="1" t="s">
        <v>238</v>
      </c>
      <c r="I83" s="1" t="s">
        <v>43</v>
      </c>
      <c r="J83" s="1" t="s">
        <v>50</v>
      </c>
      <c r="K83" s="1">
        <v>4</v>
      </c>
      <c r="L83" s="1">
        <v>5</v>
      </c>
      <c r="M83" s="1">
        <v>5</v>
      </c>
      <c r="N83" s="1">
        <v>5</v>
      </c>
      <c r="O83" s="1">
        <v>4</v>
      </c>
      <c r="P83" s="1">
        <v>1</v>
      </c>
      <c r="Q83" s="1">
        <v>1</v>
      </c>
      <c r="R83" s="1">
        <v>1</v>
      </c>
      <c r="S83" s="1">
        <v>3</v>
      </c>
      <c r="T83" s="1">
        <v>5</v>
      </c>
      <c r="U83" s="1">
        <v>5</v>
      </c>
      <c r="V83" s="1">
        <v>5</v>
      </c>
      <c r="W83" s="1">
        <v>5</v>
      </c>
      <c r="X83" s="1">
        <v>5</v>
      </c>
      <c r="Y83" s="1">
        <v>5</v>
      </c>
      <c r="Z83" s="1">
        <v>5</v>
      </c>
      <c r="AA83" s="1">
        <v>5</v>
      </c>
      <c r="AB83" s="1">
        <v>5</v>
      </c>
      <c r="AC83" s="1">
        <v>5</v>
      </c>
      <c r="AD83" s="1">
        <v>5</v>
      </c>
      <c r="AE83" s="1">
        <v>5</v>
      </c>
      <c r="AF83" s="1">
        <v>5</v>
      </c>
      <c r="AG83" s="1">
        <v>5</v>
      </c>
      <c r="AH83" s="1">
        <v>5</v>
      </c>
      <c r="AI83" s="1" t="s">
        <v>239</v>
      </c>
      <c r="AJ83" s="1" t="s">
        <v>240</v>
      </c>
      <c r="AK83" s="1">
        <f t="shared" si="0"/>
        <v>104</v>
      </c>
    </row>
    <row r="84" spans="1:42" x14ac:dyDescent="0.25">
      <c r="A84" s="2">
        <v>45360.953559467591</v>
      </c>
      <c r="B84" s="1" t="s">
        <v>37</v>
      </c>
      <c r="C84" s="1" t="s">
        <v>38</v>
      </c>
      <c r="D84" s="1" t="s">
        <v>62</v>
      </c>
      <c r="E84" s="1" t="s">
        <v>40</v>
      </c>
      <c r="F84" s="1" t="s">
        <v>41</v>
      </c>
      <c r="G84" s="1">
        <v>4</v>
      </c>
      <c r="H84" s="1" t="s">
        <v>241</v>
      </c>
      <c r="I84" s="1" t="s">
        <v>49</v>
      </c>
      <c r="J84" s="1" t="s">
        <v>242</v>
      </c>
      <c r="K84" s="1">
        <v>3</v>
      </c>
      <c r="L84" s="1">
        <v>3</v>
      </c>
      <c r="M84" s="1">
        <v>5</v>
      </c>
      <c r="N84" s="1">
        <v>5</v>
      </c>
      <c r="O84" s="1">
        <v>3</v>
      </c>
      <c r="P84" s="1">
        <v>4</v>
      </c>
      <c r="Q84" s="1">
        <v>3</v>
      </c>
      <c r="R84" s="1">
        <v>1</v>
      </c>
      <c r="S84" s="1">
        <v>4</v>
      </c>
      <c r="T84" s="1">
        <v>4</v>
      </c>
      <c r="U84" s="1">
        <v>3</v>
      </c>
      <c r="V84" s="1">
        <v>4</v>
      </c>
      <c r="W84" s="1">
        <v>5</v>
      </c>
      <c r="X84" s="1">
        <v>5</v>
      </c>
      <c r="Y84" s="1">
        <v>3</v>
      </c>
      <c r="Z84" s="1">
        <v>3</v>
      </c>
      <c r="AA84" s="1">
        <v>3</v>
      </c>
      <c r="AB84" s="1">
        <v>4</v>
      </c>
      <c r="AC84" s="1">
        <v>3</v>
      </c>
      <c r="AD84" s="1">
        <v>4</v>
      </c>
      <c r="AE84" s="1">
        <v>3</v>
      </c>
      <c r="AF84" s="1">
        <v>4</v>
      </c>
      <c r="AG84" s="1">
        <v>5</v>
      </c>
      <c r="AH84" s="1">
        <v>3</v>
      </c>
      <c r="AI84" s="1" t="s">
        <v>243</v>
      </c>
      <c r="AJ84" s="1" t="s">
        <v>244</v>
      </c>
      <c r="AK84" s="1">
        <f t="shared" si="0"/>
        <v>87</v>
      </c>
    </row>
    <row r="85" spans="1:42" x14ac:dyDescent="0.25">
      <c r="A85" s="2">
        <v>45360.961139120365</v>
      </c>
      <c r="B85" s="1" t="s">
        <v>56</v>
      </c>
      <c r="C85" s="1" t="s">
        <v>46</v>
      </c>
      <c r="D85" s="1" t="s">
        <v>83</v>
      </c>
      <c r="E85" s="1" t="s">
        <v>40</v>
      </c>
      <c r="F85" s="1" t="s">
        <v>41</v>
      </c>
      <c r="G85" s="1">
        <v>4</v>
      </c>
      <c r="H85" s="1" t="s">
        <v>84</v>
      </c>
      <c r="I85" s="1" t="s">
        <v>55</v>
      </c>
      <c r="J85" s="1" t="s">
        <v>44</v>
      </c>
      <c r="K85" s="1">
        <v>4</v>
      </c>
      <c r="L85" s="1">
        <v>5</v>
      </c>
      <c r="M85" s="1">
        <v>4</v>
      </c>
      <c r="N85" s="1">
        <v>4</v>
      </c>
      <c r="O85" s="1">
        <v>5</v>
      </c>
      <c r="P85" s="1">
        <v>4</v>
      </c>
      <c r="Q85" s="1">
        <v>4</v>
      </c>
      <c r="R85" s="1">
        <v>5</v>
      </c>
      <c r="S85" s="1">
        <v>5</v>
      </c>
      <c r="T85" s="1">
        <v>5</v>
      </c>
      <c r="U85" s="1">
        <v>3</v>
      </c>
      <c r="V85" s="1">
        <v>5</v>
      </c>
      <c r="W85" s="1">
        <v>5</v>
      </c>
      <c r="X85" s="1">
        <v>4</v>
      </c>
      <c r="Y85" s="1">
        <v>4</v>
      </c>
      <c r="Z85" s="1">
        <v>3</v>
      </c>
      <c r="AA85" s="1">
        <v>4</v>
      </c>
      <c r="AB85" s="1">
        <v>4</v>
      </c>
      <c r="AC85" s="1">
        <v>5</v>
      </c>
      <c r="AD85" s="1">
        <v>5</v>
      </c>
      <c r="AE85" s="1">
        <v>4</v>
      </c>
      <c r="AF85" s="1">
        <v>4</v>
      </c>
      <c r="AG85" s="1">
        <v>4</v>
      </c>
      <c r="AH85" s="1">
        <v>4</v>
      </c>
      <c r="AI85" s="1" t="s">
        <v>61</v>
      </c>
      <c r="AJ85" s="1" t="s">
        <v>245</v>
      </c>
      <c r="AK85" s="1">
        <f t="shared" si="0"/>
        <v>103</v>
      </c>
    </row>
    <row r="86" spans="1:42" x14ac:dyDescent="0.25">
      <c r="A86" s="2">
        <v>45360.962882870372</v>
      </c>
      <c r="B86" s="1" t="s">
        <v>37</v>
      </c>
      <c r="C86" s="1" t="s">
        <v>157</v>
      </c>
      <c r="D86" s="1" t="s">
        <v>88</v>
      </c>
      <c r="E86" s="1" t="s">
        <v>99</v>
      </c>
      <c r="F86" s="1" t="s">
        <v>41</v>
      </c>
      <c r="G86" s="1">
        <v>4</v>
      </c>
      <c r="H86" s="1" t="s">
        <v>84</v>
      </c>
      <c r="I86" s="1" t="s">
        <v>55</v>
      </c>
      <c r="J86" s="1" t="s">
        <v>44</v>
      </c>
      <c r="K86" s="1">
        <v>3</v>
      </c>
      <c r="L86" s="1">
        <v>1</v>
      </c>
      <c r="M86" s="1">
        <v>3</v>
      </c>
      <c r="N86" s="1">
        <v>3</v>
      </c>
      <c r="O86" s="1">
        <v>1</v>
      </c>
      <c r="P86" s="1">
        <v>1</v>
      </c>
      <c r="Q86" s="1">
        <v>3</v>
      </c>
      <c r="R86" s="1">
        <v>1</v>
      </c>
      <c r="S86" s="1">
        <v>3</v>
      </c>
      <c r="T86" s="1">
        <v>3</v>
      </c>
      <c r="U86" s="1">
        <v>3</v>
      </c>
      <c r="V86" s="1">
        <v>3</v>
      </c>
      <c r="W86" s="1">
        <v>1</v>
      </c>
      <c r="X86" s="1">
        <v>3</v>
      </c>
      <c r="Y86" s="1">
        <v>1</v>
      </c>
      <c r="Z86" s="1">
        <v>3</v>
      </c>
      <c r="AA86" s="1">
        <v>2</v>
      </c>
      <c r="AB86" s="1">
        <v>3</v>
      </c>
      <c r="AC86" s="1">
        <v>1</v>
      </c>
      <c r="AD86" s="1">
        <v>3</v>
      </c>
      <c r="AE86" s="1">
        <v>1</v>
      </c>
      <c r="AF86" s="1">
        <v>1</v>
      </c>
      <c r="AG86" s="1">
        <v>3</v>
      </c>
      <c r="AH86" s="1">
        <v>3</v>
      </c>
      <c r="AI86" s="1" t="s">
        <v>246</v>
      </c>
      <c r="AJ86" s="1" t="s">
        <v>247</v>
      </c>
      <c r="AK86" s="1">
        <f t="shared" si="0"/>
        <v>53</v>
      </c>
    </row>
    <row r="87" spans="1:42" x14ac:dyDescent="0.25">
      <c r="A87" s="2">
        <v>45360.987467893516</v>
      </c>
      <c r="B87" s="1" t="s">
        <v>37</v>
      </c>
      <c r="C87" s="1" t="s">
        <v>46</v>
      </c>
      <c r="D87" s="1" t="s">
        <v>83</v>
      </c>
      <c r="E87" s="1" t="s">
        <v>40</v>
      </c>
      <c r="F87" s="1" t="s">
        <v>41</v>
      </c>
      <c r="G87" s="1">
        <v>5</v>
      </c>
      <c r="H87" s="1" t="s">
        <v>248</v>
      </c>
      <c r="I87" s="1" t="s">
        <v>43</v>
      </c>
      <c r="J87" s="1" t="s">
        <v>227</v>
      </c>
      <c r="K87" s="1">
        <v>3</v>
      </c>
      <c r="L87" s="1">
        <v>2</v>
      </c>
      <c r="M87" s="1">
        <v>2</v>
      </c>
      <c r="N87" s="1">
        <v>5</v>
      </c>
      <c r="O87" s="1">
        <v>1</v>
      </c>
      <c r="P87" s="1">
        <v>5</v>
      </c>
      <c r="Q87" s="1">
        <v>4</v>
      </c>
      <c r="R87" s="1">
        <v>4</v>
      </c>
      <c r="S87" s="1">
        <v>4</v>
      </c>
      <c r="T87" s="1">
        <v>5</v>
      </c>
      <c r="U87" s="1">
        <v>5</v>
      </c>
      <c r="V87" s="1">
        <v>5</v>
      </c>
      <c r="W87" s="1">
        <v>5</v>
      </c>
      <c r="X87" s="1">
        <v>5</v>
      </c>
      <c r="Y87" s="1">
        <v>5</v>
      </c>
      <c r="Z87" s="1">
        <v>3</v>
      </c>
      <c r="AA87" s="1">
        <v>5</v>
      </c>
      <c r="AB87" s="1">
        <v>5</v>
      </c>
      <c r="AC87" s="1">
        <v>5</v>
      </c>
      <c r="AD87" s="1">
        <v>1</v>
      </c>
      <c r="AE87" s="1">
        <v>4</v>
      </c>
      <c r="AF87" s="1">
        <v>3</v>
      </c>
      <c r="AG87" s="1">
        <v>3</v>
      </c>
      <c r="AH87" s="1">
        <v>5</v>
      </c>
      <c r="AI87" s="1" t="s">
        <v>183</v>
      </c>
      <c r="AJ87" s="1" t="s">
        <v>183</v>
      </c>
      <c r="AK87" s="1">
        <f t="shared" si="0"/>
        <v>94</v>
      </c>
    </row>
    <row r="88" spans="1:42" x14ac:dyDescent="0.25">
      <c r="A88" s="2">
        <v>45361.013706805556</v>
      </c>
      <c r="B88" s="1" t="s">
        <v>56</v>
      </c>
      <c r="C88" s="1" t="s">
        <v>46</v>
      </c>
      <c r="D88" s="1" t="s">
        <v>47</v>
      </c>
      <c r="E88" s="1" t="s">
        <v>40</v>
      </c>
      <c r="F88" s="1" t="s">
        <v>41</v>
      </c>
      <c r="G88" s="1">
        <v>5</v>
      </c>
      <c r="H88" s="1" t="s">
        <v>249</v>
      </c>
      <c r="I88" s="1" t="s">
        <v>55</v>
      </c>
      <c r="J88" s="1" t="s">
        <v>50</v>
      </c>
      <c r="K88" s="1">
        <v>4</v>
      </c>
      <c r="L88" s="1">
        <v>2</v>
      </c>
      <c r="M88" s="1">
        <v>2</v>
      </c>
      <c r="N88" s="1">
        <v>1</v>
      </c>
      <c r="O88" s="1">
        <v>5</v>
      </c>
      <c r="P88" s="1">
        <v>4</v>
      </c>
      <c r="Q88" s="1">
        <v>4</v>
      </c>
      <c r="R88" s="1">
        <v>4</v>
      </c>
      <c r="S88" s="1">
        <v>5</v>
      </c>
      <c r="T88" s="1">
        <v>5</v>
      </c>
      <c r="U88" s="1">
        <v>5</v>
      </c>
      <c r="V88" s="1">
        <v>1</v>
      </c>
      <c r="W88" s="1">
        <v>5</v>
      </c>
      <c r="X88" s="1">
        <v>5</v>
      </c>
      <c r="Y88" s="1">
        <v>4</v>
      </c>
      <c r="Z88" s="1">
        <v>5</v>
      </c>
      <c r="AA88" s="1">
        <v>5</v>
      </c>
      <c r="AB88" s="1">
        <v>4</v>
      </c>
      <c r="AC88" s="1">
        <v>4</v>
      </c>
      <c r="AD88" s="1">
        <v>5</v>
      </c>
      <c r="AE88" s="1">
        <v>4</v>
      </c>
      <c r="AF88" s="1">
        <v>4</v>
      </c>
      <c r="AG88" s="1">
        <v>4</v>
      </c>
      <c r="AH88" s="1">
        <v>4</v>
      </c>
      <c r="AI88" s="1" t="s">
        <v>250</v>
      </c>
      <c r="AJ88" s="1" t="s">
        <v>61</v>
      </c>
      <c r="AK88" s="1">
        <f t="shared" si="0"/>
        <v>95</v>
      </c>
    </row>
    <row r="89" spans="1:42" x14ac:dyDescent="0.25">
      <c r="A89" s="2">
        <v>45361.025449884255</v>
      </c>
      <c r="B89" s="1" t="s">
        <v>37</v>
      </c>
      <c r="C89" s="1" t="s">
        <v>38</v>
      </c>
      <c r="D89" s="1" t="s">
        <v>62</v>
      </c>
      <c r="E89" s="1" t="s">
        <v>40</v>
      </c>
      <c r="F89" s="1" t="s">
        <v>41</v>
      </c>
      <c r="G89" s="1">
        <v>4</v>
      </c>
      <c r="H89" s="1" t="s">
        <v>251</v>
      </c>
      <c r="I89" s="1" t="s">
        <v>49</v>
      </c>
      <c r="J89" s="1" t="s">
        <v>227</v>
      </c>
      <c r="K89" s="1">
        <v>2</v>
      </c>
      <c r="L89" s="1">
        <v>3</v>
      </c>
      <c r="M89" s="1">
        <v>2</v>
      </c>
      <c r="N89" s="1">
        <v>2</v>
      </c>
      <c r="O89" s="1">
        <v>4</v>
      </c>
      <c r="P89" s="1">
        <v>4</v>
      </c>
      <c r="Q89" s="1">
        <v>4</v>
      </c>
      <c r="R89" s="1">
        <v>3</v>
      </c>
      <c r="S89" s="1">
        <v>4</v>
      </c>
      <c r="T89" s="1">
        <v>4</v>
      </c>
      <c r="U89" s="1">
        <v>4</v>
      </c>
      <c r="V89" s="1">
        <v>4</v>
      </c>
      <c r="W89" s="1">
        <v>4</v>
      </c>
      <c r="X89" s="1">
        <v>4</v>
      </c>
      <c r="Y89" s="1">
        <v>4</v>
      </c>
      <c r="Z89" s="1">
        <v>4</v>
      </c>
      <c r="AA89" s="1">
        <v>4</v>
      </c>
      <c r="AB89" s="1">
        <v>4</v>
      </c>
      <c r="AC89" s="1">
        <v>4</v>
      </c>
      <c r="AD89" s="1">
        <v>4</v>
      </c>
      <c r="AE89" s="1">
        <v>4</v>
      </c>
      <c r="AF89" s="1">
        <v>4</v>
      </c>
      <c r="AG89" s="1">
        <v>4</v>
      </c>
      <c r="AH89" s="1">
        <v>4</v>
      </c>
      <c r="AI89" s="1" t="s">
        <v>252</v>
      </c>
      <c r="AJ89" s="1" t="s">
        <v>253</v>
      </c>
      <c r="AK89" s="1">
        <f t="shared" si="0"/>
        <v>88</v>
      </c>
    </row>
    <row r="90" spans="1:42" x14ac:dyDescent="0.25">
      <c r="A90" s="2">
        <v>45361.034711631946</v>
      </c>
      <c r="B90" s="1" t="s">
        <v>37</v>
      </c>
      <c r="C90" s="1" t="s">
        <v>38</v>
      </c>
      <c r="D90" s="1" t="s">
        <v>116</v>
      </c>
      <c r="E90" s="1" t="s">
        <v>40</v>
      </c>
      <c r="F90" s="1" t="s">
        <v>41</v>
      </c>
      <c r="G90" s="1">
        <v>2</v>
      </c>
      <c r="H90" s="1" t="s">
        <v>77</v>
      </c>
      <c r="I90" s="1" t="s">
        <v>49</v>
      </c>
      <c r="J90" s="1" t="s">
        <v>44</v>
      </c>
      <c r="K90" s="1">
        <v>2</v>
      </c>
      <c r="L90" s="1">
        <v>1</v>
      </c>
      <c r="M90" s="1">
        <v>2</v>
      </c>
      <c r="N90" s="1">
        <v>4</v>
      </c>
      <c r="O90" s="1">
        <v>2</v>
      </c>
      <c r="P90" s="1">
        <v>2</v>
      </c>
      <c r="Q90" s="1">
        <v>1</v>
      </c>
      <c r="R90" s="1">
        <v>1</v>
      </c>
      <c r="S90" s="1">
        <v>5</v>
      </c>
      <c r="T90" s="1">
        <v>5</v>
      </c>
      <c r="U90" s="1">
        <v>5</v>
      </c>
      <c r="V90" s="1">
        <v>5</v>
      </c>
      <c r="W90" s="1">
        <v>4</v>
      </c>
      <c r="X90" s="1">
        <v>3</v>
      </c>
      <c r="Y90" s="1">
        <v>5</v>
      </c>
      <c r="Z90" s="1">
        <v>4</v>
      </c>
      <c r="AA90" s="1">
        <v>4</v>
      </c>
      <c r="AB90" s="1">
        <v>5</v>
      </c>
      <c r="AC90" s="1">
        <v>4</v>
      </c>
      <c r="AD90" s="1">
        <v>4</v>
      </c>
      <c r="AE90" s="1">
        <v>4</v>
      </c>
      <c r="AF90" s="1">
        <v>4</v>
      </c>
      <c r="AG90" s="1">
        <v>4</v>
      </c>
      <c r="AH90" s="1">
        <v>4</v>
      </c>
      <c r="AK90" s="1">
        <f t="shared" si="0"/>
        <v>84</v>
      </c>
    </row>
    <row r="91" spans="1:42" x14ac:dyDescent="0.25">
      <c r="A91" s="2">
        <v>45361.084787673608</v>
      </c>
      <c r="B91" s="1" t="s">
        <v>37</v>
      </c>
      <c r="C91" s="1" t="s">
        <v>38</v>
      </c>
      <c r="D91" s="1" t="s">
        <v>83</v>
      </c>
      <c r="E91" s="1" t="s">
        <v>40</v>
      </c>
      <c r="F91" s="1" t="s">
        <v>41</v>
      </c>
      <c r="G91" s="1">
        <v>4</v>
      </c>
      <c r="H91" s="1" t="s">
        <v>113</v>
      </c>
      <c r="I91" s="1" t="s">
        <v>43</v>
      </c>
      <c r="J91" s="1" t="s">
        <v>90</v>
      </c>
      <c r="K91" s="1">
        <v>4</v>
      </c>
      <c r="L91" s="1">
        <v>5</v>
      </c>
      <c r="M91" s="1">
        <v>4</v>
      </c>
      <c r="N91" s="1">
        <v>5</v>
      </c>
      <c r="O91" s="1">
        <v>4</v>
      </c>
      <c r="P91" s="1">
        <v>5</v>
      </c>
      <c r="Q91" s="1">
        <v>4</v>
      </c>
      <c r="R91" s="1">
        <v>5</v>
      </c>
      <c r="S91" s="1">
        <v>4</v>
      </c>
      <c r="T91" s="1">
        <v>5</v>
      </c>
      <c r="U91" s="1">
        <v>4</v>
      </c>
      <c r="V91" s="1">
        <v>5</v>
      </c>
      <c r="W91" s="1">
        <v>4</v>
      </c>
      <c r="X91" s="1">
        <v>5</v>
      </c>
      <c r="Y91" s="1">
        <v>5</v>
      </c>
      <c r="Z91" s="1">
        <v>4</v>
      </c>
      <c r="AA91" s="1">
        <v>5</v>
      </c>
      <c r="AB91" s="1">
        <v>4</v>
      </c>
      <c r="AC91" s="1">
        <v>5</v>
      </c>
      <c r="AD91" s="1">
        <v>4</v>
      </c>
      <c r="AE91" s="1">
        <v>5</v>
      </c>
      <c r="AF91" s="1">
        <v>4</v>
      </c>
      <c r="AG91" s="1">
        <v>5</v>
      </c>
      <c r="AH91" s="1">
        <v>4</v>
      </c>
      <c r="AI91" s="1" t="s">
        <v>61</v>
      </c>
      <c r="AJ91" s="1" t="s">
        <v>61</v>
      </c>
      <c r="AK91" s="1">
        <f t="shared" si="0"/>
        <v>108</v>
      </c>
    </row>
    <row r="92" spans="1:42" x14ac:dyDescent="0.25">
      <c r="A92" s="2">
        <v>45361.08748357639</v>
      </c>
      <c r="B92" s="1" t="s">
        <v>56</v>
      </c>
      <c r="C92" s="1" t="s">
        <v>38</v>
      </c>
      <c r="D92" s="1" t="s">
        <v>62</v>
      </c>
      <c r="E92" s="1" t="s">
        <v>40</v>
      </c>
      <c r="F92" s="1" t="s">
        <v>41</v>
      </c>
      <c r="G92" s="1">
        <v>3</v>
      </c>
      <c r="H92" s="1" t="s">
        <v>254</v>
      </c>
      <c r="I92" s="1" t="s">
        <v>43</v>
      </c>
      <c r="J92" s="1" t="s">
        <v>90</v>
      </c>
      <c r="K92" s="1">
        <v>5</v>
      </c>
      <c r="L92" s="1">
        <v>4</v>
      </c>
      <c r="M92" s="1">
        <v>5</v>
      </c>
      <c r="N92" s="1">
        <v>5</v>
      </c>
      <c r="O92" s="1">
        <v>4</v>
      </c>
      <c r="P92" s="1">
        <v>4</v>
      </c>
      <c r="Q92" s="1">
        <v>5</v>
      </c>
      <c r="R92" s="1">
        <v>4</v>
      </c>
      <c r="S92" s="1">
        <v>5</v>
      </c>
      <c r="T92" s="1">
        <v>5</v>
      </c>
      <c r="U92" s="1">
        <v>5</v>
      </c>
      <c r="V92" s="1">
        <v>5</v>
      </c>
      <c r="W92" s="1">
        <v>4</v>
      </c>
      <c r="X92" s="1">
        <v>5</v>
      </c>
      <c r="Y92" s="1">
        <v>4</v>
      </c>
      <c r="Z92" s="1">
        <v>4</v>
      </c>
      <c r="AA92" s="1">
        <v>5</v>
      </c>
      <c r="AB92" s="1">
        <v>5</v>
      </c>
      <c r="AC92" s="1">
        <v>5</v>
      </c>
      <c r="AD92" s="1">
        <v>5</v>
      </c>
      <c r="AE92" s="1">
        <v>4</v>
      </c>
      <c r="AF92" s="1">
        <v>5</v>
      </c>
      <c r="AG92" s="1">
        <v>5</v>
      </c>
      <c r="AH92" s="1">
        <v>5</v>
      </c>
      <c r="AK92" s="1">
        <f t="shared" si="0"/>
        <v>112</v>
      </c>
    </row>
    <row r="93" spans="1:42" x14ac:dyDescent="0.25">
      <c r="A93" s="2">
        <v>45361.098834131946</v>
      </c>
      <c r="B93" s="1" t="s">
        <v>37</v>
      </c>
      <c r="C93" s="1" t="s">
        <v>38</v>
      </c>
      <c r="D93" s="1" t="s">
        <v>62</v>
      </c>
      <c r="E93" s="1" t="s">
        <v>99</v>
      </c>
      <c r="F93" s="1" t="s">
        <v>41</v>
      </c>
      <c r="G93" s="1">
        <v>4</v>
      </c>
      <c r="H93" s="1" t="s">
        <v>48</v>
      </c>
      <c r="I93" s="1" t="s">
        <v>43</v>
      </c>
      <c r="J93" s="1" t="s">
        <v>44</v>
      </c>
      <c r="K93" s="1">
        <v>4</v>
      </c>
      <c r="L93" s="1">
        <v>5</v>
      </c>
      <c r="M93" s="1">
        <v>5</v>
      </c>
      <c r="N93" s="1">
        <v>5</v>
      </c>
      <c r="O93" s="1">
        <v>5</v>
      </c>
      <c r="P93" s="1">
        <v>4</v>
      </c>
      <c r="Q93" s="1">
        <v>5</v>
      </c>
      <c r="R93" s="1">
        <v>4</v>
      </c>
      <c r="S93" s="1">
        <v>5</v>
      </c>
      <c r="T93" s="1">
        <v>4</v>
      </c>
      <c r="U93" s="1">
        <v>5</v>
      </c>
      <c r="V93" s="1">
        <v>4</v>
      </c>
      <c r="W93" s="1">
        <v>5</v>
      </c>
      <c r="X93" s="1">
        <v>4</v>
      </c>
      <c r="Y93" s="1">
        <v>5</v>
      </c>
      <c r="Z93" s="1">
        <v>4</v>
      </c>
      <c r="AA93" s="1">
        <v>5</v>
      </c>
      <c r="AB93" s="1">
        <v>4</v>
      </c>
      <c r="AC93" s="1">
        <v>5</v>
      </c>
      <c r="AD93" s="1">
        <v>4</v>
      </c>
      <c r="AE93" s="1">
        <v>5</v>
      </c>
      <c r="AF93" s="1">
        <v>4</v>
      </c>
      <c r="AG93" s="1">
        <v>4</v>
      </c>
      <c r="AH93" s="1">
        <v>5</v>
      </c>
      <c r="AI93" s="1" t="s">
        <v>61</v>
      </c>
      <c r="AJ93" s="1" t="s">
        <v>61</v>
      </c>
      <c r="AK93" s="1">
        <f t="shared" si="0"/>
        <v>109</v>
      </c>
    </row>
    <row r="94" spans="1:42" x14ac:dyDescent="0.25">
      <c r="A94" s="3">
        <v>45361.106398206015</v>
      </c>
      <c r="B94" s="4" t="s">
        <v>56</v>
      </c>
      <c r="C94" s="4" t="s">
        <v>38</v>
      </c>
      <c r="D94" s="4" t="s">
        <v>83</v>
      </c>
      <c r="E94" s="4" t="s">
        <v>40</v>
      </c>
      <c r="F94" s="4" t="s">
        <v>41</v>
      </c>
      <c r="G94" s="4">
        <v>5</v>
      </c>
      <c r="H94" s="4" t="s">
        <v>84</v>
      </c>
      <c r="I94" s="4" t="s">
        <v>55</v>
      </c>
      <c r="J94" s="4" t="s">
        <v>44</v>
      </c>
      <c r="K94" s="4">
        <v>2</v>
      </c>
      <c r="L94" s="4">
        <v>2</v>
      </c>
      <c r="M94" s="4">
        <v>2</v>
      </c>
      <c r="N94" s="4">
        <v>2</v>
      </c>
      <c r="O94" s="4">
        <v>2</v>
      </c>
      <c r="P94" s="4">
        <v>2</v>
      </c>
      <c r="Q94" s="4">
        <v>2</v>
      </c>
      <c r="R94" s="4">
        <v>2</v>
      </c>
      <c r="S94" s="4">
        <v>2</v>
      </c>
      <c r="T94" s="4">
        <v>2</v>
      </c>
      <c r="U94" s="4">
        <v>2</v>
      </c>
      <c r="V94" s="4">
        <v>2</v>
      </c>
      <c r="W94" s="4">
        <v>2</v>
      </c>
      <c r="X94" s="4">
        <v>2</v>
      </c>
      <c r="Y94" s="4">
        <v>2</v>
      </c>
      <c r="Z94" s="4">
        <v>2</v>
      </c>
      <c r="AA94" s="4">
        <v>2</v>
      </c>
      <c r="AB94" s="4">
        <v>2</v>
      </c>
      <c r="AC94" s="4">
        <v>2</v>
      </c>
      <c r="AD94" s="4">
        <v>2</v>
      </c>
      <c r="AE94" s="4">
        <v>2</v>
      </c>
      <c r="AF94" s="4">
        <v>2</v>
      </c>
      <c r="AG94" s="4">
        <v>2</v>
      </c>
      <c r="AH94" s="4">
        <v>2</v>
      </c>
      <c r="AI94" s="4"/>
      <c r="AJ94" s="4"/>
      <c r="AK94" s="4">
        <f t="shared" si="0"/>
        <v>48</v>
      </c>
      <c r="AL94" s="4">
        <v>1</v>
      </c>
      <c r="AM94" s="4"/>
      <c r="AN94" s="4"/>
      <c r="AO94" s="4"/>
      <c r="AP94" s="4"/>
    </row>
    <row r="95" spans="1:42" x14ac:dyDescent="0.25">
      <c r="A95" s="2">
        <v>45361.123448599537</v>
      </c>
      <c r="B95" s="1" t="s">
        <v>37</v>
      </c>
      <c r="C95" s="1" t="s">
        <v>38</v>
      </c>
      <c r="D95" s="1" t="s">
        <v>83</v>
      </c>
      <c r="E95" s="1" t="s">
        <v>40</v>
      </c>
      <c r="F95" s="1" t="s">
        <v>41</v>
      </c>
      <c r="G95" s="1">
        <v>3</v>
      </c>
      <c r="H95" s="1" t="s">
        <v>255</v>
      </c>
      <c r="I95" s="1" t="s">
        <v>55</v>
      </c>
      <c r="J95" s="1" t="s">
        <v>44</v>
      </c>
      <c r="K95" s="1">
        <v>3</v>
      </c>
      <c r="L95" s="1">
        <v>4</v>
      </c>
      <c r="M95" s="1">
        <v>4</v>
      </c>
      <c r="N95" s="1">
        <v>1</v>
      </c>
      <c r="O95" s="1">
        <v>3</v>
      </c>
      <c r="P95" s="1">
        <v>4</v>
      </c>
      <c r="Q95" s="1">
        <v>1</v>
      </c>
      <c r="R95" s="1">
        <v>1</v>
      </c>
      <c r="S95" s="1">
        <v>4</v>
      </c>
      <c r="T95" s="1">
        <v>4</v>
      </c>
      <c r="U95" s="1">
        <v>4</v>
      </c>
      <c r="V95" s="1">
        <v>1</v>
      </c>
      <c r="W95" s="1">
        <v>3</v>
      </c>
      <c r="X95" s="1">
        <v>4</v>
      </c>
      <c r="Y95" s="1">
        <v>4</v>
      </c>
      <c r="Z95" s="1">
        <v>4</v>
      </c>
      <c r="AA95" s="1">
        <v>4</v>
      </c>
      <c r="AB95" s="1">
        <v>4</v>
      </c>
      <c r="AC95" s="1">
        <v>4</v>
      </c>
      <c r="AD95" s="1">
        <v>4</v>
      </c>
      <c r="AE95" s="1">
        <v>4</v>
      </c>
      <c r="AF95" s="1">
        <v>4</v>
      </c>
      <c r="AG95" s="1">
        <v>3</v>
      </c>
      <c r="AH95" s="1">
        <v>3</v>
      </c>
      <c r="AI95" s="1" t="s">
        <v>228</v>
      </c>
      <c r="AJ95" s="1" t="s">
        <v>61</v>
      </c>
      <c r="AK95" s="1">
        <f t="shared" si="0"/>
        <v>79</v>
      </c>
    </row>
    <row r="96" spans="1:42" x14ac:dyDescent="0.25">
      <c r="A96" s="2">
        <v>45361.181750115742</v>
      </c>
      <c r="B96" s="1" t="s">
        <v>56</v>
      </c>
      <c r="C96" s="1" t="s">
        <v>46</v>
      </c>
      <c r="D96" s="1" t="s">
        <v>109</v>
      </c>
      <c r="E96" s="1" t="s">
        <v>40</v>
      </c>
      <c r="F96" s="1" t="s">
        <v>41</v>
      </c>
      <c r="G96" s="1">
        <v>3</v>
      </c>
      <c r="H96" s="1" t="s">
        <v>256</v>
      </c>
      <c r="I96" s="1" t="s">
        <v>49</v>
      </c>
      <c r="J96" s="1" t="s">
        <v>151</v>
      </c>
      <c r="K96" s="1">
        <v>5</v>
      </c>
      <c r="L96" s="1">
        <v>4</v>
      </c>
      <c r="M96" s="1">
        <v>5</v>
      </c>
      <c r="N96" s="1">
        <v>3</v>
      </c>
      <c r="O96" s="1">
        <v>5</v>
      </c>
      <c r="P96" s="1">
        <v>5</v>
      </c>
      <c r="Q96" s="1">
        <v>3</v>
      </c>
      <c r="R96" s="1">
        <v>3</v>
      </c>
      <c r="S96" s="1">
        <v>1</v>
      </c>
      <c r="T96" s="1">
        <v>3</v>
      </c>
      <c r="U96" s="1">
        <v>1</v>
      </c>
      <c r="V96" s="1">
        <v>3</v>
      </c>
      <c r="W96" s="1">
        <v>3</v>
      </c>
      <c r="X96" s="1">
        <v>1</v>
      </c>
      <c r="Y96" s="1">
        <v>1</v>
      </c>
      <c r="Z96" s="1">
        <v>4</v>
      </c>
      <c r="AA96" s="1">
        <v>5</v>
      </c>
      <c r="AB96" s="1">
        <v>4</v>
      </c>
      <c r="AC96" s="1">
        <v>5</v>
      </c>
      <c r="AD96" s="1">
        <v>4</v>
      </c>
      <c r="AE96" s="1">
        <v>4</v>
      </c>
      <c r="AF96" s="1">
        <v>5</v>
      </c>
      <c r="AG96" s="1">
        <v>4</v>
      </c>
      <c r="AH96" s="1">
        <v>3</v>
      </c>
      <c r="AI96" s="1" t="s">
        <v>257</v>
      </c>
      <c r="AJ96" s="1" t="s">
        <v>258</v>
      </c>
      <c r="AK96" s="1">
        <f t="shared" si="0"/>
        <v>84</v>
      </c>
    </row>
    <row r="97" spans="1:42" x14ac:dyDescent="0.25">
      <c r="A97" s="2">
        <v>45361.269739027775</v>
      </c>
      <c r="B97" s="1" t="s">
        <v>37</v>
      </c>
      <c r="C97" s="1" t="s">
        <v>46</v>
      </c>
      <c r="D97" s="1" t="s">
        <v>39</v>
      </c>
      <c r="E97" s="1" t="s">
        <v>99</v>
      </c>
      <c r="F97" s="1" t="s">
        <v>41</v>
      </c>
      <c r="G97" s="1">
        <v>4</v>
      </c>
      <c r="H97" s="1" t="s">
        <v>84</v>
      </c>
      <c r="I97" s="1" t="s">
        <v>49</v>
      </c>
      <c r="J97" s="1" t="s">
        <v>259</v>
      </c>
      <c r="K97" s="1">
        <v>2</v>
      </c>
      <c r="L97" s="1">
        <v>4</v>
      </c>
      <c r="M97" s="1">
        <v>4</v>
      </c>
      <c r="N97" s="1">
        <v>4</v>
      </c>
      <c r="O97" s="1">
        <v>2</v>
      </c>
      <c r="P97" s="1">
        <v>4</v>
      </c>
      <c r="Q97" s="1">
        <v>4</v>
      </c>
      <c r="R97" s="1">
        <v>4</v>
      </c>
      <c r="S97" s="1">
        <v>4</v>
      </c>
      <c r="T97" s="1">
        <v>4</v>
      </c>
      <c r="U97" s="1">
        <v>4</v>
      </c>
      <c r="V97" s="1">
        <v>4</v>
      </c>
      <c r="W97" s="1">
        <v>4</v>
      </c>
      <c r="X97" s="1">
        <v>4</v>
      </c>
      <c r="Y97" s="1">
        <v>4</v>
      </c>
      <c r="Z97" s="1">
        <v>4</v>
      </c>
      <c r="AA97" s="1">
        <v>4</v>
      </c>
      <c r="AB97" s="1">
        <v>4</v>
      </c>
      <c r="AC97" s="1">
        <v>4</v>
      </c>
      <c r="AD97" s="1">
        <v>4</v>
      </c>
      <c r="AE97" s="1">
        <v>5</v>
      </c>
      <c r="AF97" s="1">
        <v>4</v>
      </c>
      <c r="AG97" s="1">
        <v>4</v>
      </c>
      <c r="AH97" s="1">
        <v>4</v>
      </c>
      <c r="AI97" s="1" t="s">
        <v>260</v>
      </c>
      <c r="AJ97" s="1" t="s">
        <v>261</v>
      </c>
      <c r="AK97" s="1">
        <f t="shared" si="0"/>
        <v>93</v>
      </c>
    </row>
    <row r="98" spans="1:42" x14ac:dyDescent="0.25">
      <c r="A98" s="2">
        <v>45361.283890011575</v>
      </c>
      <c r="B98" s="1" t="s">
        <v>37</v>
      </c>
      <c r="C98" s="1" t="s">
        <v>46</v>
      </c>
      <c r="D98" s="1" t="s">
        <v>200</v>
      </c>
      <c r="E98" s="1" t="s">
        <v>40</v>
      </c>
      <c r="F98" s="1" t="s">
        <v>41</v>
      </c>
      <c r="G98" s="1">
        <v>5</v>
      </c>
      <c r="H98" s="1" t="s">
        <v>217</v>
      </c>
      <c r="I98" s="1" t="s">
        <v>43</v>
      </c>
      <c r="J98" s="1" t="s">
        <v>61</v>
      </c>
      <c r="K98" s="1">
        <v>3</v>
      </c>
      <c r="L98" s="1">
        <v>1</v>
      </c>
      <c r="M98" s="1">
        <v>2</v>
      </c>
      <c r="N98" s="1">
        <v>2</v>
      </c>
      <c r="O98" s="1">
        <v>2</v>
      </c>
      <c r="P98" s="1">
        <v>2</v>
      </c>
      <c r="Q98" s="1">
        <v>2</v>
      </c>
      <c r="R98" s="1">
        <v>2</v>
      </c>
      <c r="S98" s="1">
        <v>2</v>
      </c>
      <c r="T98" s="1">
        <v>2</v>
      </c>
      <c r="U98" s="1">
        <v>2</v>
      </c>
      <c r="V98" s="1">
        <v>2</v>
      </c>
      <c r="W98" s="1">
        <v>2</v>
      </c>
      <c r="X98" s="1">
        <v>2</v>
      </c>
      <c r="Y98" s="1">
        <v>2</v>
      </c>
      <c r="Z98" s="1">
        <v>2</v>
      </c>
      <c r="AA98" s="1">
        <v>2</v>
      </c>
      <c r="AB98" s="1">
        <v>2</v>
      </c>
      <c r="AC98" s="1">
        <v>2</v>
      </c>
      <c r="AD98" s="1">
        <v>2</v>
      </c>
      <c r="AE98" s="1">
        <v>3</v>
      </c>
      <c r="AF98" s="1">
        <v>3</v>
      </c>
      <c r="AG98" s="1">
        <v>3</v>
      </c>
      <c r="AH98" s="1">
        <v>3</v>
      </c>
      <c r="AI98" s="1" t="s">
        <v>183</v>
      </c>
      <c r="AJ98" s="1" t="s">
        <v>183</v>
      </c>
      <c r="AK98" s="1">
        <f t="shared" si="0"/>
        <v>52</v>
      </c>
    </row>
    <row r="99" spans="1:42" x14ac:dyDescent="0.25">
      <c r="A99" s="2">
        <v>45361.287771921299</v>
      </c>
      <c r="B99" s="1" t="s">
        <v>37</v>
      </c>
      <c r="C99" s="1" t="s">
        <v>46</v>
      </c>
      <c r="D99" s="1" t="s">
        <v>200</v>
      </c>
      <c r="E99" s="1" t="s">
        <v>40</v>
      </c>
      <c r="F99" s="1" t="s">
        <v>41</v>
      </c>
      <c r="G99" s="1">
        <v>3</v>
      </c>
      <c r="H99" s="1" t="s">
        <v>217</v>
      </c>
      <c r="I99" s="1" t="s">
        <v>43</v>
      </c>
      <c r="J99" s="1" t="s">
        <v>61</v>
      </c>
      <c r="K99" s="1">
        <v>2</v>
      </c>
      <c r="L99" s="1">
        <v>1</v>
      </c>
      <c r="M99" s="1">
        <v>1</v>
      </c>
      <c r="N99" s="1">
        <v>1</v>
      </c>
      <c r="O99" s="1">
        <v>1</v>
      </c>
      <c r="P99" s="1">
        <v>1</v>
      </c>
      <c r="Q99" s="1">
        <v>1</v>
      </c>
      <c r="R99" s="1">
        <v>1</v>
      </c>
      <c r="S99" s="1">
        <v>1</v>
      </c>
      <c r="T99" s="1">
        <v>1</v>
      </c>
      <c r="U99" s="1">
        <v>1</v>
      </c>
      <c r="V99" s="1">
        <v>1</v>
      </c>
      <c r="W99" s="1">
        <v>1</v>
      </c>
      <c r="X99" s="1">
        <v>1</v>
      </c>
      <c r="Y99" s="1">
        <v>1</v>
      </c>
      <c r="Z99" s="1">
        <v>1</v>
      </c>
      <c r="AA99" s="1">
        <v>1</v>
      </c>
      <c r="AB99" s="1">
        <v>1</v>
      </c>
      <c r="AC99" s="1">
        <v>1</v>
      </c>
      <c r="AD99" s="1">
        <v>1</v>
      </c>
      <c r="AE99" s="1">
        <v>3</v>
      </c>
      <c r="AF99" s="1">
        <v>3</v>
      </c>
      <c r="AG99" s="1">
        <v>3</v>
      </c>
      <c r="AH99" s="1">
        <v>3</v>
      </c>
      <c r="AI99" s="1" t="s">
        <v>183</v>
      </c>
      <c r="AJ99" s="1" t="s">
        <v>183</v>
      </c>
      <c r="AK99" s="1">
        <f t="shared" si="0"/>
        <v>33</v>
      </c>
    </row>
    <row r="100" spans="1:42" x14ac:dyDescent="0.25">
      <c r="A100" s="2">
        <v>45361.290761041666</v>
      </c>
      <c r="B100" s="1" t="s">
        <v>37</v>
      </c>
      <c r="C100" s="1" t="s">
        <v>46</v>
      </c>
      <c r="D100" s="1" t="s">
        <v>200</v>
      </c>
      <c r="E100" s="1" t="s">
        <v>40</v>
      </c>
      <c r="F100" s="1" t="s">
        <v>41</v>
      </c>
      <c r="G100" s="1">
        <v>3</v>
      </c>
      <c r="H100" s="1" t="s">
        <v>217</v>
      </c>
      <c r="I100" s="1" t="s">
        <v>43</v>
      </c>
      <c r="J100" s="1" t="s">
        <v>61</v>
      </c>
      <c r="K100" s="1">
        <v>1</v>
      </c>
      <c r="L100" s="1">
        <v>1</v>
      </c>
      <c r="M100" s="1">
        <v>1</v>
      </c>
      <c r="N100" s="1">
        <v>1</v>
      </c>
      <c r="O100" s="1">
        <v>1</v>
      </c>
      <c r="P100" s="1">
        <v>1</v>
      </c>
      <c r="Q100" s="1">
        <v>1</v>
      </c>
      <c r="R100" s="1">
        <v>1</v>
      </c>
      <c r="S100" s="1">
        <v>1</v>
      </c>
      <c r="T100" s="1">
        <v>1</v>
      </c>
      <c r="U100" s="1">
        <v>1</v>
      </c>
      <c r="V100" s="1">
        <v>1</v>
      </c>
      <c r="W100" s="1">
        <v>1</v>
      </c>
      <c r="X100" s="1">
        <v>1</v>
      </c>
      <c r="Y100" s="1">
        <v>1</v>
      </c>
      <c r="Z100" s="1">
        <v>1</v>
      </c>
      <c r="AA100" s="1">
        <v>1</v>
      </c>
      <c r="AB100" s="1">
        <v>1</v>
      </c>
      <c r="AC100" s="1">
        <v>1</v>
      </c>
      <c r="AD100" s="1">
        <v>1</v>
      </c>
      <c r="AE100" s="1">
        <v>3</v>
      </c>
      <c r="AF100" s="1">
        <v>3</v>
      </c>
      <c r="AG100" s="1">
        <v>3</v>
      </c>
      <c r="AH100" s="1">
        <v>3</v>
      </c>
      <c r="AI100" s="1" t="s">
        <v>183</v>
      </c>
      <c r="AJ100" s="1" t="s">
        <v>183</v>
      </c>
      <c r="AK100" s="1">
        <f t="shared" si="0"/>
        <v>32</v>
      </c>
    </row>
    <row r="101" spans="1:42" x14ac:dyDescent="0.25">
      <c r="A101" s="2">
        <v>45361.294841481482</v>
      </c>
      <c r="B101" s="1" t="s">
        <v>37</v>
      </c>
      <c r="C101" s="1" t="s">
        <v>38</v>
      </c>
      <c r="D101" s="1" t="s">
        <v>83</v>
      </c>
      <c r="E101" s="1" t="s">
        <v>40</v>
      </c>
      <c r="F101" s="1" t="s">
        <v>41</v>
      </c>
      <c r="G101" s="1">
        <v>3</v>
      </c>
      <c r="H101" s="1" t="s">
        <v>211</v>
      </c>
      <c r="I101" s="1" t="s">
        <v>49</v>
      </c>
      <c r="J101" s="1" t="s">
        <v>44</v>
      </c>
      <c r="K101" s="1">
        <v>4</v>
      </c>
      <c r="L101" s="1">
        <v>5</v>
      </c>
      <c r="M101" s="1">
        <v>5</v>
      </c>
      <c r="N101" s="1">
        <v>3</v>
      </c>
      <c r="O101" s="1">
        <v>3</v>
      </c>
      <c r="P101" s="1">
        <v>3</v>
      </c>
      <c r="Q101" s="1">
        <v>4</v>
      </c>
      <c r="R101" s="1">
        <v>3</v>
      </c>
      <c r="S101" s="1">
        <v>1</v>
      </c>
      <c r="T101" s="1">
        <v>4</v>
      </c>
      <c r="U101" s="1">
        <v>5</v>
      </c>
      <c r="V101" s="1">
        <v>5</v>
      </c>
      <c r="W101" s="1">
        <v>4</v>
      </c>
      <c r="X101" s="1">
        <v>4</v>
      </c>
      <c r="Y101" s="1">
        <v>5</v>
      </c>
      <c r="Z101" s="1">
        <v>5</v>
      </c>
      <c r="AA101" s="1">
        <v>4</v>
      </c>
      <c r="AB101" s="1">
        <v>5</v>
      </c>
      <c r="AC101" s="1">
        <v>5</v>
      </c>
      <c r="AD101" s="1">
        <v>4</v>
      </c>
      <c r="AE101" s="1">
        <v>5</v>
      </c>
      <c r="AF101" s="1">
        <v>5</v>
      </c>
      <c r="AG101" s="1">
        <v>4</v>
      </c>
      <c r="AH101" s="1">
        <v>4</v>
      </c>
      <c r="AI101" s="1" t="s">
        <v>262</v>
      </c>
      <c r="AJ101" s="1" t="s">
        <v>61</v>
      </c>
      <c r="AK101" s="1">
        <f t="shared" si="0"/>
        <v>99</v>
      </c>
    </row>
    <row r="102" spans="1:42" x14ac:dyDescent="0.25">
      <c r="A102" s="2">
        <v>45361.385693680553</v>
      </c>
      <c r="B102" s="1" t="s">
        <v>37</v>
      </c>
      <c r="C102" s="1" t="s">
        <v>38</v>
      </c>
      <c r="D102" s="1" t="s">
        <v>109</v>
      </c>
      <c r="E102" s="1" t="s">
        <v>96</v>
      </c>
      <c r="F102" s="1" t="s">
        <v>59</v>
      </c>
      <c r="G102" s="1">
        <v>3</v>
      </c>
      <c r="H102" s="1" t="s">
        <v>48</v>
      </c>
      <c r="I102" s="1" t="s">
        <v>49</v>
      </c>
      <c r="J102" s="1" t="s">
        <v>90</v>
      </c>
      <c r="K102" s="1">
        <v>2</v>
      </c>
      <c r="L102" s="1">
        <v>1</v>
      </c>
      <c r="M102" s="1">
        <v>3</v>
      </c>
      <c r="N102" s="1">
        <v>3</v>
      </c>
      <c r="O102" s="1">
        <v>3</v>
      </c>
      <c r="P102" s="1">
        <v>3</v>
      </c>
      <c r="Q102" s="1">
        <v>3</v>
      </c>
      <c r="R102" s="1">
        <v>3</v>
      </c>
      <c r="S102" s="1">
        <v>3</v>
      </c>
      <c r="T102" s="1">
        <v>4</v>
      </c>
      <c r="U102" s="1">
        <v>4</v>
      </c>
      <c r="V102" s="1">
        <v>4</v>
      </c>
      <c r="W102" s="1">
        <v>5</v>
      </c>
      <c r="X102" s="1">
        <v>4</v>
      </c>
      <c r="Y102" s="1">
        <v>4</v>
      </c>
      <c r="Z102" s="1">
        <v>4</v>
      </c>
      <c r="AA102" s="1">
        <v>4</v>
      </c>
      <c r="AB102" s="1">
        <v>4</v>
      </c>
      <c r="AC102" s="1">
        <v>4</v>
      </c>
      <c r="AD102" s="1">
        <v>4</v>
      </c>
      <c r="AE102" s="1">
        <v>5</v>
      </c>
      <c r="AF102" s="1">
        <v>4</v>
      </c>
      <c r="AG102" s="1">
        <v>4</v>
      </c>
      <c r="AH102" s="1">
        <v>4</v>
      </c>
      <c r="AK102" s="1">
        <f t="shared" si="0"/>
        <v>86</v>
      </c>
    </row>
    <row r="103" spans="1:42" x14ac:dyDescent="0.25">
      <c r="A103" s="2">
        <v>45361.386570775459</v>
      </c>
      <c r="B103" s="1" t="s">
        <v>37</v>
      </c>
      <c r="C103" s="1" t="s">
        <v>46</v>
      </c>
      <c r="D103" s="1" t="s">
        <v>39</v>
      </c>
      <c r="E103" s="1" t="s">
        <v>58</v>
      </c>
      <c r="F103" s="1" t="s">
        <v>59</v>
      </c>
      <c r="G103" s="1">
        <v>4</v>
      </c>
      <c r="H103" s="1" t="s">
        <v>211</v>
      </c>
      <c r="I103" s="1" t="s">
        <v>49</v>
      </c>
      <c r="J103" s="1" t="s">
        <v>90</v>
      </c>
      <c r="K103" s="1">
        <v>2</v>
      </c>
      <c r="L103" s="1">
        <v>1</v>
      </c>
      <c r="M103" s="1">
        <v>1</v>
      </c>
      <c r="N103" s="1">
        <v>1</v>
      </c>
      <c r="O103" s="1">
        <v>1</v>
      </c>
      <c r="P103" s="1">
        <v>1</v>
      </c>
      <c r="Q103" s="1">
        <v>1</v>
      </c>
      <c r="R103" s="1">
        <v>1</v>
      </c>
      <c r="S103" s="1">
        <v>1</v>
      </c>
      <c r="T103" s="1">
        <v>2</v>
      </c>
      <c r="U103" s="1">
        <v>1</v>
      </c>
      <c r="V103" s="1">
        <v>1</v>
      </c>
      <c r="W103" s="1">
        <v>1</v>
      </c>
      <c r="X103" s="1">
        <v>4</v>
      </c>
      <c r="Y103" s="1">
        <v>3</v>
      </c>
      <c r="Z103" s="1">
        <v>3</v>
      </c>
      <c r="AA103" s="1">
        <v>3</v>
      </c>
      <c r="AB103" s="1">
        <v>4</v>
      </c>
      <c r="AC103" s="1">
        <v>3</v>
      </c>
      <c r="AD103" s="1">
        <v>3</v>
      </c>
      <c r="AE103" s="1">
        <v>3</v>
      </c>
      <c r="AF103" s="1">
        <v>3</v>
      </c>
      <c r="AG103" s="1">
        <v>3</v>
      </c>
      <c r="AH103" s="1">
        <v>3</v>
      </c>
      <c r="AK103" s="1">
        <f t="shared" si="0"/>
        <v>50</v>
      </c>
    </row>
    <row r="104" spans="1:42" x14ac:dyDescent="0.25">
      <c r="A104" s="2">
        <v>45361.434659594903</v>
      </c>
      <c r="B104" s="1" t="s">
        <v>37</v>
      </c>
      <c r="C104" s="1" t="s">
        <v>46</v>
      </c>
      <c r="D104" s="1" t="s">
        <v>144</v>
      </c>
      <c r="E104" s="1" t="s">
        <v>96</v>
      </c>
      <c r="F104" s="1" t="s">
        <v>59</v>
      </c>
      <c r="G104" s="1">
        <v>3</v>
      </c>
      <c r="H104" s="1" t="s">
        <v>48</v>
      </c>
      <c r="I104" s="1" t="s">
        <v>55</v>
      </c>
      <c r="J104" s="1" t="s">
        <v>90</v>
      </c>
      <c r="K104" s="1">
        <v>1</v>
      </c>
      <c r="L104" s="1">
        <v>3</v>
      </c>
      <c r="M104" s="1">
        <v>3</v>
      </c>
      <c r="N104" s="1">
        <v>3</v>
      </c>
      <c r="O104" s="1">
        <v>4</v>
      </c>
      <c r="P104" s="1">
        <v>3</v>
      </c>
      <c r="Q104" s="1">
        <v>4</v>
      </c>
      <c r="R104" s="1">
        <v>3</v>
      </c>
      <c r="S104" s="1">
        <v>4</v>
      </c>
      <c r="T104" s="1">
        <v>3</v>
      </c>
      <c r="U104" s="1">
        <v>4</v>
      </c>
      <c r="V104" s="1">
        <v>3</v>
      </c>
      <c r="W104" s="1">
        <v>4</v>
      </c>
      <c r="X104" s="1">
        <v>3</v>
      </c>
      <c r="Y104" s="1">
        <v>4</v>
      </c>
      <c r="Z104" s="1">
        <v>4</v>
      </c>
      <c r="AA104" s="1">
        <v>4</v>
      </c>
      <c r="AB104" s="1">
        <v>3</v>
      </c>
      <c r="AC104" s="1">
        <v>4</v>
      </c>
      <c r="AD104" s="1">
        <v>3</v>
      </c>
      <c r="AE104" s="1">
        <v>4</v>
      </c>
      <c r="AF104" s="1">
        <v>3</v>
      </c>
      <c r="AG104" s="1">
        <v>4</v>
      </c>
      <c r="AH104" s="1">
        <v>3</v>
      </c>
      <c r="AK104" s="1">
        <f t="shared" si="0"/>
        <v>81</v>
      </c>
    </row>
    <row r="105" spans="1:42" x14ac:dyDescent="0.25">
      <c r="A105" s="2">
        <v>45361.436768807871</v>
      </c>
      <c r="B105" s="1" t="s">
        <v>37</v>
      </c>
      <c r="C105" s="1" t="s">
        <v>38</v>
      </c>
      <c r="D105" s="1" t="s">
        <v>172</v>
      </c>
      <c r="E105" s="1" t="s">
        <v>96</v>
      </c>
      <c r="F105" s="1" t="s">
        <v>59</v>
      </c>
      <c r="G105" s="1">
        <v>3</v>
      </c>
      <c r="H105" s="1" t="s">
        <v>263</v>
      </c>
      <c r="I105" s="1" t="s">
        <v>55</v>
      </c>
      <c r="J105" s="1" t="s">
        <v>156</v>
      </c>
      <c r="K105" s="1">
        <v>1</v>
      </c>
      <c r="L105" s="1">
        <v>3</v>
      </c>
      <c r="M105" s="1">
        <v>3</v>
      </c>
      <c r="N105" s="1">
        <v>3</v>
      </c>
      <c r="O105" s="1">
        <v>3</v>
      </c>
      <c r="P105" s="1">
        <v>3</v>
      </c>
      <c r="Q105" s="1">
        <v>3</v>
      </c>
      <c r="R105" s="1">
        <v>3</v>
      </c>
      <c r="S105" s="1">
        <v>3</v>
      </c>
      <c r="T105" s="1">
        <v>3</v>
      </c>
      <c r="U105" s="1">
        <v>3</v>
      </c>
      <c r="V105" s="1">
        <v>3</v>
      </c>
      <c r="W105" s="1">
        <v>3</v>
      </c>
      <c r="X105" s="1">
        <v>3</v>
      </c>
      <c r="Y105" s="1">
        <v>3</v>
      </c>
      <c r="Z105" s="1">
        <v>3</v>
      </c>
      <c r="AA105" s="1">
        <v>3</v>
      </c>
      <c r="AB105" s="1">
        <v>4</v>
      </c>
      <c r="AC105" s="1">
        <v>4</v>
      </c>
      <c r="AD105" s="1">
        <v>4</v>
      </c>
      <c r="AE105" s="1">
        <v>4</v>
      </c>
      <c r="AF105" s="1">
        <v>4</v>
      </c>
      <c r="AG105" s="1">
        <v>4</v>
      </c>
      <c r="AH105" s="1">
        <v>4</v>
      </c>
      <c r="AK105" s="1">
        <f t="shared" si="0"/>
        <v>77</v>
      </c>
    </row>
    <row r="106" spans="1:42" x14ac:dyDescent="0.25">
      <c r="A106" s="2">
        <v>45361.461645057869</v>
      </c>
      <c r="B106" s="1" t="s">
        <v>37</v>
      </c>
      <c r="C106" s="1" t="s">
        <v>46</v>
      </c>
      <c r="D106" s="1" t="s">
        <v>39</v>
      </c>
      <c r="E106" s="1" t="s">
        <v>96</v>
      </c>
      <c r="F106" s="1" t="s">
        <v>59</v>
      </c>
      <c r="G106" s="1">
        <v>3</v>
      </c>
      <c r="H106" s="1" t="s">
        <v>211</v>
      </c>
      <c r="I106" s="1" t="s">
        <v>43</v>
      </c>
      <c r="J106" s="1" t="s">
        <v>264</v>
      </c>
      <c r="K106" s="1">
        <v>1</v>
      </c>
      <c r="L106" s="1">
        <v>3</v>
      </c>
      <c r="M106" s="1">
        <v>4</v>
      </c>
      <c r="N106" s="1">
        <v>4</v>
      </c>
      <c r="O106" s="1">
        <v>4</v>
      </c>
      <c r="P106" s="1">
        <v>4</v>
      </c>
      <c r="Q106" s="1">
        <v>5</v>
      </c>
      <c r="R106" s="1">
        <v>4</v>
      </c>
      <c r="S106" s="1">
        <v>4</v>
      </c>
      <c r="T106" s="1">
        <v>4</v>
      </c>
      <c r="U106" s="1">
        <v>4</v>
      </c>
      <c r="V106" s="1">
        <v>4</v>
      </c>
      <c r="W106" s="1">
        <v>4</v>
      </c>
      <c r="X106" s="1">
        <v>3</v>
      </c>
      <c r="Y106" s="1">
        <v>4</v>
      </c>
      <c r="Z106" s="1">
        <v>3</v>
      </c>
      <c r="AA106" s="1">
        <v>4</v>
      </c>
      <c r="AB106" s="1">
        <v>4</v>
      </c>
      <c r="AC106" s="1">
        <v>4</v>
      </c>
      <c r="AD106" s="1">
        <v>4</v>
      </c>
      <c r="AE106" s="1">
        <v>5</v>
      </c>
      <c r="AF106" s="1">
        <v>4</v>
      </c>
      <c r="AG106" s="1">
        <v>5</v>
      </c>
      <c r="AH106" s="1">
        <v>4</v>
      </c>
      <c r="AI106" s="1" t="s">
        <v>183</v>
      </c>
      <c r="AJ106" s="1" t="s">
        <v>183</v>
      </c>
      <c r="AK106" s="1">
        <f t="shared" si="0"/>
        <v>93</v>
      </c>
    </row>
    <row r="107" spans="1:42" x14ac:dyDescent="0.25">
      <c r="A107" s="3">
        <v>45361.461759988422</v>
      </c>
      <c r="B107" s="4" t="s">
        <v>37</v>
      </c>
      <c r="C107" s="4" t="s">
        <v>46</v>
      </c>
      <c r="D107" s="4" t="s">
        <v>83</v>
      </c>
      <c r="E107" s="4" t="s">
        <v>58</v>
      </c>
      <c r="F107" s="4" t="s">
        <v>41</v>
      </c>
      <c r="G107" s="4">
        <v>3</v>
      </c>
      <c r="H107" s="4" t="s">
        <v>265</v>
      </c>
      <c r="I107" s="4" t="s">
        <v>55</v>
      </c>
      <c r="J107" s="4" t="s">
        <v>90</v>
      </c>
      <c r="K107" s="4">
        <v>4</v>
      </c>
      <c r="L107" s="4">
        <v>4</v>
      </c>
      <c r="M107" s="4">
        <v>4</v>
      </c>
      <c r="N107" s="4">
        <v>4</v>
      </c>
      <c r="O107" s="4">
        <v>4</v>
      </c>
      <c r="P107" s="4">
        <v>4</v>
      </c>
      <c r="Q107" s="4">
        <v>4</v>
      </c>
      <c r="R107" s="4">
        <v>4</v>
      </c>
      <c r="S107" s="4">
        <v>4</v>
      </c>
      <c r="T107" s="4">
        <v>4</v>
      </c>
      <c r="U107" s="4">
        <v>4</v>
      </c>
      <c r="V107" s="4">
        <v>4</v>
      </c>
      <c r="W107" s="4">
        <v>4</v>
      </c>
      <c r="X107" s="4">
        <v>4</v>
      </c>
      <c r="Y107" s="4">
        <v>4</v>
      </c>
      <c r="Z107" s="4">
        <v>4</v>
      </c>
      <c r="AA107" s="4">
        <v>4</v>
      </c>
      <c r="AB107" s="4">
        <v>4</v>
      </c>
      <c r="AC107" s="4">
        <v>4</v>
      </c>
      <c r="AD107" s="4">
        <v>4</v>
      </c>
      <c r="AE107" s="4">
        <v>4</v>
      </c>
      <c r="AF107" s="4">
        <v>4</v>
      </c>
      <c r="AG107" s="4">
        <v>4</v>
      </c>
      <c r="AH107" s="4">
        <v>4</v>
      </c>
      <c r="AI107" s="4" t="s">
        <v>228</v>
      </c>
      <c r="AJ107" s="4" t="s">
        <v>115</v>
      </c>
      <c r="AK107" s="4">
        <f t="shared" si="0"/>
        <v>96</v>
      </c>
      <c r="AL107" s="4">
        <v>1</v>
      </c>
      <c r="AM107" s="4"/>
      <c r="AN107" s="4"/>
      <c r="AO107" s="4"/>
      <c r="AP107" s="4"/>
    </row>
    <row r="108" spans="1:42" x14ac:dyDescent="0.25">
      <c r="A108" s="2">
        <v>45361.462493900464</v>
      </c>
      <c r="B108" s="1" t="s">
        <v>37</v>
      </c>
      <c r="C108" s="1" t="s">
        <v>46</v>
      </c>
      <c r="D108" s="1" t="s">
        <v>105</v>
      </c>
      <c r="E108" s="1" t="s">
        <v>96</v>
      </c>
      <c r="F108" s="1" t="s">
        <v>59</v>
      </c>
      <c r="G108" s="1">
        <v>3</v>
      </c>
      <c r="H108" s="1" t="s">
        <v>48</v>
      </c>
      <c r="I108" s="1" t="s">
        <v>49</v>
      </c>
      <c r="J108" s="1" t="s">
        <v>156</v>
      </c>
      <c r="K108" s="1">
        <v>1</v>
      </c>
      <c r="L108" s="1">
        <v>3</v>
      </c>
      <c r="M108" s="1">
        <v>3</v>
      </c>
      <c r="N108" s="1">
        <v>3</v>
      </c>
      <c r="O108" s="1">
        <v>3</v>
      </c>
      <c r="P108" s="1">
        <v>3</v>
      </c>
      <c r="Q108" s="1">
        <v>4</v>
      </c>
      <c r="R108" s="1">
        <v>4</v>
      </c>
      <c r="S108" s="1">
        <v>4</v>
      </c>
      <c r="T108" s="1">
        <v>4</v>
      </c>
      <c r="U108" s="1">
        <v>4</v>
      </c>
      <c r="V108" s="1">
        <v>4</v>
      </c>
      <c r="W108" s="1">
        <v>4</v>
      </c>
      <c r="X108" s="1">
        <v>5</v>
      </c>
      <c r="Y108" s="1">
        <v>5</v>
      </c>
      <c r="Z108" s="1">
        <v>4</v>
      </c>
      <c r="AA108" s="1">
        <v>4</v>
      </c>
      <c r="AB108" s="1">
        <v>4</v>
      </c>
      <c r="AC108" s="1">
        <v>4</v>
      </c>
      <c r="AD108" s="1">
        <v>4</v>
      </c>
      <c r="AE108" s="1">
        <v>4</v>
      </c>
      <c r="AF108" s="1">
        <v>4</v>
      </c>
      <c r="AG108" s="1">
        <v>4</v>
      </c>
      <c r="AH108" s="1">
        <v>4</v>
      </c>
      <c r="AK108" s="1">
        <f t="shared" si="0"/>
        <v>90</v>
      </c>
    </row>
    <row r="109" spans="1:42" x14ac:dyDescent="0.25">
      <c r="A109" s="2">
        <v>45361.502204328703</v>
      </c>
      <c r="B109" s="1" t="s">
        <v>37</v>
      </c>
      <c r="C109" s="1" t="s">
        <v>38</v>
      </c>
      <c r="D109" s="1" t="s">
        <v>91</v>
      </c>
      <c r="E109" s="1" t="s">
        <v>40</v>
      </c>
      <c r="F109" s="1" t="s">
        <v>41</v>
      </c>
      <c r="G109" s="1">
        <v>4</v>
      </c>
      <c r="H109" s="1" t="s">
        <v>132</v>
      </c>
      <c r="I109" s="1" t="s">
        <v>49</v>
      </c>
      <c r="J109" s="1" t="s">
        <v>44</v>
      </c>
      <c r="K109" s="1">
        <v>3</v>
      </c>
      <c r="L109" s="1">
        <v>3</v>
      </c>
      <c r="M109" s="1">
        <v>1</v>
      </c>
      <c r="N109" s="1">
        <v>1</v>
      </c>
      <c r="O109" s="1">
        <v>1</v>
      </c>
      <c r="P109" s="1">
        <v>3</v>
      </c>
      <c r="Q109" s="1">
        <v>3</v>
      </c>
      <c r="R109" s="1">
        <v>3</v>
      </c>
      <c r="S109" s="1">
        <v>3</v>
      </c>
      <c r="T109" s="1">
        <v>1</v>
      </c>
      <c r="U109" s="1">
        <v>3</v>
      </c>
      <c r="V109" s="1">
        <v>3</v>
      </c>
      <c r="W109" s="1">
        <v>1</v>
      </c>
      <c r="X109" s="1">
        <v>3</v>
      </c>
      <c r="Y109" s="1">
        <v>4</v>
      </c>
      <c r="Z109" s="1">
        <v>3</v>
      </c>
      <c r="AA109" s="1">
        <v>3</v>
      </c>
      <c r="AB109" s="1">
        <v>3</v>
      </c>
      <c r="AC109" s="1">
        <v>3</v>
      </c>
      <c r="AD109" s="1">
        <v>4</v>
      </c>
      <c r="AE109" s="1">
        <v>4</v>
      </c>
      <c r="AF109" s="1">
        <v>4</v>
      </c>
      <c r="AG109" s="1">
        <v>4</v>
      </c>
      <c r="AH109" s="1">
        <v>4</v>
      </c>
      <c r="AI109" s="1" t="s">
        <v>266</v>
      </c>
      <c r="AJ109" s="1" t="s">
        <v>267</v>
      </c>
      <c r="AK109" s="1">
        <f t="shared" si="0"/>
        <v>68</v>
      </c>
    </row>
    <row r="110" spans="1:42" x14ac:dyDescent="0.25">
      <c r="A110" s="3">
        <v>45361.505236967598</v>
      </c>
      <c r="B110" s="4" t="s">
        <v>37</v>
      </c>
      <c r="C110" s="4" t="s">
        <v>38</v>
      </c>
      <c r="D110" s="4" t="s">
        <v>53</v>
      </c>
      <c r="E110" s="4" t="s">
        <v>40</v>
      </c>
      <c r="F110" s="4" t="s">
        <v>41</v>
      </c>
      <c r="G110" s="4">
        <v>4</v>
      </c>
      <c r="H110" s="4" t="s">
        <v>126</v>
      </c>
      <c r="I110" s="4" t="s">
        <v>49</v>
      </c>
      <c r="J110" s="4" t="s">
        <v>44</v>
      </c>
      <c r="K110" s="4">
        <v>3</v>
      </c>
      <c r="L110" s="4">
        <v>3</v>
      </c>
      <c r="M110" s="4">
        <v>3</v>
      </c>
      <c r="N110" s="4">
        <v>3</v>
      </c>
      <c r="O110" s="4">
        <v>3</v>
      </c>
      <c r="P110" s="4">
        <v>3</v>
      </c>
      <c r="Q110" s="4">
        <v>3</v>
      </c>
      <c r="R110" s="4">
        <v>3</v>
      </c>
      <c r="S110" s="4">
        <v>3</v>
      </c>
      <c r="T110" s="4">
        <v>3</v>
      </c>
      <c r="U110" s="4">
        <v>3</v>
      </c>
      <c r="V110" s="4">
        <v>3</v>
      </c>
      <c r="W110" s="4">
        <v>3</v>
      </c>
      <c r="X110" s="4">
        <v>3</v>
      </c>
      <c r="Y110" s="4">
        <v>3</v>
      </c>
      <c r="Z110" s="4">
        <v>3</v>
      </c>
      <c r="AA110" s="4">
        <v>3</v>
      </c>
      <c r="AB110" s="4">
        <v>3</v>
      </c>
      <c r="AC110" s="4">
        <v>3</v>
      </c>
      <c r="AD110" s="4">
        <v>3</v>
      </c>
      <c r="AE110" s="4">
        <v>3</v>
      </c>
      <c r="AF110" s="4">
        <v>3</v>
      </c>
      <c r="AG110" s="4">
        <v>3</v>
      </c>
      <c r="AH110" s="4">
        <v>3</v>
      </c>
      <c r="AI110" s="4" t="s">
        <v>268</v>
      </c>
      <c r="AJ110" s="4" t="s">
        <v>269</v>
      </c>
      <c r="AK110" s="4">
        <f t="shared" si="0"/>
        <v>72</v>
      </c>
      <c r="AL110" s="4">
        <v>1</v>
      </c>
      <c r="AM110" s="4"/>
      <c r="AN110" s="4"/>
      <c r="AO110" s="4"/>
      <c r="AP110" s="4"/>
    </row>
    <row r="111" spans="1:42" x14ac:dyDescent="0.25">
      <c r="A111" s="2">
        <v>45361.529880833332</v>
      </c>
      <c r="B111" s="1" t="s">
        <v>37</v>
      </c>
      <c r="C111" s="1" t="s">
        <v>46</v>
      </c>
      <c r="D111" s="1" t="s">
        <v>154</v>
      </c>
      <c r="E111" s="1" t="s">
        <v>40</v>
      </c>
      <c r="F111" s="1" t="s">
        <v>59</v>
      </c>
      <c r="G111" s="1">
        <v>4</v>
      </c>
      <c r="H111" s="1" t="s">
        <v>48</v>
      </c>
      <c r="I111" s="1" t="s">
        <v>55</v>
      </c>
      <c r="J111" s="1" t="s">
        <v>44</v>
      </c>
      <c r="K111" s="1">
        <v>3</v>
      </c>
      <c r="L111" s="1">
        <v>4</v>
      </c>
      <c r="M111" s="1">
        <v>3</v>
      </c>
      <c r="N111" s="1">
        <v>3</v>
      </c>
      <c r="O111" s="1">
        <v>4</v>
      </c>
      <c r="P111" s="1">
        <v>4</v>
      </c>
      <c r="Q111" s="1">
        <v>3</v>
      </c>
      <c r="R111" s="1">
        <v>3</v>
      </c>
      <c r="S111" s="1">
        <v>4</v>
      </c>
      <c r="T111" s="1">
        <v>3</v>
      </c>
      <c r="U111" s="1">
        <v>4</v>
      </c>
      <c r="V111" s="1">
        <v>3</v>
      </c>
      <c r="W111" s="1">
        <v>4</v>
      </c>
      <c r="X111" s="1">
        <v>4</v>
      </c>
      <c r="Y111" s="1">
        <v>3</v>
      </c>
      <c r="Z111" s="1">
        <v>3</v>
      </c>
      <c r="AA111" s="1">
        <v>3</v>
      </c>
      <c r="AB111" s="1">
        <v>4</v>
      </c>
      <c r="AC111" s="1">
        <v>3</v>
      </c>
      <c r="AD111" s="1">
        <v>4</v>
      </c>
      <c r="AE111" s="1">
        <v>3</v>
      </c>
      <c r="AF111" s="1">
        <v>3</v>
      </c>
      <c r="AG111" s="1">
        <v>4</v>
      </c>
      <c r="AH111" s="1">
        <v>3</v>
      </c>
      <c r="AK111" s="1">
        <f t="shared" si="0"/>
        <v>82</v>
      </c>
    </row>
    <row r="112" spans="1:42" x14ac:dyDescent="0.25">
      <c r="A112" s="2">
        <v>45361.530726805555</v>
      </c>
      <c r="B112" s="1" t="s">
        <v>37</v>
      </c>
      <c r="C112" s="1" t="s">
        <v>38</v>
      </c>
      <c r="D112" s="1" t="s">
        <v>105</v>
      </c>
      <c r="E112" s="1" t="s">
        <v>40</v>
      </c>
      <c r="F112" s="1" t="s">
        <v>41</v>
      </c>
      <c r="G112" s="1">
        <v>4</v>
      </c>
      <c r="H112" s="1" t="s">
        <v>113</v>
      </c>
      <c r="I112" s="1" t="s">
        <v>55</v>
      </c>
      <c r="J112" s="1" t="s">
        <v>270</v>
      </c>
      <c r="K112" s="1">
        <v>3</v>
      </c>
      <c r="L112" s="1">
        <v>4</v>
      </c>
      <c r="M112" s="1">
        <v>3</v>
      </c>
      <c r="N112" s="1">
        <v>3</v>
      </c>
      <c r="O112" s="1">
        <v>1</v>
      </c>
      <c r="P112" s="1">
        <v>1</v>
      </c>
      <c r="Q112" s="1">
        <v>1</v>
      </c>
      <c r="R112" s="1">
        <v>3</v>
      </c>
      <c r="S112" s="1">
        <v>1</v>
      </c>
      <c r="T112" s="1">
        <v>1</v>
      </c>
      <c r="U112" s="1">
        <v>1</v>
      </c>
      <c r="V112" s="1">
        <v>1</v>
      </c>
      <c r="W112" s="1">
        <v>1</v>
      </c>
      <c r="X112" s="1">
        <v>1</v>
      </c>
      <c r="Y112" s="1">
        <v>3</v>
      </c>
      <c r="Z112" s="1">
        <v>1</v>
      </c>
      <c r="AA112" s="1">
        <v>1</v>
      </c>
      <c r="AB112" s="1">
        <v>1</v>
      </c>
      <c r="AC112" s="1">
        <v>1</v>
      </c>
      <c r="AD112" s="1">
        <v>1</v>
      </c>
      <c r="AE112" s="1">
        <v>1</v>
      </c>
      <c r="AF112" s="1">
        <v>1</v>
      </c>
      <c r="AG112" s="1">
        <v>1</v>
      </c>
      <c r="AH112" s="1">
        <v>1</v>
      </c>
      <c r="AI112" s="1" t="s">
        <v>183</v>
      </c>
      <c r="AJ112" s="1" t="s">
        <v>183</v>
      </c>
      <c r="AK112" s="1">
        <f t="shared" si="0"/>
        <v>37</v>
      </c>
    </row>
    <row r="113" spans="1:42" x14ac:dyDescent="0.25">
      <c r="A113" s="2">
        <v>45361.535937511573</v>
      </c>
      <c r="B113" s="1" t="s">
        <v>163</v>
      </c>
      <c r="C113" s="1" t="s">
        <v>46</v>
      </c>
      <c r="D113" s="1" t="s">
        <v>62</v>
      </c>
      <c r="E113" s="1" t="s">
        <v>99</v>
      </c>
      <c r="F113" s="1" t="s">
        <v>41</v>
      </c>
      <c r="G113" s="1">
        <v>4</v>
      </c>
      <c r="H113" s="1" t="s">
        <v>271</v>
      </c>
      <c r="I113" s="1" t="s">
        <v>49</v>
      </c>
      <c r="J113" s="1" t="s">
        <v>50</v>
      </c>
      <c r="K113" s="1">
        <v>3</v>
      </c>
      <c r="L113" s="1">
        <v>4</v>
      </c>
      <c r="M113" s="1">
        <v>3</v>
      </c>
      <c r="N113" s="1">
        <v>4</v>
      </c>
      <c r="O113" s="1">
        <v>1</v>
      </c>
      <c r="P113" s="1">
        <v>3</v>
      </c>
      <c r="Q113" s="1">
        <v>3</v>
      </c>
      <c r="R113" s="1">
        <v>4</v>
      </c>
      <c r="S113" s="1">
        <v>5</v>
      </c>
      <c r="T113" s="1">
        <v>5</v>
      </c>
      <c r="U113" s="1">
        <v>5</v>
      </c>
      <c r="V113" s="1">
        <v>4</v>
      </c>
      <c r="W113" s="1">
        <v>5</v>
      </c>
      <c r="X113" s="1">
        <v>4</v>
      </c>
      <c r="Y113" s="1">
        <v>5</v>
      </c>
      <c r="Z113" s="1">
        <v>4</v>
      </c>
      <c r="AA113" s="1">
        <v>5</v>
      </c>
      <c r="AB113" s="1">
        <v>5</v>
      </c>
      <c r="AC113" s="1">
        <v>5</v>
      </c>
      <c r="AD113" s="1">
        <v>5</v>
      </c>
      <c r="AE113" s="1">
        <v>5</v>
      </c>
      <c r="AF113" s="1">
        <v>5</v>
      </c>
      <c r="AG113" s="1">
        <v>5</v>
      </c>
      <c r="AH113" s="1">
        <v>5</v>
      </c>
      <c r="AI113" s="1" t="s">
        <v>272</v>
      </c>
      <c r="AJ113" s="1" t="s">
        <v>273</v>
      </c>
      <c r="AK113" s="1">
        <f t="shared" si="0"/>
        <v>102</v>
      </c>
    </row>
    <row r="114" spans="1:42" x14ac:dyDescent="0.25">
      <c r="A114" s="2">
        <v>45361.543448576384</v>
      </c>
      <c r="B114" s="1" t="s">
        <v>37</v>
      </c>
      <c r="C114" s="1" t="s">
        <v>38</v>
      </c>
      <c r="D114" s="1" t="s">
        <v>83</v>
      </c>
      <c r="E114" s="1" t="s">
        <v>58</v>
      </c>
      <c r="F114" s="1" t="s">
        <v>164</v>
      </c>
      <c r="G114" s="1">
        <v>1</v>
      </c>
      <c r="H114" s="1" t="s">
        <v>48</v>
      </c>
      <c r="I114" s="1" t="s">
        <v>55</v>
      </c>
      <c r="J114" s="1" t="s">
        <v>44</v>
      </c>
      <c r="K114" s="1">
        <v>1</v>
      </c>
      <c r="L114" s="1">
        <v>2</v>
      </c>
      <c r="M114" s="1">
        <v>2</v>
      </c>
      <c r="N114" s="1">
        <v>2</v>
      </c>
      <c r="O114" s="1">
        <v>2</v>
      </c>
      <c r="P114" s="1">
        <v>2</v>
      </c>
      <c r="Q114" s="1">
        <v>2</v>
      </c>
      <c r="R114" s="1">
        <v>2</v>
      </c>
      <c r="S114" s="1">
        <v>1</v>
      </c>
      <c r="T114" s="1">
        <v>1</v>
      </c>
      <c r="U114" s="1">
        <v>2</v>
      </c>
      <c r="V114" s="1">
        <v>2</v>
      </c>
      <c r="W114" s="1">
        <v>2</v>
      </c>
      <c r="X114" s="1">
        <v>1</v>
      </c>
      <c r="Y114" s="1">
        <v>2</v>
      </c>
      <c r="Z114" s="1">
        <v>1</v>
      </c>
      <c r="AA114" s="1">
        <v>2</v>
      </c>
      <c r="AB114" s="1">
        <v>1</v>
      </c>
      <c r="AC114" s="1">
        <v>1</v>
      </c>
      <c r="AD114" s="1">
        <v>2</v>
      </c>
      <c r="AE114" s="1">
        <v>2</v>
      </c>
      <c r="AF114" s="1">
        <v>1</v>
      </c>
      <c r="AG114" s="1">
        <v>2</v>
      </c>
      <c r="AH114" s="1">
        <v>2</v>
      </c>
      <c r="AI114" s="1" t="s">
        <v>274</v>
      </c>
      <c r="AJ114" s="1" t="s">
        <v>115</v>
      </c>
      <c r="AK114" s="1">
        <f t="shared" si="0"/>
        <v>40</v>
      </c>
    </row>
    <row r="115" spans="1:42" x14ac:dyDescent="0.25">
      <c r="A115" s="2">
        <v>45361.553818379631</v>
      </c>
      <c r="B115" s="1" t="s">
        <v>37</v>
      </c>
      <c r="C115" s="1" t="s">
        <v>38</v>
      </c>
      <c r="D115" s="1" t="s">
        <v>79</v>
      </c>
      <c r="E115" s="1" t="s">
        <v>99</v>
      </c>
      <c r="F115" s="1" t="s">
        <v>41</v>
      </c>
      <c r="G115" s="1">
        <v>3</v>
      </c>
      <c r="H115" s="1" t="s">
        <v>48</v>
      </c>
      <c r="I115" s="1" t="s">
        <v>55</v>
      </c>
      <c r="J115" s="1" t="s">
        <v>50</v>
      </c>
      <c r="K115" s="1">
        <v>4</v>
      </c>
      <c r="L115" s="1">
        <v>4</v>
      </c>
      <c r="M115" s="1">
        <v>5</v>
      </c>
      <c r="N115" s="1">
        <v>3</v>
      </c>
      <c r="O115" s="1">
        <v>4</v>
      </c>
      <c r="P115" s="1">
        <v>3</v>
      </c>
      <c r="Q115" s="1">
        <v>4</v>
      </c>
      <c r="R115" s="1">
        <v>4</v>
      </c>
      <c r="S115" s="1">
        <v>5</v>
      </c>
      <c r="T115" s="1">
        <v>5</v>
      </c>
      <c r="U115" s="1">
        <v>5</v>
      </c>
      <c r="V115" s="1">
        <v>4</v>
      </c>
      <c r="W115" s="1">
        <v>4</v>
      </c>
      <c r="X115" s="1">
        <v>4</v>
      </c>
      <c r="Y115" s="1">
        <v>1</v>
      </c>
      <c r="Z115" s="1">
        <v>4</v>
      </c>
      <c r="AA115" s="1">
        <v>5</v>
      </c>
      <c r="AB115" s="1">
        <v>4</v>
      </c>
      <c r="AC115" s="1">
        <v>5</v>
      </c>
      <c r="AD115" s="1">
        <v>4</v>
      </c>
      <c r="AE115" s="1">
        <v>3</v>
      </c>
      <c r="AF115" s="1">
        <v>4</v>
      </c>
      <c r="AG115" s="1">
        <v>5</v>
      </c>
      <c r="AH115" s="1">
        <v>4</v>
      </c>
      <c r="AK115" s="1">
        <f t="shared" si="0"/>
        <v>97</v>
      </c>
    </row>
    <row r="116" spans="1:42" x14ac:dyDescent="0.25">
      <c r="A116" s="2">
        <v>45361.590624930555</v>
      </c>
      <c r="B116" s="1" t="s">
        <v>37</v>
      </c>
      <c r="C116" s="1" t="s">
        <v>38</v>
      </c>
      <c r="D116" s="1" t="s">
        <v>83</v>
      </c>
      <c r="E116" s="1" t="s">
        <v>40</v>
      </c>
      <c r="F116" s="1" t="s">
        <v>41</v>
      </c>
      <c r="G116" s="1">
        <v>3</v>
      </c>
      <c r="H116" s="1" t="s">
        <v>275</v>
      </c>
      <c r="I116" s="1" t="s">
        <v>55</v>
      </c>
      <c r="J116" s="1" t="s">
        <v>50</v>
      </c>
      <c r="K116" s="1">
        <v>3</v>
      </c>
      <c r="L116" s="1">
        <v>4</v>
      </c>
      <c r="M116" s="1">
        <v>5</v>
      </c>
      <c r="N116" s="1">
        <v>5</v>
      </c>
      <c r="O116" s="1">
        <v>4</v>
      </c>
      <c r="P116" s="1">
        <v>4</v>
      </c>
      <c r="Q116" s="1">
        <v>4</v>
      </c>
      <c r="R116" s="1">
        <v>5</v>
      </c>
      <c r="S116" s="1">
        <v>3</v>
      </c>
      <c r="T116" s="1">
        <v>5</v>
      </c>
      <c r="U116" s="1">
        <v>5</v>
      </c>
      <c r="V116" s="1">
        <v>3</v>
      </c>
      <c r="W116" s="1">
        <v>5</v>
      </c>
      <c r="X116" s="1">
        <v>5</v>
      </c>
      <c r="Y116" s="1">
        <v>5</v>
      </c>
      <c r="Z116" s="1">
        <v>5</v>
      </c>
      <c r="AA116" s="1">
        <v>4</v>
      </c>
      <c r="AB116" s="1">
        <v>5</v>
      </c>
      <c r="AC116" s="1">
        <v>5</v>
      </c>
      <c r="AD116" s="1">
        <v>5</v>
      </c>
      <c r="AE116" s="1">
        <v>3</v>
      </c>
      <c r="AF116" s="1">
        <v>3</v>
      </c>
      <c r="AG116" s="1">
        <v>4</v>
      </c>
      <c r="AH116" s="1">
        <v>5</v>
      </c>
      <c r="AI116" s="1" t="s">
        <v>276</v>
      </c>
      <c r="AJ116" s="1" t="s">
        <v>277</v>
      </c>
      <c r="AK116" s="1">
        <f t="shared" si="0"/>
        <v>104</v>
      </c>
    </row>
    <row r="117" spans="1:42" x14ac:dyDescent="0.25">
      <c r="A117" s="2">
        <v>45361.591812916668</v>
      </c>
      <c r="B117" s="1" t="s">
        <v>37</v>
      </c>
      <c r="C117" s="1" t="s">
        <v>46</v>
      </c>
      <c r="D117" s="1" t="s">
        <v>172</v>
      </c>
      <c r="E117" s="1" t="s">
        <v>40</v>
      </c>
      <c r="F117" s="1" t="s">
        <v>41</v>
      </c>
      <c r="G117" s="1">
        <v>3</v>
      </c>
      <c r="H117" s="1" t="s">
        <v>278</v>
      </c>
      <c r="I117" s="1" t="s">
        <v>43</v>
      </c>
      <c r="J117" s="1" t="s">
        <v>50</v>
      </c>
      <c r="K117" s="1">
        <v>3</v>
      </c>
      <c r="L117" s="1">
        <v>3</v>
      </c>
      <c r="M117" s="1">
        <v>1</v>
      </c>
      <c r="N117" s="1">
        <v>1</v>
      </c>
      <c r="O117" s="1">
        <v>3</v>
      </c>
      <c r="P117" s="1">
        <v>4</v>
      </c>
      <c r="Q117" s="1">
        <v>1</v>
      </c>
      <c r="R117" s="1">
        <v>1</v>
      </c>
      <c r="S117" s="1">
        <v>1</v>
      </c>
      <c r="T117" s="1">
        <v>2</v>
      </c>
      <c r="U117" s="1">
        <v>1</v>
      </c>
      <c r="V117" s="1">
        <v>1</v>
      </c>
      <c r="W117" s="1">
        <v>1</v>
      </c>
      <c r="X117" s="1">
        <v>2</v>
      </c>
      <c r="Y117" s="1">
        <v>1</v>
      </c>
      <c r="Z117" s="1">
        <v>3</v>
      </c>
      <c r="AA117" s="1">
        <v>3</v>
      </c>
      <c r="AB117" s="1">
        <v>5</v>
      </c>
      <c r="AC117" s="1">
        <v>5</v>
      </c>
      <c r="AD117" s="1">
        <v>5</v>
      </c>
      <c r="AE117" s="1">
        <v>4</v>
      </c>
      <c r="AF117" s="1">
        <v>4</v>
      </c>
      <c r="AG117" s="1">
        <v>3</v>
      </c>
      <c r="AH117" s="1">
        <v>5</v>
      </c>
      <c r="AI117" s="1" t="s">
        <v>279</v>
      </c>
      <c r="AJ117" s="1" t="s">
        <v>280</v>
      </c>
      <c r="AK117" s="1">
        <f t="shared" si="0"/>
        <v>63</v>
      </c>
    </row>
    <row r="118" spans="1:42" x14ac:dyDescent="0.25">
      <c r="A118" s="2">
        <v>45361.604268854164</v>
      </c>
      <c r="B118" s="1" t="s">
        <v>37</v>
      </c>
      <c r="C118" s="1" t="s">
        <v>38</v>
      </c>
      <c r="D118" s="1" t="s">
        <v>83</v>
      </c>
      <c r="E118" s="1" t="s">
        <v>99</v>
      </c>
      <c r="F118" s="1" t="s">
        <v>41</v>
      </c>
      <c r="G118" s="1">
        <v>4</v>
      </c>
      <c r="H118" s="1" t="s">
        <v>281</v>
      </c>
      <c r="I118" s="1" t="s">
        <v>49</v>
      </c>
      <c r="J118" s="1" t="s">
        <v>44</v>
      </c>
      <c r="K118" s="1">
        <v>3</v>
      </c>
      <c r="L118" s="1">
        <v>4</v>
      </c>
      <c r="M118" s="1">
        <v>3</v>
      </c>
      <c r="N118" s="1">
        <v>4</v>
      </c>
      <c r="O118" s="1">
        <v>4</v>
      </c>
      <c r="P118" s="1">
        <v>4</v>
      </c>
      <c r="Q118" s="1">
        <v>3</v>
      </c>
      <c r="R118" s="1">
        <v>4</v>
      </c>
      <c r="S118" s="1">
        <v>4</v>
      </c>
      <c r="T118" s="1">
        <v>2</v>
      </c>
      <c r="U118" s="1">
        <v>1</v>
      </c>
      <c r="V118" s="1">
        <v>3</v>
      </c>
      <c r="W118" s="1">
        <v>1</v>
      </c>
      <c r="X118" s="1">
        <v>4</v>
      </c>
      <c r="Y118" s="1">
        <v>4</v>
      </c>
      <c r="Z118" s="1">
        <v>3</v>
      </c>
      <c r="AA118" s="1">
        <v>3</v>
      </c>
      <c r="AB118" s="1">
        <v>1</v>
      </c>
      <c r="AC118" s="1">
        <v>2</v>
      </c>
      <c r="AD118" s="1">
        <v>1</v>
      </c>
      <c r="AE118" s="1">
        <v>1</v>
      </c>
      <c r="AF118" s="1">
        <v>1</v>
      </c>
      <c r="AG118" s="1">
        <v>1</v>
      </c>
      <c r="AH118" s="1">
        <v>1</v>
      </c>
      <c r="AI118" s="1" t="s">
        <v>282</v>
      </c>
      <c r="AJ118" s="1" t="s">
        <v>283</v>
      </c>
      <c r="AK118" s="1">
        <f t="shared" si="0"/>
        <v>62</v>
      </c>
    </row>
    <row r="119" spans="1:42" x14ac:dyDescent="0.25">
      <c r="A119" s="2">
        <v>45361.610587025461</v>
      </c>
      <c r="B119" s="1" t="s">
        <v>37</v>
      </c>
      <c r="C119" s="1" t="s">
        <v>46</v>
      </c>
      <c r="D119" s="1" t="s">
        <v>172</v>
      </c>
      <c r="E119" s="1" t="s">
        <v>40</v>
      </c>
      <c r="F119" s="1" t="s">
        <v>41</v>
      </c>
      <c r="G119" s="1">
        <v>5</v>
      </c>
      <c r="H119" s="1" t="s">
        <v>284</v>
      </c>
      <c r="I119" s="1" t="s">
        <v>55</v>
      </c>
      <c r="J119" s="1" t="s">
        <v>50</v>
      </c>
      <c r="K119" s="1">
        <v>1</v>
      </c>
      <c r="L119" s="1">
        <v>1</v>
      </c>
      <c r="M119" s="1">
        <v>5</v>
      </c>
      <c r="N119" s="1">
        <v>5</v>
      </c>
      <c r="O119" s="1">
        <v>5</v>
      </c>
      <c r="P119" s="1">
        <v>5</v>
      </c>
      <c r="Q119" s="1">
        <v>5</v>
      </c>
      <c r="R119" s="1">
        <v>5</v>
      </c>
      <c r="S119" s="1">
        <v>5</v>
      </c>
      <c r="T119" s="1">
        <v>5</v>
      </c>
      <c r="U119" s="1">
        <v>5</v>
      </c>
      <c r="V119" s="1">
        <v>5</v>
      </c>
      <c r="W119" s="1">
        <v>5</v>
      </c>
      <c r="X119" s="1">
        <v>5</v>
      </c>
      <c r="Y119" s="1">
        <v>4</v>
      </c>
      <c r="Z119" s="1">
        <v>4</v>
      </c>
      <c r="AA119" s="1">
        <v>4</v>
      </c>
      <c r="AB119" s="1">
        <v>4</v>
      </c>
      <c r="AC119" s="1">
        <v>4</v>
      </c>
      <c r="AD119" s="1">
        <v>4</v>
      </c>
      <c r="AE119" s="1">
        <v>4</v>
      </c>
      <c r="AF119" s="1">
        <v>4</v>
      </c>
      <c r="AG119" s="1">
        <v>4</v>
      </c>
      <c r="AH119" s="1">
        <v>4</v>
      </c>
      <c r="AI119" s="1" t="s">
        <v>285</v>
      </c>
      <c r="AJ119" s="1" t="s">
        <v>286</v>
      </c>
      <c r="AK119" s="1">
        <f t="shared" si="0"/>
        <v>102</v>
      </c>
    </row>
    <row r="120" spans="1:42" x14ac:dyDescent="0.25">
      <c r="A120" s="2">
        <v>45361.619862719905</v>
      </c>
      <c r="B120" s="1" t="s">
        <v>37</v>
      </c>
      <c r="C120" s="1" t="s">
        <v>46</v>
      </c>
      <c r="D120" s="1" t="s">
        <v>83</v>
      </c>
      <c r="E120" s="1" t="s">
        <v>40</v>
      </c>
      <c r="F120" s="1" t="s">
        <v>41</v>
      </c>
      <c r="G120" s="1">
        <v>5</v>
      </c>
      <c r="H120" s="1" t="s">
        <v>48</v>
      </c>
      <c r="I120" s="1" t="s">
        <v>55</v>
      </c>
      <c r="J120" s="1" t="s">
        <v>44</v>
      </c>
      <c r="K120" s="1">
        <v>2</v>
      </c>
      <c r="L120" s="1">
        <v>1</v>
      </c>
      <c r="M120" s="1">
        <v>1</v>
      </c>
      <c r="N120" s="1">
        <v>1</v>
      </c>
      <c r="O120" s="1">
        <v>1</v>
      </c>
      <c r="P120" s="1">
        <v>2</v>
      </c>
      <c r="Q120" s="1">
        <v>2</v>
      </c>
      <c r="R120" s="1">
        <v>2</v>
      </c>
      <c r="S120" s="1">
        <v>1</v>
      </c>
      <c r="T120" s="1">
        <v>2</v>
      </c>
      <c r="U120" s="1">
        <v>1</v>
      </c>
      <c r="V120" s="1">
        <v>2</v>
      </c>
      <c r="W120" s="1">
        <v>2</v>
      </c>
      <c r="X120" s="1">
        <v>2</v>
      </c>
      <c r="Y120" s="1">
        <v>2</v>
      </c>
      <c r="Z120" s="1">
        <v>2</v>
      </c>
      <c r="AA120" s="1">
        <v>2</v>
      </c>
      <c r="AB120" s="1">
        <v>2</v>
      </c>
      <c r="AC120" s="1">
        <v>2</v>
      </c>
      <c r="AD120" s="1">
        <v>2</v>
      </c>
      <c r="AE120" s="1">
        <v>2</v>
      </c>
      <c r="AF120" s="1">
        <v>2</v>
      </c>
      <c r="AG120" s="1">
        <v>2</v>
      </c>
      <c r="AH120" s="1">
        <v>2</v>
      </c>
      <c r="AI120" s="1" t="s">
        <v>287</v>
      </c>
      <c r="AJ120" s="1" t="s">
        <v>288</v>
      </c>
      <c r="AK120" s="1">
        <f t="shared" si="0"/>
        <v>42</v>
      </c>
    </row>
    <row r="121" spans="1:42" x14ac:dyDescent="0.25">
      <c r="A121" s="2">
        <v>45361.623493078703</v>
      </c>
      <c r="B121" s="1" t="s">
        <v>37</v>
      </c>
      <c r="C121" s="1" t="s">
        <v>38</v>
      </c>
      <c r="D121" s="1" t="s">
        <v>154</v>
      </c>
      <c r="E121" s="1" t="s">
        <v>40</v>
      </c>
      <c r="F121" s="1" t="s">
        <v>41</v>
      </c>
      <c r="G121" s="1">
        <v>1</v>
      </c>
      <c r="H121" s="1" t="s">
        <v>126</v>
      </c>
      <c r="I121" s="1" t="s">
        <v>55</v>
      </c>
      <c r="J121" s="1" t="s">
        <v>50</v>
      </c>
      <c r="K121" s="1">
        <v>4</v>
      </c>
      <c r="L121" s="1">
        <v>2</v>
      </c>
      <c r="M121" s="1">
        <v>4</v>
      </c>
      <c r="N121" s="1">
        <v>4</v>
      </c>
      <c r="O121" s="1">
        <v>5</v>
      </c>
      <c r="P121" s="1">
        <v>4</v>
      </c>
      <c r="Q121" s="1">
        <v>4</v>
      </c>
      <c r="R121" s="1">
        <v>2</v>
      </c>
      <c r="S121" s="1">
        <v>5</v>
      </c>
      <c r="T121" s="1">
        <v>5</v>
      </c>
      <c r="U121" s="1">
        <v>5</v>
      </c>
      <c r="V121" s="1">
        <v>5</v>
      </c>
      <c r="W121" s="1">
        <v>5</v>
      </c>
      <c r="X121" s="1">
        <v>5</v>
      </c>
      <c r="Y121" s="1">
        <v>5</v>
      </c>
      <c r="Z121" s="1">
        <v>5</v>
      </c>
      <c r="AA121" s="1">
        <v>5</v>
      </c>
      <c r="AB121" s="1">
        <v>4</v>
      </c>
      <c r="AC121" s="1">
        <v>5</v>
      </c>
      <c r="AD121" s="1">
        <v>5</v>
      </c>
      <c r="AE121" s="1">
        <v>5</v>
      </c>
      <c r="AF121" s="1">
        <v>5</v>
      </c>
      <c r="AG121" s="1">
        <v>5</v>
      </c>
      <c r="AH121" s="1">
        <v>5</v>
      </c>
      <c r="AI121" s="1" t="s">
        <v>289</v>
      </c>
      <c r="AJ121" s="1" t="s">
        <v>290</v>
      </c>
      <c r="AK121" s="1">
        <f t="shared" si="0"/>
        <v>108</v>
      </c>
    </row>
    <row r="122" spans="1:42" x14ac:dyDescent="0.25">
      <c r="A122" s="2">
        <v>45361.636506724535</v>
      </c>
      <c r="B122" s="1" t="s">
        <v>37</v>
      </c>
      <c r="C122" s="1" t="s">
        <v>38</v>
      </c>
      <c r="D122" s="1" t="s">
        <v>83</v>
      </c>
      <c r="E122" s="1" t="s">
        <v>58</v>
      </c>
      <c r="F122" s="1" t="s">
        <v>41</v>
      </c>
      <c r="G122" s="1">
        <v>3</v>
      </c>
      <c r="H122" s="1" t="s">
        <v>291</v>
      </c>
      <c r="I122" s="1" t="s">
        <v>49</v>
      </c>
      <c r="J122" s="1" t="s">
        <v>44</v>
      </c>
      <c r="K122" s="1">
        <v>2</v>
      </c>
      <c r="L122" s="1">
        <v>1</v>
      </c>
      <c r="M122" s="1">
        <v>2</v>
      </c>
      <c r="N122" s="1">
        <v>1</v>
      </c>
      <c r="O122" s="1">
        <v>3</v>
      </c>
      <c r="P122" s="1">
        <v>1</v>
      </c>
      <c r="Q122" s="1">
        <v>1</v>
      </c>
      <c r="R122" s="1">
        <v>2</v>
      </c>
      <c r="S122" s="1">
        <v>1</v>
      </c>
      <c r="T122" s="1">
        <v>2</v>
      </c>
      <c r="U122" s="1">
        <v>2</v>
      </c>
      <c r="V122" s="1">
        <v>1</v>
      </c>
      <c r="W122" s="1">
        <v>1</v>
      </c>
      <c r="X122" s="1">
        <v>1</v>
      </c>
      <c r="Y122" s="1">
        <v>2</v>
      </c>
      <c r="Z122" s="1">
        <v>1</v>
      </c>
      <c r="AA122" s="1">
        <v>1</v>
      </c>
      <c r="AB122" s="1">
        <v>3</v>
      </c>
      <c r="AC122" s="1">
        <v>2</v>
      </c>
      <c r="AD122" s="1">
        <v>3</v>
      </c>
      <c r="AE122" s="1">
        <v>2</v>
      </c>
      <c r="AF122" s="1">
        <v>3</v>
      </c>
      <c r="AG122" s="1">
        <v>2</v>
      </c>
      <c r="AH122" s="1">
        <v>2</v>
      </c>
      <c r="AI122" s="1" t="s">
        <v>292</v>
      </c>
      <c r="AJ122" s="1" t="s">
        <v>293</v>
      </c>
      <c r="AK122" s="1">
        <f t="shared" si="0"/>
        <v>42</v>
      </c>
    </row>
    <row r="123" spans="1:42" x14ac:dyDescent="0.25">
      <c r="A123" s="2">
        <v>45361.643350509257</v>
      </c>
      <c r="B123" s="1" t="s">
        <v>37</v>
      </c>
      <c r="C123" s="1" t="s">
        <v>46</v>
      </c>
      <c r="D123" s="1" t="s">
        <v>83</v>
      </c>
      <c r="E123" s="1" t="s">
        <v>40</v>
      </c>
      <c r="F123" s="1" t="s">
        <v>41</v>
      </c>
      <c r="G123" s="1">
        <v>5</v>
      </c>
      <c r="H123" s="1" t="s">
        <v>256</v>
      </c>
      <c r="I123" s="1" t="s">
        <v>49</v>
      </c>
      <c r="J123" s="1" t="s">
        <v>50</v>
      </c>
      <c r="K123" s="1">
        <v>5</v>
      </c>
      <c r="L123" s="1">
        <v>5</v>
      </c>
      <c r="M123" s="1">
        <v>5</v>
      </c>
      <c r="N123" s="1">
        <v>5</v>
      </c>
      <c r="O123" s="1">
        <v>5</v>
      </c>
      <c r="P123" s="1">
        <v>5</v>
      </c>
      <c r="Q123" s="1">
        <v>5</v>
      </c>
      <c r="R123" s="1">
        <v>5</v>
      </c>
      <c r="S123" s="1">
        <v>5</v>
      </c>
      <c r="T123" s="1">
        <v>5</v>
      </c>
      <c r="U123" s="1">
        <v>5</v>
      </c>
      <c r="V123" s="1">
        <v>5</v>
      </c>
      <c r="W123" s="1">
        <v>5</v>
      </c>
      <c r="X123" s="1">
        <v>5</v>
      </c>
      <c r="Y123" s="1">
        <v>5</v>
      </c>
      <c r="Z123" s="1">
        <v>5</v>
      </c>
      <c r="AA123" s="1">
        <v>5</v>
      </c>
      <c r="AB123" s="1">
        <v>5</v>
      </c>
      <c r="AC123" s="1">
        <v>5</v>
      </c>
      <c r="AD123" s="1">
        <v>5</v>
      </c>
      <c r="AE123" s="1">
        <v>5</v>
      </c>
      <c r="AF123" s="1">
        <v>5</v>
      </c>
      <c r="AG123" s="1">
        <v>5</v>
      </c>
      <c r="AH123" s="1">
        <v>5</v>
      </c>
      <c r="AI123" s="1" t="s">
        <v>294</v>
      </c>
      <c r="AJ123" s="1" t="s">
        <v>295</v>
      </c>
      <c r="AK123" s="1">
        <f t="shared" si="0"/>
        <v>120</v>
      </c>
    </row>
    <row r="124" spans="1:42" x14ac:dyDescent="0.25">
      <c r="A124" s="2">
        <v>45361.669069039352</v>
      </c>
      <c r="B124" s="1" t="s">
        <v>37</v>
      </c>
      <c r="C124" s="1" t="s">
        <v>38</v>
      </c>
      <c r="D124" s="1" t="s">
        <v>91</v>
      </c>
      <c r="E124" s="1" t="s">
        <v>40</v>
      </c>
      <c r="F124" s="1" t="s">
        <v>41</v>
      </c>
      <c r="G124" s="1">
        <v>4</v>
      </c>
      <c r="H124" s="1" t="s">
        <v>113</v>
      </c>
      <c r="I124" s="1" t="s">
        <v>55</v>
      </c>
      <c r="J124" s="1" t="s">
        <v>44</v>
      </c>
      <c r="K124" s="1">
        <v>3</v>
      </c>
      <c r="L124" s="1">
        <v>3</v>
      </c>
      <c r="M124" s="1">
        <v>3</v>
      </c>
      <c r="N124" s="1">
        <v>3</v>
      </c>
      <c r="O124" s="1">
        <v>3</v>
      </c>
      <c r="P124" s="1">
        <v>3</v>
      </c>
      <c r="Q124" s="1">
        <v>3</v>
      </c>
      <c r="R124" s="1">
        <v>3</v>
      </c>
      <c r="S124" s="1">
        <v>3</v>
      </c>
      <c r="T124" s="1">
        <v>3</v>
      </c>
      <c r="U124" s="1">
        <v>3</v>
      </c>
      <c r="V124" s="1">
        <v>3</v>
      </c>
      <c r="W124" s="1">
        <v>3</v>
      </c>
      <c r="X124" s="1">
        <v>3</v>
      </c>
      <c r="Y124" s="1">
        <v>3</v>
      </c>
      <c r="Z124" s="1">
        <v>3</v>
      </c>
      <c r="AA124" s="1">
        <v>3</v>
      </c>
      <c r="AB124" s="1">
        <v>3</v>
      </c>
      <c r="AC124" s="1">
        <v>3</v>
      </c>
      <c r="AD124" s="1">
        <v>3</v>
      </c>
      <c r="AE124" s="1">
        <v>3</v>
      </c>
      <c r="AF124" s="1">
        <v>3</v>
      </c>
      <c r="AG124" s="1">
        <v>3</v>
      </c>
      <c r="AH124" s="1">
        <v>3</v>
      </c>
      <c r="AI124" s="1" t="s">
        <v>296</v>
      </c>
      <c r="AJ124" s="1" t="s">
        <v>297</v>
      </c>
      <c r="AK124" s="1">
        <f t="shared" si="0"/>
        <v>72</v>
      </c>
    </row>
    <row r="125" spans="1:42" x14ac:dyDescent="0.25">
      <c r="A125" s="3">
        <v>45361.696324259261</v>
      </c>
      <c r="B125" s="4" t="s">
        <v>56</v>
      </c>
      <c r="C125" s="4" t="s">
        <v>46</v>
      </c>
      <c r="D125" s="4" t="s">
        <v>83</v>
      </c>
      <c r="E125" s="4" t="s">
        <v>40</v>
      </c>
      <c r="F125" s="4" t="s">
        <v>41</v>
      </c>
      <c r="G125" s="4">
        <v>3</v>
      </c>
      <c r="H125" s="4" t="s">
        <v>298</v>
      </c>
      <c r="I125" s="4" t="s">
        <v>55</v>
      </c>
      <c r="J125" s="4" t="s">
        <v>44</v>
      </c>
      <c r="K125" s="4">
        <v>3</v>
      </c>
      <c r="L125" s="4">
        <v>3</v>
      </c>
      <c r="M125" s="4">
        <v>3</v>
      </c>
      <c r="N125" s="4">
        <v>3</v>
      </c>
      <c r="O125" s="4">
        <v>3</v>
      </c>
      <c r="P125" s="4">
        <v>3</v>
      </c>
      <c r="Q125" s="4">
        <v>3</v>
      </c>
      <c r="R125" s="4">
        <v>3</v>
      </c>
      <c r="S125" s="4">
        <v>3</v>
      </c>
      <c r="T125" s="4">
        <v>3</v>
      </c>
      <c r="U125" s="4">
        <v>3</v>
      </c>
      <c r="V125" s="4">
        <v>3</v>
      </c>
      <c r="W125" s="4">
        <v>3</v>
      </c>
      <c r="X125" s="4">
        <v>3</v>
      </c>
      <c r="Y125" s="4">
        <v>3</v>
      </c>
      <c r="Z125" s="4">
        <v>3</v>
      </c>
      <c r="AA125" s="4">
        <v>3</v>
      </c>
      <c r="AB125" s="4">
        <v>3</v>
      </c>
      <c r="AC125" s="4">
        <v>3</v>
      </c>
      <c r="AD125" s="4">
        <v>3</v>
      </c>
      <c r="AE125" s="4">
        <v>3</v>
      </c>
      <c r="AF125" s="4">
        <v>3</v>
      </c>
      <c r="AG125" s="4">
        <v>3</v>
      </c>
      <c r="AH125" s="4">
        <v>3</v>
      </c>
      <c r="AI125" s="4"/>
      <c r="AJ125" s="4"/>
      <c r="AK125" s="4">
        <f t="shared" si="0"/>
        <v>72</v>
      </c>
      <c r="AL125" s="4">
        <v>1</v>
      </c>
      <c r="AM125" s="4"/>
      <c r="AN125" s="4"/>
      <c r="AO125" s="4"/>
      <c r="AP125" s="4"/>
    </row>
    <row r="126" spans="1:42" x14ac:dyDescent="0.25">
      <c r="A126" s="2">
        <v>45361.704440694448</v>
      </c>
      <c r="B126" s="1" t="s">
        <v>56</v>
      </c>
      <c r="C126" s="1" t="s">
        <v>57</v>
      </c>
      <c r="D126" s="1" t="s">
        <v>154</v>
      </c>
      <c r="E126" s="1" t="s">
        <v>58</v>
      </c>
      <c r="F126" s="1" t="s">
        <v>59</v>
      </c>
      <c r="G126" s="1">
        <v>5</v>
      </c>
      <c r="H126" s="1" t="s">
        <v>299</v>
      </c>
      <c r="I126" s="1" t="s">
        <v>43</v>
      </c>
      <c r="J126" s="1" t="s">
        <v>90</v>
      </c>
      <c r="K126" s="1">
        <v>4</v>
      </c>
      <c r="L126" s="1">
        <v>4</v>
      </c>
      <c r="M126" s="1">
        <v>4</v>
      </c>
      <c r="N126" s="1">
        <v>4</v>
      </c>
      <c r="O126" s="1">
        <v>4</v>
      </c>
      <c r="P126" s="1">
        <v>4</v>
      </c>
      <c r="Q126" s="1">
        <v>4</v>
      </c>
      <c r="R126" s="1">
        <v>4</v>
      </c>
      <c r="S126" s="1">
        <v>4</v>
      </c>
      <c r="T126" s="1">
        <v>4</v>
      </c>
      <c r="U126" s="1">
        <v>4</v>
      </c>
      <c r="V126" s="1">
        <v>4</v>
      </c>
      <c r="W126" s="1">
        <v>4</v>
      </c>
      <c r="X126" s="1">
        <v>4</v>
      </c>
      <c r="Y126" s="1">
        <v>4</v>
      </c>
      <c r="Z126" s="1">
        <v>4</v>
      </c>
      <c r="AA126" s="1">
        <v>4</v>
      </c>
      <c r="AB126" s="1">
        <v>4</v>
      </c>
      <c r="AC126" s="1">
        <v>4</v>
      </c>
      <c r="AD126" s="1">
        <v>4</v>
      </c>
      <c r="AE126" s="1">
        <v>4</v>
      </c>
      <c r="AF126" s="1">
        <v>4</v>
      </c>
      <c r="AG126" s="1">
        <v>4</v>
      </c>
      <c r="AH126" s="1">
        <v>5</v>
      </c>
      <c r="AI126" s="1" t="s">
        <v>300</v>
      </c>
      <c r="AJ126" s="1" t="s">
        <v>61</v>
      </c>
      <c r="AK126" s="1">
        <f t="shared" si="0"/>
        <v>97</v>
      </c>
    </row>
    <row r="127" spans="1:42" x14ac:dyDescent="0.25">
      <c r="A127" s="2">
        <v>45361.706500277782</v>
      </c>
      <c r="B127" s="1" t="s">
        <v>37</v>
      </c>
      <c r="C127" s="1" t="s">
        <v>46</v>
      </c>
      <c r="D127" s="1" t="s">
        <v>83</v>
      </c>
      <c r="E127" s="1" t="s">
        <v>99</v>
      </c>
      <c r="F127" s="1" t="s">
        <v>41</v>
      </c>
      <c r="G127" s="1">
        <v>3</v>
      </c>
      <c r="H127" s="1" t="s">
        <v>84</v>
      </c>
      <c r="I127" s="1" t="s">
        <v>55</v>
      </c>
      <c r="J127" s="1" t="s">
        <v>44</v>
      </c>
      <c r="K127" s="1">
        <v>3</v>
      </c>
      <c r="L127" s="1">
        <v>4</v>
      </c>
      <c r="M127" s="1">
        <v>3</v>
      </c>
      <c r="N127" s="1">
        <v>4</v>
      </c>
      <c r="O127" s="1">
        <v>3</v>
      </c>
      <c r="P127" s="1">
        <v>1</v>
      </c>
      <c r="Q127" s="1">
        <v>3</v>
      </c>
      <c r="R127" s="1">
        <v>4</v>
      </c>
      <c r="S127" s="1">
        <v>4</v>
      </c>
      <c r="T127" s="1">
        <v>5</v>
      </c>
      <c r="U127" s="1">
        <v>3</v>
      </c>
      <c r="V127" s="1">
        <v>4</v>
      </c>
      <c r="W127" s="1">
        <v>5</v>
      </c>
      <c r="X127" s="1">
        <v>4</v>
      </c>
      <c r="Y127" s="1">
        <v>3</v>
      </c>
      <c r="Z127" s="1">
        <v>4</v>
      </c>
      <c r="AA127" s="1">
        <v>3</v>
      </c>
      <c r="AB127" s="1">
        <v>4</v>
      </c>
      <c r="AC127" s="1">
        <v>3</v>
      </c>
      <c r="AD127" s="1">
        <v>1</v>
      </c>
      <c r="AE127" s="1">
        <v>4</v>
      </c>
      <c r="AF127" s="1">
        <v>3</v>
      </c>
      <c r="AG127" s="1">
        <v>4</v>
      </c>
      <c r="AH127" s="1">
        <v>5</v>
      </c>
      <c r="AI127" s="1" t="s">
        <v>301</v>
      </c>
      <c r="AJ127" s="1" t="s">
        <v>61</v>
      </c>
      <c r="AK127" s="1">
        <f t="shared" si="0"/>
        <v>84</v>
      </c>
    </row>
    <row r="128" spans="1:42" x14ac:dyDescent="0.25">
      <c r="A128" s="2">
        <v>45361.715806979162</v>
      </c>
      <c r="B128" s="1" t="s">
        <v>37</v>
      </c>
      <c r="C128" s="1" t="s">
        <v>46</v>
      </c>
      <c r="D128" s="1" t="s">
        <v>83</v>
      </c>
      <c r="E128" s="1" t="s">
        <v>40</v>
      </c>
      <c r="F128" s="1" t="s">
        <v>41</v>
      </c>
      <c r="G128" s="1">
        <v>5</v>
      </c>
      <c r="H128" s="1" t="s">
        <v>126</v>
      </c>
      <c r="I128" s="1" t="s">
        <v>55</v>
      </c>
      <c r="J128" s="1" t="s">
        <v>44</v>
      </c>
      <c r="K128" s="1">
        <v>2</v>
      </c>
      <c r="L128" s="1">
        <v>2</v>
      </c>
      <c r="M128" s="1">
        <v>4</v>
      </c>
      <c r="N128" s="1">
        <v>2</v>
      </c>
      <c r="O128" s="1">
        <v>2</v>
      </c>
      <c r="P128" s="1">
        <v>2</v>
      </c>
      <c r="Q128" s="1">
        <v>2</v>
      </c>
      <c r="R128" s="1">
        <v>2</v>
      </c>
      <c r="S128" s="1">
        <v>4</v>
      </c>
      <c r="T128" s="1">
        <v>2</v>
      </c>
      <c r="U128" s="1">
        <v>2</v>
      </c>
      <c r="V128" s="1">
        <v>4</v>
      </c>
      <c r="W128" s="1">
        <v>4</v>
      </c>
      <c r="X128" s="1">
        <v>4</v>
      </c>
      <c r="Y128" s="1">
        <v>4</v>
      </c>
      <c r="Z128" s="1">
        <v>4</v>
      </c>
      <c r="AA128" s="1">
        <v>4</v>
      </c>
      <c r="AB128" s="1">
        <v>4</v>
      </c>
      <c r="AC128" s="1">
        <v>4</v>
      </c>
      <c r="AD128" s="1">
        <v>4</v>
      </c>
      <c r="AE128" s="1">
        <v>4</v>
      </c>
      <c r="AF128" s="1">
        <v>4</v>
      </c>
      <c r="AG128" s="1">
        <v>4</v>
      </c>
      <c r="AH128" s="1">
        <v>4</v>
      </c>
      <c r="AK128" s="1">
        <f t="shared" si="0"/>
        <v>78</v>
      </c>
    </row>
    <row r="129" spans="1:37" x14ac:dyDescent="0.25">
      <c r="A129" s="2">
        <v>45361.721786956019</v>
      </c>
      <c r="B129" s="1" t="s">
        <v>37</v>
      </c>
      <c r="C129" s="1" t="s">
        <v>38</v>
      </c>
      <c r="D129" s="1" t="s">
        <v>83</v>
      </c>
      <c r="E129" s="1" t="s">
        <v>40</v>
      </c>
      <c r="F129" s="1" t="s">
        <v>41</v>
      </c>
      <c r="G129" s="1">
        <v>3</v>
      </c>
      <c r="H129" s="1" t="s">
        <v>106</v>
      </c>
      <c r="I129" s="1" t="s">
        <v>55</v>
      </c>
      <c r="J129" s="1" t="s">
        <v>44</v>
      </c>
      <c r="K129" s="1">
        <v>2</v>
      </c>
      <c r="L129" s="1">
        <v>3</v>
      </c>
      <c r="M129" s="1">
        <v>2</v>
      </c>
      <c r="N129" s="1">
        <v>2</v>
      </c>
      <c r="O129" s="1">
        <v>3</v>
      </c>
      <c r="P129" s="1">
        <v>5</v>
      </c>
      <c r="Q129" s="1">
        <v>3</v>
      </c>
      <c r="R129" s="1">
        <v>3</v>
      </c>
      <c r="S129" s="1">
        <v>5</v>
      </c>
      <c r="T129" s="1">
        <v>5</v>
      </c>
      <c r="U129" s="1">
        <v>5</v>
      </c>
      <c r="V129" s="1">
        <v>5</v>
      </c>
      <c r="W129" s="1">
        <v>5</v>
      </c>
      <c r="X129" s="1">
        <v>5</v>
      </c>
      <c r="Y129" s="1">
        <v>5</v>
      </c>
      <c r="Z129" s="1">
        <v>5</v>
      </c>
      <c r="AA129" s="1">
        <v>5</v>
      </c>
      <c r="AB129" s="1">
        <v>5</v>
      </c>
      <c r="AC129" s="1">
        <v>5</v>
      </c>
      <c r="AD129" s="1">
        <v>5</v>
      </c>
      <c r="AE129" s="1">
        <v>5</v>
      </c>
      <c r="AF129" s="1">
        <v>5</v>
      </c>
      <c r="AG129" s="1">
        <v>5</v>
      </c>
      <c r="AH129" s="1">
        <v>5</v>
      </c>
      <c r="AI129" s="1" t="s">
        <v>302</v>
      </c>
      <c r="AJ129" s="1" t="s">
        <v>303</v>
      </c>
      <c r="AK129" s="1">
        <f t="shared" si="0"/>
        <v>103</v>
      </c>
    </row>
    <row r="130" spans="1:37" x14ac:dyDescent="0.25">
      <c r="A130" s="2">
        <v>45361.736201331019</v>
      </c>
      <c r="B130" s="1" t="s">
        <v>37</v>
      </c>
      <c r="C130" s="1" t="s">
        <v>46</v>
      </c>
      <c r="D130" s="1" t="s">
        <v>62</v>
      </c>
      <c r="E130" s="1" t="s">
        <v>40</v>
      </c>
      <c r="F130" s="1" t="s">
        <v>41</v>
      </c>
      <c r="G130" s="1">
        <v>5</v>
      </c>
      <c r="H130" s="1" t="s">
        <v>84</v>
      </c>
      <c r="I130" s="1" t="s">
        <v>55</v>
      </c>
      <c r="J130" s="1" t="s">
        <v>50</v>
      </c>
      <c r="K130" s="1">
        <v>1</v>
      </c>
      <c r="L130" s="1">
        <v>2</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t="s">
        <v>304</v>
      </c>
      <c r="AJ130" s="1" t="s">
        <v>305</v>
      </c>
      <c r="AK130" s="1">
        <f t="shared" si="0"/>
        <v>25</v>
      </c>
    </row>
    <row r="131" spans="1:37" x14ac:dyDescent="0.25">
      <c r="A131" s="2">
        <v>45361.736743877314</v>
      </c>
      <c r="B131" s="1" t="s">
        <v>37</v>
      </c>
      <c r="C131" s="1" t="s">
        <v>46</v>
      </c>
      <c r="D131" s="1" t="s">
        <v>83</v>
      </c>
      <c r="E131" s="1" t="s">
        <v>58</v>
      </c>
      <c r="F131" s="1" t="s">
        <v>59</v>
      </c>
      <c r="G131" s="1">
        <v>5</v>
      </c>
      <c r="H131" s="1" t="s">
        <v>306</v>
      </c>
      <c r="I131" s="1" t="s">
        <v>55</v>
      </c>
      <c r="J131" s="1" t="s">
        <v>90</v>
      </c>
      <c r="K131" s="1">
        <v>2</v>
      </c>
      <c r="L131" s="1">
        <v>5</v>
      </c>
      <c r="M131" s="1">
        <v>3</v>
      </c>
      <c r="N131" s="1">
        <v>4</v>
      </c>
      <c r="O131" s="1">
        <v>3</v>
      </c>
      <c r="P131" s="1">
        <v>4</v>
      </c>
      <c r="Q131" s="1">
        <v>3</v>
      </c>
      <c r="R131" s="1">
        <v>4</v>
      </c>
      <c r="S131" s="1">
        <v>4</v>
      </c>
      <c r="T131" s="1">
        <v>3</v>
      </c>
      <c r="U131" s="1">
        <v>3</v>
      </c>
      <c r="V131" s="1">
        <v>5</v>
      </c>
      <c r="W131" s="1">
        <v>5</v>
      </c>
      <c r="X131" s="1">
        <v>3</v>
      </c>
      <c r="Y131" s="1">
        <v>5</v>
      </c>
      <c r="Z131" s="1">
        <v>3</v>
      </c>
      <c r="AA131" s="1">
        <v>3</v>
      </c>
      <c r="AB131" s="1">
        <v>3</v>
      </c>
      <c r="AC131" s="1">
        <v>4</v>
      </c>
      <c r="AD131" s="1">
        <v>4</v>
      </c>
      <c r="AE131" s="1">
        <v>3</v>
      </c>
      <c r="AF131" s="1">
        <v>3</v>
      </c>
      <c r="AG131" s="1">
        <v>3</v>
      </c>
      <c r="AH131" s="1">
        <v>3</v>
      </c>
      <c r="AK131" s="1">
        <f t="shared" si="0"/>
        <v>85</v>
      </c>
    </row>
    <row r="132" spans="1:37" x14ac:dyDescent="0.25">
      <c r="A132" s="2">
        <v>45361.74533341435</v>
      </c>
      <c r="B132" s="1" t="s">
        <v>37</v>
      </c>
      <c r="C132" s="1" t="s">
        <v>46</v>
      </c>
      <c r="D132" s="1" t="s">
        <v>91</v>
      </c>
      <c r="E132" s="1" t="s">
        <v>99</v>
      </c>
      <c r="F132" s="1" t="s">
        <v>41</v>
      </c>
      <c r="G132" s="1">
        <v>3</v>
      </c>
      <c r="H132" s="1" t="s">
        <v>307</v>
      </c>
      <c r="I132" s="1" t="s">
        <v>43</v>
      </c>
      <c r="J132" s="1" t="s">
        <v>90</v>
      </c>
      <c r="K132" s="1">
        <v>4</v>
      </c>
      <c r="L132" s="1">
        <v>5</v>
      </c>
      <c r="M132" s="1">
        <v>5</v>
      </c>
      <c r="N132" s="1">
        <v>5</v>
      </c>
      <c r="O132" s="1">
        <v>4</v>
      </c>
      <c r="P132" s="1">
        <v>5</v>
      </c>
      <c r="Q132" s="1">
        <v>3</v>
      </c>
      <c r="R132" s="1">
        <v>4</v>
      </c>
      <c r="S132" s="1">
        <v>5</v>
      </c>
      <c r="T132" s="1">
        <v>5</v>
      </c>
      <c r="U132" s="1">
        <v>5</v>
      </c>
      <c r="V132" s="1">
        <v>4</v>
      </c>
      <c r="W132" s="1">
        <v>4</v>
      </c>
      <c r="X132" s="1">
        <v>5</v>
      </c>
      <c r="Y132" s="1">
        <v>3</v>
      </c>
      <c r="Z132" s="1">
        <v>4</v>
      </c>
      <c r="AA132" s="1">
        <v>3</v>
      </c>
      <c r="AB132" s="1">
        <v>4</v>
      </c>
      <c r="AC132" s="1">
        <v>5</v>
      </c>
      <c r="AD132" s="1">
        <v>5</v>
      </c>
      <c r="AE132" s="1">
        <v>4</v>
      </c>
      <c r="AF132" s="1">
        <v>3</v>
      </c>
      <c r="AG132" s="1">
        <v>3</v>
      </c>
      <c r="AH132" s="1">
        <v>4</v>
      </c>
      <c r="AI132" s="1" t="s">
        <v>228</v>
      </c>
      <c r="AJ132" s="1" t="s">
        <v>228</v>
      </c>
      <c r="AK132" s="1">
        <f t="shared" si="0"/>
        <v>101</v>
      </c>
    </row>
    <row r="133" spans="1:37" x14ac:dyDescent="0.25">
      <c r="A133" s="2">
        <v>45361.788565902782</v>
      </c>
      <c r="B133" s="1" t="s">
        <v>56</v>
      </c>
      <c r="C133" s="1" t="s">
        <v>38</v>
      </c>
      <c r="D133" s="1" t="s">
        <v>109</v>
      </c>
      <c r="E133" s="1" t="s">
        <v>40</v>
      </c>
      <c r="F133" s="1" t="s">
        <v>41</v>
      </c>
      <c r="G133" s="1">
        <v>5</v>
      </c>
      <c r="H133" s="1" t="s">
        <v>217</v>
      </c>
      <c r="I133" s="1" t="s">
        <v>49</v>
      </c>
      <c r="J133" s="1" t="s">
        <v>44</v>
      </c>
      <c r="K133" s="1">
        <v>3</v>
      </c>
      <c r="L133" s="1">
        <v>3</v>
      </c>
      <c r="M133" s="1">
        <v>3</v>
      </c>
      <c r="N133" s="1">
        <v>3</v>
      </c>
      <c r="O133" s="1">
        <v>3</v>
      </c>
      <c r="P133" s="1">
        <v>3</v>
      </c>
      <c r="Q133" s="1">
        <v>3</v>
      </c>
      <c r="R133" s="1">
        <v>3</v>
      </c>
      <c r="S133" s="1">
        <v>3</v>
      </c>
      <c r="T133" s="1">
        <v>3</v>
      </c>
      <c r="U133" s="1">
        <v>3</v>
      </c>
      <c r="V133" s="1">
        <v>3</v>
      </c>
      <c r="W133" s="1">
        <v>3</v>
      </c>
      <c r="X133" s="1">
        <v>3</v>
      </c>
      <c r="Y133" s="1">
        <v>3</v>
      </c>
      <c r="Z133" s="1">
        <v>3</v>
      </c>
      <c r="AA133" s="1">
        <v>3</v>
      </c>
      <c r="AB133" s="1">
        <v>3</v>
      </c>
      <c r="AC133" s="1">
        <v>3</v>
      </c>
      <c r="AD133" s="1">
        <v>3</v>
      </c>
      <c r="AE133" s="1">
        <v>3</v>
      </c>
      <c r="AF133" s="1">
        <v>3</v>
      </c>
      <c r="AG133" s="1">
        <v>3</v>
      </c>
      <c r="AH133" s="1">
        <v>3</v>
      </c>
      <c r="AI133" s="1" t="s">
        <v>308</v>
      </c>
      <c r="AJ133" s="1" t="s">
        <v>309</v>
      </c>
      <c r="AK133" s="1">
        <f t="shared" si="0"/>
        <v>72</v>
      </c>
    </row>
    <row r="134" spans="1:37" x14ac:dyDescent="0.25">
      <c r="A134" s="2">
        <v>45361.824396990742</v>
      </c>
      <c r="B134" s="1" t="s">
        <v>37</v>
      </c>
      <c r="C134" s="1" t="s">
        <v>38</v>
      </c>
      <c r="D134" s="1" t="s">
        <v>109</v>
      </c>
      <c r="E134" s="1" t="s">
        <v>40</v>
      </c>
      <c r="F134" s="1" t="s">
        <v>41</v>
      </c>
      <c r="G134" s="1">
        <v>4</v>
      </c>
      <c r="H134" s="1" t="s">
        <v>310</v>
      </c>
      <c r="I134" s="1" t="s">
        <v>43</v>
      </c>
      <c r="J134" s="1" t="s">
        <v>90</v>
      </c>
      <c r="K134" s="1">
        <v>1</v>
      </c>
      <c r="L134" s="1">
        <v>3</v>
      </c>
      <c r="M134" s="1">
        <v>2</v>
      </c>
      <c r="N134" s="1">
        <v>1</v>
      </c>
      <c r="O134" s="1">
        <v>3</v>
      </c>
      <c r="P134" s="1">
        <v>2</v>
      </c>
      <c r="Q134" s="1">
        <v>2</v>
      </c>
      <c r="R134" s="1">
        <v>3</v>
      </c>
      <c r="S134" s="1">
        <v>3</v>
      </c>
      <c r="T134" s="1">
        <v>3</v>
      </c>
      <c r="U134" s="1">
        <v>3</v>
      </c>
      <c r="V134" s="1">
        <v>1</v>
      </c>
      <c r="W134" s="1">
        <v>3</v>
      </c>
      <c r="X134" s="1">
        <v>3</v>
      </c>
      <c r="Y134" s="1">
        <v>3</v>
      </c>
      <c r="Z134" s="1">
        <v>2</v>
      </c>
      <c r="AA134" s="1">
        <v>2</v>
      </c>
      <c r="AB134" s="1">
        <v>2</v>
      </c>
      <c r="AC134" s="1">
        <v>2</v>
      </c>
      <c r="AD134" s="1">
        <v>2</v>
      </c>
      <c r="AE134" s="1">
        <v>3</v>
      </c>
      <c r="AF134" s="1">
        <v>3</v>
      </c>
      <c r="AG134" s="1">
        <v>3</v>
      </c>
      <c r="AH134" s="1">
        <v>3</v>
      </c>
      <c r="AI134" s="1" t="s">
        <v>311</v>
      </c>
      <c r="AJ134" s="1" t="s">
        <v>312</v>
      </c>
      <c r="AK134" s="1">
        <f t="shared" si="0"/>
        <v>58</v>
      </c>
    </row>
    <row r="135" spans="1:37" x14ac:dyDescent="0.25">
      <c r="A135" s="2">
        <v>45361.88524596065</v>
      </c>
      <c r="B135" s="1" t="s">
        <v>56</v>
      </c>
      <c r="C135" s="1" t="s">
        <v>38</v>
      </c>
      <c r="D135" s="1" t="s">
        <v>83</v>
      </c>
      <c r="E135" s="1" t="s">
        <v>40</v>
      </c>
      <c r="F135" s="1" t="s">
        <v>41</v>
      </c>
      <c r="G135" s="1">
        <v>5</v>
      </c>
      <c r="H135" s="1" t="s">
        <v>84</v>
      </c>
      <c r="I135" s="1" t="s">
        <v>49</v>
      </c>
      <c r="J135" s="1" t="s">
        <v>44</v>
      </c>
      <c r="K135" s="1">
        <v>1</v>
      </c>
      <c r="L135" s="1">
        <v>1</v>
      </c>
      <c r="M135" s="1">
        <v>1</v>
      </c>
      <c r="N135" s="1">
        <v>1</v>
      </c>
      <c r="O135" s="1">
        <v>1</v>
      </c>
      <c r="P135" s="1">
        <v>1</v>
      </c>
      <c r="Q135" s="1">
        <v>1</v>
      </c>
      <c r="R135" s="1">
        <v>1</v>
      </c>
      <c r="S135" s="1">
        <v>1</v>
      </c>
      <c r="T135" s="1">
        <v>1</v>
      </c>
      <c r="U135" s="1">
        <v>1</v>
      </c>
      <c r="V135" s="1">
        <v>2</v>
      </c>
      <c r="W135" s="1">
        <v>1</v>
      </c>
      <c r="X135" s="1">
        <v>1</v>
      </c>
      <c r="Y135" s="1">
        <v>1</v>
      </c>
      <c r="Z135" s="1">
        <v>1</v>
      </c>
      <c r="AA135" s="1">
        <v>1</v>
      </c>
      <c r="AB135" s="1">
        <v>1</v>
      </c>
      <c r="AC135" s="1">
        <v>1</v>
      </c>
      <c r="AD135" s="1">
        <v>1</v>
      </c>
      <c r="AE135" s="1">
        <v>1</v>
      </c>
      <c r="AF135" s="1">
        <v>1</v>
      </c>
      <c r="AG135" s="1">
        <v>2</v>
      </c>
      <c r="AH135" s="1">
        <v>2</v>
      </c>
      <c r="AJ135" s="1" t="s">
        <v>78</v>
      </c>
      <c r="AK135" s="1">
        <f t="shared" si="0"/>
        <v>27</v>
      </c>
    </row>
    <row r="136" spans="1:37" x14ac:dyDescent="0.25">
      <c r="A136" s="2">
        <v>45361.93222357639</v>
      </c>
      <c r="B136" s="1" t="s">
        <v>37</v>
      </c>
      <c r="C136" s="1" t="s">
        <v>38</v>
      </c>
      <c r="D136" s="1" t="s">
        <v>83</v>
      </c>
      <c r="E136" s="1" t="s">
        <v>58</v>
      </c>
      <c r="F136" s="1" t="s">
        <v>41</v>
      </c>
      <c r="G136" s="1">
        <v>4</v>
      </c>
      <c r="H136" s="1" t="s">
        <v>313</v>
      </c>
      <c r="I136" s="1" t="s">
        <v>55</v>
      </c>
      <c r="J136" s="1" t="s">
        <v>90</v>
      </c>
      <c r="K136" s="1">
        <v>2</v>
      </c>
      <c r="L136" s="1">
        <v>4</v>
      </c>
      <c r="M136" s="1">
        <v>2</v>
      </c>
      <c r="N136" s="1">
        <v>3</v>
      </c>
      <c r="O136" s="1">
        <v>3</v>
      </c>
      <c r="P136" s="1">
        <v>3</v>
      </c>
      <c r="Q136" s="1">
        <v>2</v>
      </c>
      <c r="R136" s="1">
        <v>3</v>
      </c>
      <c r="S136" s="1">
        <v>5</v>
      </c>
      <c r="T136" s="1">
        <v>5</v>
      </c>
      <c r="U136" s="1">
        <v>4</v>
      </c>
      <c r="V136" s="1">
        <v>3</v>
      </c>
      <c r="W136" s="1">
        <v>4</v>
      </c>
      <c r="X136" s="1">
        <v>5</v>
      </c>
      <c r="Y136" s="1">
        <v>4</v>
      </c>
      <c r="Z136" s="1">
        <v>4</v>
      </c>
      <c r="AA136" s="1">
        <v>3</v>
      </c>
      <c r="AB136" s="1">
        <v>3</v>
      </c>
      <c r="AC136" s="1">
        <v>5</v>
      </c>
      <c r="AD136" s="1">
        <v>4</v>
      </c>
      <c r="AE136" s="1">
        <v>4</v>
      </c>
      <c r="AF136" s="1">
        <v>4</v>
      </c>
      <c r="AG136" s="1">
        <v>5</v>
      </c>
      <c r="AH136" s="1">
        <v>4</v>
      </c>
      <c r="AI136" s="1" t="s">
        <v>61</v>
      </c>
      <c r="AJ136" s="1" t="s">
        <v>314</v>
      </c>
      <c r="AK136" s="1">
        <f t="shared" si="0"/>
        <v>88</v>
      </c>
    </row>
    <row r="137" spans="1:37" x14ac:dyDescent="0.25">
      <c r="A137" s="2">
        <v>45361.990021076388</v>
      </c>
      <c r="B137" s="1" t="s">
        <v>56</v>
      </c>
      <c r="C137" s="1" t="s">
        <v>46</v>
      </c>
      <c r="D137" s="1" t="s">
        <v>83</v>
      </c>
      <c r="E137" s="1" t="s">
        <v>40</v>
      </c>
      <c r="F137" s="1" t="s">
        <v>41</v>
      </c>
      <c r="G137" s="1">
        <v>4</v>
      </c>
      <c r="H137" s="1" t="s">
        <v>315</v>
      </c>
      <c r="I137" s="1" t="s">
        <v>43</v>
      </c>
      <c r="J137" s="1" t="s">
        <v>50</v>
      </c>
      <c r="K137" s="1">
        <v>4</v>
      </c>
      <c r="L137" s="1">
        <v>4</v>
      </c>
      <c r="M137" s="1">
        <v>4</v>
      </c>
      <c r="N137" s="1">
        <v>4</v>
      </c>
      <c r="O137" s="1">
        <v>5</v>
      </c>
      <c r="P137" s="1">
        <v>3</v>
      </c>
      <c r="Q137" s="1">
        <v>3</v>
      </c>
      <c r="R137" s="1">
        <v>3</v>
      </c>
      <c r="S137" s="1">
        <v>1</v>
      </c>
      <c r="T137" s="1">
        <v>4</v>
      </c>
      <c r="U137" s="1">
        <v>4</v>
      </c>
      <c r="V137" s="1">
        <v>4</v>
      </c>
      <c r="W137" s="1">
        <v>4</v>
      </c>
      <c r="X137" s="1">
        <v>1</v>
      </c>
      <c r="Y137" s="1">
        <v>4</v>
      </c>
      <c r="Z137" s="1">
        <v>5</v>
      </c>
      <c r="AA137" s="1">
        <v>1</v>
      </c>
      <c r="AB137" s="1">
        <v>5</v>
      </c>
      <c r="AC137" s="1">
        <v>3</v>
      </c>
      <c r="AD137" s="1">
        <v>3</v>
      </c>
      <c r="AE137" s="1">
        <v>4</v>
      </c>
      <c r="AF137" s="1">
        <v>4</v>
      </c>
      <c r="AG137" s="1">
        <v>4</v>
      </c>
      <c r="AH137" s="1">
        <v>4</v>
      </c>
      <c r="AI137" s="1" t="s">
        <v>61</v>
      </c>
      <c r="AJ137" s="1" t="s">
        <v>316</v>
      </c>
      <c r="AK137" s="1">
        <f t="shared" si="0"/>
        <v>85</v>
      </c>
    </row>
    <row r="138" spans="1:37" x14ac:dyDescent="0.25">
      <c r="A138" s="2">
        <v>45361.99736966435</v>
      </c>
      <c r="B138" s="1" t="s">
        <v>37</v>
      </c>
      <c r="C138" s="1" t="s">
        <v>38</v>
      </c>
      <c r="D138" s="1" t="s">
        <v>88</v>
      </c>
      <c r="E138" s="1" t="s">
        <v>40</v>
      </c>
      <c r="F138" s="1" t="s">
        <v>41</v>
      </c>
      <c r="G138" s="1">
        <v>4</v>
      </c>
      <c r="H138" s="1" t="s">
        <v>317</v>
      </c>
      <c r="I138" s="1" t="s">
        <v>49</v>
      </c>
      <c r="J138" s="1" t="s">
        <v>90</v>
      </c>
      <c r="K138" s="1">
        <v>4</v>
      </c>
      <c r="L138" s="1">
        <v>4</v>
      </c>
      <c r="M138" s="1">
        <v>4</v>
      </c>
      <c r="N138" s="1">
        <v>4</v>
      </c>
      <c r="O138" s="1">
        <v>4</v>
      </c>
      <c r="P138" s="1">
        <v>4</v>
      </c>
      <c r="Q138" s="1">
        <v>4</v>
      </c>
      <c r="R138" s="1">
        <v>4</v>
      </c>
      <c r="S138" s="1">
        <v>4</v>
      </c>
      <c r="T138" s="1">
        <v>4</v>
      </c>
      <c r="U138" s="1">
        <v>4</v>
      </c>
      <c r="V138" s="1">
        <v>4</v>
      </c>
      <c r="W138" s="1">
        <v>4</v>
      </c>
      <c r="X138" s="1">
        <v>4</v>
      </c>
      <c r="Y138" s="1">
        <v>4</v>
      </c>
      <c r="Z138" s="1">
        <v>4</v>
      </c>
      <c r="AA138" s="1">
        <v>4</v>
      </c>
      <c r="AB138" s="1">
        <v>4</v>
      </c>
      <c r="AC138" s="1">
        <v>4</v>
      </c>
      <c r="AD138" s="1">
        <v>4</v>
      </c>
      <c r="AE138" s="1">
        <v>4</v>
      </c>
      <c r="AF138" s="1">
        <v>4</v>
      </c>
      <c r="AG138" s="1">
        <v>4</v>
      </c>
      <c r="AH138" s="1">
        <v>4</v>
      </c>
      <c r="AI138" s="1" t="s">
        <v>318</v>
      </c>
      <c r="AJ138" s="1" t="s">
        <v>319</v>
      </c>
      <c r="AK138" s="1">
        <f t="shared" si="0"/>
        <v>96</v>
      </c>
    </row>
    <row r="139" spans="1:37" x14ac:dyDescent="0.25">
      <c r="A139" s="2">
        <v>45362.009877453704</v>
      </c>
      <c r="B139" s="1" t="s">
        <v>37</v>
      </c>
      <c r="C139" s="1" t="s">
        <v>46</v>
      </c>
      <c r="D139" s="1" t="s">
        <v>83</v>
      </c>
      <c r="E139" s="1" t="s">
        <v>40</v>
      </c>
      <c r="F139" s="1" t="s">
        <v>41</v>
      </c>
      <c r="G139" s="1">
        <v>4</v>
      </c>
      <c r="H139" s="1" t="s">
        <v>320</v>
      </c>
      <c r="I139" s="1" t="s">
        <v>43</v>
      </c>
      <c r="J139" s="1" t="s">
        <v>50</v>
      </c>
      <c r="K139" s="1">
        <v>4</v>
      </c>
      <c r="L139" s="1">
        <v>4</v>
      </c>
      <c r="M139" s="1">
        <v>4</v>
      </c>
      <c r="N139" s="1">
        <v>4</v>
      </c>
      <c r="O139" s="1">
        <v>5</v>
      </c>
      <c r="P139" s="1">
        <v>5</v>
      </c>
      <c r="Q139" s="1">
        <v>1</v>
      </c>
      <c r="R139" s="1">
        <v>1</v>
      </c>
      <c r="S139" s="1">
        <v>3</v>
      </c>
      <c r="T139" s="1">
        <v>4</v>
      </c>
      <c r="U139" s="1">
        <v>4</v>
      </c>
      <c r="V139" s="1">
        <v>4</v>
      </c>
      <c r="W139" s="1">
        <v>4</v>
      </c>
      <c r="X139" s="1">
        <v>3</v>
      </c>
      <c r="Y139" s="1">
        <v>4</v>
      </c>
      <c r="Z139" s="1">
        <v>4</v>
      </c>
      <c r="AA139" s="1">
        <v>3</v>
      </c>
      <c r="AB139" s="1">
        <v>4</v>
      </c>
      <c r="AC139" s="1">
        <v>3</v>
      </c>
      <c r="AD139" s="1">
        <v>4</v>
      </c>
      <c r="AE139" s="1">
        <v>4</v>
      </c>
      <c r="AF139" s="1">
        <v>4</v>
      </c>
      <c r="AG139" s="1">
        <v>4</v>
      </c>
      <c r="AH139" s="1">
        <v>4</v>
      </c>
      <c r="AI139" s="1" t="s">
        <v>228</v>
      </c>
      <c r="AJ139" s="1" t="s">
        <v>321</v>
      </c>
      <c r="AK139" s="1">
        <f t="shared" si="0"/>
        <v>88</v>
      </c>
    </row>
    <row r="140" spans="1:37" x14ac:dyDescent="0.25">
      <c r="A140" s="2">
        <v>45362.044869386576</v>
      </c>
      <c r="B140" s="1" t="s">
        <v>37</v>
      </c>
      <c r="C140" s="1" t="s">
        <v>38</v>
      </c>
      <c r="D140" s="1" t="s">
        <v>79</v>
      </c>
      <c r="E140" s="1" t="s">
        <v>40</v>
      </c>
      <c r="F140" s="1" t="s">
        <v>41</v>
      </c>
      <c r="G140" s="1">
        <v>5</v>
      </c>
      <c r="H140" s="1" t="s">
        <v>322</v>
      </c>
      <c r="I140" s="1" t="s">
        <v>49</v>
      </c>
      <c r="J140" s="1" t="s">
        <v>44</v>
      </c>
      <c r="K140" s="1">
        <v>1</v>
      </c>
      <c r="L140" s="1">
        <v>5</v>
      </c>
      <c r="M140" s="1">
        <v>5</v>
      </c>
      <c r="N140" s="1">
        <v>5</v>
      </c>
      <c r="O140" s="1">
        <v>5</v>
      </c>
      <c r="P140" s="1">
        <v>5</v>
      </c>
      <c r="Q140" s="1">
        <v>2</v>
      </c>
      <c r="R140" s="1">
        <v>2</v>
      </c>
      <c r="S140" s="1">
        <v>5</v>
      </c>
      <c r="T140" s="1">
        <v>5</v>
      </c>
      <c r="U140" s="1">
        <v>5</v>
      </c>
      <c r="V140" s="1">
        <v>2</v>
      </c>
      <c r="W140" s="1">
        <v>2</v>
      </c>
      <c r="X140" s="1">
        <v>2</v>
      </c>
      <c r="Y140" s="1">
        <v>2</v>
      </c>
      <c r="Z140" s="1">
        <v>2</v>
      </c>
      <c r="AA140" s="1">
        <v>5</v>
      </c>
      <c r="AB140" s="1">
        <v>5</v>
      </c>
      <c r="AC140" s="1">
        <v>5</v>
      </c>
      <c r="AD140" s="1">
        <v>5</v>
      </c>
      <c r="AE140" s="1">
        <v>5</v>
      </c>
      <c r="AF140" s="1">
        <v>5</v>
      </c>
      <c r="AG140" s="1">
        <v>5</v>
      </c>
      <c r="AH140" s="1">
        <v>5</v>
      </c>
      <c r="AI140" s="1" t="s">
        <v>323</v>
      </c>
      <c r="AJ140" s="1" t="s">
        <v>324</v>
      </c>
      <c r="AK140" s="1">
        <f t="shared" si="0"/>
        <v>95</v>
      </c>
    </row>
    <row r="141" spans="1:37" x14ac:dyDescent="0.25">
      <c r="A141" s="2">
        <v>45362.072571469907</v>
      </c>
      <c r="B141" s="1" t="s">
        <v>37</v>
      </c>
      <c r="C141" s="1" t="s">
        <v>46</v>
      </c>
      <c r="D141" s="1" t="s">
        <v>79</v>
      </c>
      <c r="E141" s="1" t="s">
        <v>40</v>
      </c>
      <c r="F141" s="1" t="s">
        <v>41</v>
      </c>
      <c r="G141" s="1">
        <v>4</v>
      </c>
      <c r="H141" s="1" t="s">
        <v>325</v>
      </c>
      <c r="I141" s="1" t="s">
        <v>49</v>
      </c>
      <c r="J141" s="1" t="s">
        <v>50</v>
      </c>
      <c r="K141" s="1">
        <v>2</v>
      </c>
      <c r="L141" s="1">
        <v>3</v>
      </c>
      <c r="M141" s="1">
        <v>4</v>
      </c>
      <c r="N141" s="1">
        <v>4</v>
      </c>
      <c r="O141" s="1">
        <v>3</v>
      </c>
      <c r="P141" s="1">
        <v>4</v>
      </c>
      <c r="Q141" s="1">
        <v>5</v>
      </c>
      <c r="R141" s="1">
        <v>4</v>
      </c>
      <c r="S141" s="1">
        <v>5</v>
      </c>
      <c r="T141" s="1">
        <v>4</v>
      </c>
      <c r="U141" s="1">
        <v>5</v>
      </c>
      <c r="V141" s="1">
        <v>3</v>
      </c>
      <c r="W141" s="1">
        <v>4</v>
      </c>
      <c r="X141" s="1">
        <v>4</v>
      </c>
      <c r="Y141" s="1">
        <v>5</v>
      </c>
      <c r="Z141" s="1">
        <v>5</v>
      </c>
      <c r="AA141" s="1">
        <v>5</v>
      </c>
      <c r="AB141" s="1">
        <v>4</v>
      </c>
      <c r="AC141" s="1">
        <v>5</v>
      </c>
      <c r="AD141" s="1">
        <v>4</v>
      </c>
      <c r="AE141" s="1">
        <v>5</v>
      </c>
      <c r="AF141" s="1">
        <v>5</v>
      </c>
      <c r="AG141" s="1">
        <v>5</v>
      </c>
      <c r="AH141" s="1">
        <v>5</v>
      </c>
      <c r="AK141" s="1">
        <f t="shared" si="0"/>
        <v>102</v>
      </c>
    </row>
    <row r="142" spans="1:37" x14ac:dyDescent="0.25">
      <c r="A142" s="2">
        <v>45362.097075995371</v>
      </c>
      <c r="B142" s="1" t="s">
        <v>37</v>
      </c>
      <c r="C142" s="1" t="s">
        <v>38</v>
      </c>
      <c r="D142" s="1" t="s">
        <v>83</v>
      </c>
      <c r="E142" s="1" t="s">
        <v>40</v>
      </c>
      <c r="F142" s="1" t="s">
        <v>41</v>
      </c>
      <c r="G142" s="1">
        <v>4</v>
      </c>
      <c r="H142" s="1" t="s">
        <v>326</v>
      </c>
      <c r="I142" s="1" t="s">
        <v>55</v>
      </c>
      <c r="J142" s="1" t="s">
        <v>327</v>
      </c>
      <c r="K142" s="1">
        <v>4</v>
      </c>
      <c r="L142" s="1">
        <v>1</v>
      </c>
      <c r="M142" s="1">
        <v>2</v>
      </c>
      <c r="N142" s="1">
        <v>2</v>
      </c>
      <c r="O142" s="1">
        <v>1</v>
      </c>
      <c r="P142" s="1">
        <v>1</v>
      </c>
      <c r="Q142" s="1">
        <v>1</v>
      </c>
      <c r="R142" s="1">
        <v>1</v>
      </c>
      <c r="S142" s="1">
        <v>2</v>
      </c>
      <c r="T142" s="1">
        <v>2</v>
      </c>
      <c r="U142" s="1">
        <v>1</v>
      </c>
      <c r="V142" s="1">
        <v>4</v>
      </c>
      <c r="W142" s="1">
        <v>1</v>
      </c>
      <c r="X142" s="1">
        <v>3</v>
      </c>
      <c r="Y142" s="1">
        <v>2</v>
      </c>
      <c r="Z142" s="1">
        <v>2</v>
      </c>
      <c r="AA142" s="1">
        <v>2</v>
      </c>
      <c r="AB142" s="1">
        <v>2</v>
      </c>
      <c r="AC142" s="1">
        <v>2</v>
      </c>
      <c r="AD142" s="1">
        <v>2</v>
      </c>
      <c r="AE142" s="1">
        <v>1</v>
      </c>
      <c r="AF142" s="1">
        <v>2</v>
      </c>
      <c r="AG142" s="1">
        <v>2</v>
      </c>
      <c r="AH142" s="1">
        <v>2</v>
      </c>
      <c r="AI142" s="1" t="s">
        <v>183</v>
      </c>
      <c r="AJ142" s="1" t="s">
        <v>183</v>
      </c>
      <c r="AK142" s="1">
        <f t="shared" si="0"/>
        <v>45</v>
      </c>
    </row>
    <row r="143" spans="1:37" x14ac:dyDescent="0.25">
      <c r="A143" s="2">
        <v>45362.098229317126</v>
      </c>
      <c r="B143" s="1" t="s">
        <v>37</v>
      </c>
      <c r="C143" s="1" t="s">
        <v>46</v>
      </c>
      <c r="D143" s="1" t="s">
        <v>83</v>
      </c>
      <c r="E143" s="1" t="s">
        <v>40</v>
      </c>
      <c r="F143" s="1" t="s">
        <v>41</v>
      </c>
      <c r="G143" s="1">
        <v>5</v>
      </c>
      <c r="H143" s="1" t="s">
        <v>328</v>
      </c>
      <c r="I143" s="1" t="s">
        <v>55</v>
      </c>
      <c r="J143" s="1" t="s">
        <v>50</v>
      </c>
      <c r="K143" s="1">
        <v>1</v>
      </c>
      <c r="L143" s="1">
        <v>1</v>
      </c>
      <c r="M143" s="1">
        <v>5</v>
      </c>
      <c r="N143" s="1">
        <v>5</v>
      </c>
      <c r="O143" s="1">
        <v>5</v>
      </c>
      <c r="P143" s="1">
        <v>5</v>
      </c>
      <c r="Q143" s="1">
        <v>5</v>
      </c>
      <c r="R143" s="1">
        <v>4</v>
      </c>
      <c r="S143" s="1">
        <v>5</v>
      </c>
      <c r="T143" s="1">
        <v>5</v>
      </c>
      <c r="U143" s="1">
        <v>5</v>
      </c>
      <c r="V143" s="1">
        <v>5</v>
      </c>
      <c r="W143" s="1">
        <v>4</v>
      </c>
      <c r="X143" s="1">
        <v>3</v>
      </c>
      <c r="Y143" s="1">
        <v>5</v>
      </c>
      <c r="Z143" s="1">
        <v>4</v>
      </c>
      <c r="AA143" s="1">
        <v>4</v>
      </c>
      <c r="AB143" s="1">
        <v>1</v>
      </c>
      <c r="AC143" s="1">
        <v>2</v>
      </c>
      <c r="AD143" s="1">
        <v>5</v>
      </c>
      <c r="AE143" s="1">
        <v>5</v>
      </c>
      <c r="AF143" s="1">
        <v>5</v>
      </c>
      <c r="AG143" s="1">
        <v>5</v>
      </c>
      <c r="AH143" s="1">
        <v>5</v>
      </c>
      <c r="AI143" s="1" t="s">
        <v>329</v>
      </c>
      <c r="AJ143" s="1" t="s">
        <v>123</v>
      </c>
      <c r="AK143" s="1">
        <f t="shared" si="0"/>
        <v>99</v>
      </c>
    </row>
    <row r="144" spans="1:37" x14ac:dyDescent="0.25">
      <c r="A144" s="2">
        <v>45362.108412175927</v>
      </c>
      <c r="B144" s="1" t="s">
        <v>56</v>
      </c>
      <c r="C144" s="1" t="s">
        <v>38</v>
      </c>
      <c r="D144" s="1" t="s">
        <v>172</v>
      </c>
      <c r="E144" s="1" t="s">
        <v>40</v>
      </c>
      <c r="F144" s="1" t="s">
        <v>41</v>
      </c>
      <c r="G144" s="1">
        <v>3</v>
      </c>
      <c r="H144" s="1" t="s">
        <v>330</v>
      </c>
      <c r="I144" s="1" t="s">
        <v>55</v>
      </c>
      <c r="J144" s="1" t="s">
        <v>331</v>
      </c>
      <c r="K144" s="1">
        <v>2</v>
      </c>
      <c r="L144" s="1">
        <v>3</v>
      </c>
      <c r="M144" s="1">
        <v>3</v>
      </c>
      <c r="N144" s="1">
        <v>3</v>
      </c>
      <c r="O144" s="1">
        <v>3</v>
      </c>
      <c r="P144" s="1">
        <v>3</v>
      </c>
      <c r="Q144" s="1">
        <v>3</v>
      </c>
      <c r="R144" s="1">
        <v>5</v>
      </c>
      <c r="S144" s="1">
        <v>5</v>
      </c>
      <c r="T144" s="1">
        <v>5</v>
      </c>
      <c r="U144" s="1">
        <v>5</v>
      </c>
      <c r="V144" s="1">
        <v>2</v>
      </c>
      <c r="W144" s="1">
        <v>4</v>
      </c>
      <c r="X144" s="1">
        <v>2</v>
      </c>
      <c r="Y144" s="1">
        <v>3</v>
      </c>
      <c r="Z144" s="1">
        <v>2</v>
      </c>
      <c r="AA144" s="1">
        <v>3</v>
      </c>
      <c r="AB144" s="1">
        <v>2</v>
      </c>
      <c r="AC144" s="1">
        <v>4</v>
      </c>
      <c r="AD144" s="1">
        <v>4</v>
      </c>
      <c r="AE144" s="1">
        <v>4</v>
      </c>
      <c r="AF144" s="1">
        <v>5</v>
      </c>
      <c r="AG144" s="1">
        <v>5</v>
      </c>
      <c r="AH144" s="1">
        <v>5</v>
      </c>
      <c r="AK144" s="1">
        <f t="shared" si="0"/>
        <v>85</v>
      </c>
    </row>
    <row r="145" spans="1:42" x14ac:dyDescent="0.25">
      <c r="A145" s="3">
        <v>45362.178653993054</v>
      </c>
      <c r="B145" s="4" t="s">
        <v>37</v>
      </c>
      <c r="C145" s="4" t="s">
        <v>38</v>
      </c>
      <c r="D145" s="4" t="s">
        <v>83</v>
      </c>
      <c r="E145" s="4" t="s">
        <v>40</v>
      </c>
      <c r="F145" s="4" t="s">
        <v>41</v>
      </c>
      <c r="G145" s="4">
        <v>5</v>
      </c>
      <c r="H145" s="4" t="s">
        <v>113</v>
      </c>
      <c r="I145" s="4" t="s">
        <v>43</v>
      </c>
      <c r="J145" s="4" t="s">
        <v>44</v>
      </c>
      <c r="K145" s="4">
        <v>5</v>
      </c>
      <c r="L145" s="4">
        <v>5</v>
      </c>
      <c r="M145" s="4">
        <v>5</v>
      </c>
      <c r="N145" s="4">
        <v>5</v>
      </c>
      <c r="O145" s="4">
        <v>5</v>
      </c>
      <c r="P145" s="4">
        <v>5</v>
      </c>
      <c r="Q145" s="4">
        <v>5</v>
      </c>
      <c r="R145" s="4">
        <v>5</v>
      </c>
      <c r="S145" s="4">
        <v>5</v>
      </c>
      <c r="T145" s="4">
        <v>5</v>
      </c>
      <c r="U145" s="4">
        <v>5</v>
      </c>
      <c r="V145" s="4">
        <v>5</v>
      </c>
      <c r="W145" s="4">
        <v>5</v>
      </c>
      <c r="X145" s="4">
        <v>5</v>
      </c>
      <c r="Y145" s="4">
        <v>5</v>
      </c>
      <c r="Z145" s="4">
        <v>5</v>
      </c>
      <c r="AA145" s="4">
        <v>5</v>
      </c>
      <c r="AB145" s="4">
        <v>5</v>
      </c>
      <c r="AC145" s="4">
        <v>5</v>
      </c>
      <c r="AD145" s="4">
        <v>5</v>
      </c>
      <c r="AE145" s="4">
        <v>5</v>
      </c>
      <c r="AF145" s="4">
        <v>5</v>
      </c>
      <c r="AG145" s="4">
        <v>5</v>
      </c>
      <c r="AH145" s="4">
        <v>5</v>
      </c>
      <c r="AI145" s="4" t="s">
        <v>228</v>
      </c>
      <c r="AJ145" s="4" t="s">
        <v>228</v>
      </c>
      <c r="AK145" s="4">
        <f t="shared" si="0"/>
        <v>120</v>
      </c>
      <c r="AL145" s="4">
        <v>1</v>
      </c>
      <c r="AM145" s="4"/>
      <c r="AN145" s="4"/>
      <c r="AO145" s="4"/>
      <c r="AP145" s="4"/>
    </row>
    <row r="146" spans="1:42" x14ac:dyDescent="0.25">
      <c r="A146" s="2">
        <v>45362.283710902775</v>
      </c>
      <c r="B146" s="1" t="s">
        <v>37</v>
      </c>
      <c r="C146" s="1" t="s">
        <v>46</v>
      </c>
      <c r="D146" s="1" t="s">
        <v>62</v>
      </c>
      <c r="E146" s="1" t="s">
        <v>58</v>
      </c>
      <c r="F146" s="1" t="s">
        <v>41</v>
      </c>
      <c r="G146" s="1">
        <v>3</v>
      </c>
      <c r="H146" s="1" t="s">
        <v>332</v>
      </c>
      <c r="I146" s="1" t="s">
        <v>43</v>
      </c>
      <c r="J146" s="1" t="s">
        <v>50</v>
      </c>
      <c r="K146" s="1">
        <v>5</v>
      </c>
      <c r="L146" s="1">
        <v>4</v>
      </c>
      <c r="M146" s="1">
        <v>5</v>
      </c>
      <c r="N146" s="1">
        <v>4</v>
      </c>
      <c r="O146" s="1">
        <v>5</v>
      </c>
      <c r="P146" s="1">
        <v>3</v>
      </c>
      <c r="Q146" s="1">
        <v>4</v>
      </c>
      <c r="R146" s="1">
        <v>4</v>
      </c>
      <c r="S146" s="1">
        <v>5</v>
      </c>
      <c r="T146" s="1">
        <v>4</v>
      </c>
      <c r="U146" s="1">
        <v>5</v>
      </c>
      <c r="V146" s="1">
        <v>3</v>
      </c>
      <c r="W146" s="1">
        <v>5</v>
      </c>
      <c r="X146" s="1">
        <v>3</v>
      </c>
      <c r="Y146" s="1">
        <v>5</v>
      </c>
      <c r="Z146" s="1">
        <v>3</v>
      </c>
      <c r="AA146" s="1">
        <v>5</v>
      </c>
      <c r="AB146" s="1">
        <v>5</v>
      </c>
      <c r="AC146" s="1">
        <v>5</v>
      </c>
      <c r="AD146" s="1">
        <v>5</v>
      </c>
      <c r="AE146" s="1">
        <v>1</v>
      </c>
      <c r="AF146" s="1">
        <v>5</v>
      </c>
      <c r="AG146" s="1">
        <v>5</v>
      </c>
      <c r="AH146" s="1">
        <v>5</v>
      </c>
      <c r="AI146" s="1" t="s">
        <v>333</v>
      </c>
      <c r="AJ146" s="1" t="s">
        <v>334</v>
      </c>
      <c r="AK146" s="1">
        <f t="shared" si="0"/>
        <v>103</v>
      </c>
    </row>
    <row r="147" spans="1:42" x14ac:dyDescent="0.25">
      <c r="A147" s="2">
        <v>45362.285783113424</v>
      </c>
      <c r="B147" s="1" t="s">
        <v>56</v>
      </c>
      <c r="C147" s="1" t="s">
        <v>46</v>
      </c>
      <c r="D147" s="1" t="s">
        <v>62</v>
      </c>
      <c r="E147" s="1" t="s">
        <v>40</v>
      </c>
      <c r="F147" s="1" t="s">
        <v>41</v>
      </c>
      <c r="G147" s="1">
        <v>4</v>
      </c>
      <c r="H147" s="1" t="s">
        <v>126</v>
      </c>
      <c r="I147" s="1" t="s">
        <v>49</v>
      </c>
      <c r="J147" s="1" t="s">
        <v>44</v>
      </c>
      <c r="K147" s="1">
        <v>2</v>
      </c>
      <c r="L147" s="1">
        <v>4</v>
      </c>
      <c r="M147" s="1">
        <v>2</v>
      </c>
      <c r="N147" s="1">
        <v>2</v>
      </c>
      <c r="O147" s="1">
        <v>3</v>
      </c>
      <c r="P147" s="1">
        <v>2</v>
      </c>
      <c r="Q147" s="1">
        <v>2</v>
      </c>
      <c r="R147" s="1">
        <v>3</v>
      </c>
      <c r="S147" s="1">
        <v>2</v>
      </c>
      <c r="T147" s="1">
        <v>4</v>
      </c>
      <c r="U147" s="1">
        <v>3</v>
      </c>
      <c r="V147" s="1">
        <v>4</v>
      </c>
      <c r="W147" s="1">
        <v>4</v>
      </c>
      <c r="X147" s="1">
        <v>2</v>
      </c>
      <c r="Y147" s="1">
        <v>2</v>
      </c>
      <c r="Z147" s="1">
        <v>2</v>
      </c>
      <c r="AA147" s="1">
        <v>4</v>
      </c>
      <c r="AB147" s="1">
        <v>4</v>
      </c>
      <c r="AC147" s="1">
        <v>4</v>
      </c>
      <c r="AD147" s="1">
        <v>4</v>
      </c>
      <c r="AE147" s="1">
        <v>4</v>
      </c>
      <c r="AF147" s="1">
        <v>4</v>
      </c>
      <c r="AG147" s="1">
        <v>4</v>
      </c>
      <c r="AH147" s="1">
        <v>4</v>
      </c>
      <c r="AI147" s="1" t="s">
        <v>61</v>
      </c>
      <c r="AJ147" s="1" t="s">
        <v>61</v>
      </c>
      <c r="AK147" s="1">
        <f t="shared" si="0"/>
        <v>75</v>
      </c>
    </row>
    <row r="148" spans="1:42" x14ac:dyDescent="0.25">
      <c r="A148" s="2">
        <v>45362.345762881945</v>
      </c>
      <c r="B148" s="1" t="s">
        <v>37</v>
      </c>
      <c r="C148" s="1" t="s">
        <v>38</v>
      </c>
      <c r="D148" s="1" t="s">
        <v>91</v>
      </c>
      <c r="E148" s="1" t="s">
        <v>99</v>
      </c>
      <c r="F148" s="1" t="s">
        <v>41</v>
      </c>
      <c r="G148" s="1">
        <v>4</v>
      </c>
      <c r="H148" s="1" t="s">
        <v>335</v>
      </c>
      <c r="I148" s="1" t="s">
        <v>49</v>
      </c>
      <c r="J148" s="1" t="s">
        <v>336</v>
      </c>
      <c r="K148" s="1">
        <v>3</v>
      </c>
      <c r="L148" s="1">
        <v>5</v>
      </c>
      <c r="M148" s="1">
        <v>4</v>
      </c>
      <c r="N148" s="1">
        <v>5</v>
      </c>
      <c r="O148" s="1">
        <v>5</v>
      </c>
      <c r="P148" s="1">
        <v>2</v>
      </c>
      <c r="Q148" s="1">
        <v>4</v>
      </c>
      <c r="R148" s="1">
        <v>3</v>
      </c>
      <c r="S148" s="1">
        <v>5</v>
      </c>
      <c r="T148" s="1">
        <v>2</v>
      </c>
      <c r="U148" s="1">
        <v>4</v>
      </c>
      <c r="V148" s="1">
        <v>4</v>
      </c>
      <c r="W148" s="1">
        <v>5</v>
      </c>
      <c r="X148" s="1">
        <v>5</v>
      </c>
      <c r="Y148" s="1">
        <v>4</v>
      </c>
      <c r="Z148" s="1">
        <v>1</v>
      </c>
      <c r="AA148" s="1">
        <v>4</v>
      </c>
      <c r="AB148" s="1">
        <v>3</v>
      </c>
      <c r="AC148" s="1">
        <v>5</v>
      </c>
      <c r="AD148" s="1">
        <v>4</v>
      </c>
      <c r="AE148" s="1">
        <v>4</v>
      </c>
      <c r="AF148" s="1">
        <v>5</v>
      </c>
      <c r="AG148" s="1">
        <v>1</v>
      </c>
      <c r="AH148" s="1">
        <v>1</v>
      </c>
      <c r="AI148" s="1" t="s">
        <v>61</v>
      </c>
      <c r="AJ148" s="1" t="s">
        <v>337</v>
      </c>
      <c r="AK148" s="1">
        <f t="shared" si="0"/>
        <v>88</v>
      </c>
    </row>
    <row r="149" spans="1:42" x14ac:dyDescent="0.25">
      <c r="A149" s="2">
        <v>45362.361214189819</v>
      </c>
      <c r="B149" s="1" t="s">
        <v>37</v>
      </c>
      <c r="C149" s="1" t="s">
        <v>38</v>
      </c>
      <c r="D149" s="1" t="s">
        <v>62</v>
      </c>
      <c r="E149" s="1" t="s">
        <v>40</v>
      </c>
      <c r="F149" s="1" t="s">
        <v>41</v>
      </c>
      <c r="G149" s="1">
        <v>3</v>
      </c>
      <c r="H149" s="1" t="s">
        <v>338</v>
      </c>
      <c r="I149" s="1" t="s">
        <v>49</v>
      </c>
      <c r="J149" s="1" t="s">
        <v>81</v>
      </c>
      <c r="K149" s="1">
        <v>2</v>
      </c>
      <c r="L149" s="1">
        <v>1</v>
      </c>
      <c r="M149" s="1">
        <v>2</v>
      </c>
      <c r="N149" s="1">
        <v>2</v>
      </c>
      <c r="O149" s="1">
        <v>2</v>
      </c>
      <c r="P149" s="1">
        <v>1</v>
      </c>
      <c r="Q149" s="1">
        <v>2</v>
      </c>
      <c r="R149" s="1">
        <v>2</v>
      </c>
      <c r="S149" s="1">
        <v>2</v>
      </c>
      <c r="T149" s="1">
        <v>1</v>
      </c>
      <c r="U149" s="1">
        <v>2</v>
      </c>
      <c r="V149" s="1">
        <v>1</v>
      </c>
      <c r="W149" s="1">
        <v>2</v>
      </c>
      <c r="X149" s="1">
        <v>2</v>
      </c>
      <c r="Y149" s="1">
        <v>2</v>
      </c>
      <c r="Z149" s="1">
        <v>1</v>
      </c>
      <c r="AA149" s="1">
        <v>2</v>
      </c>
      <c r="AB149" s="1">
        <v>2</v>
      </c>
      <c r="AC149" s="1">
        <v>2</v>
      </c>
      <c r="AD149" s="1">
        <v>2</v>
      </c>
      <c r="AE149" s="1">
        <v>2</v>
      </c>
      <c r="AF149" s="1">
        <v>2</v>
      </c>
      <c r="AG149" s="1">
        <v>1</v>
      </c>
      <c r="AH149" s="1">
        <v>1</v>
      </c>
      <c r="AI149" s="1" t="s">
        <v>78</v>
      </c>
      <c r="AJ149" s="1" t="s">
        <v>339</v>
      </c>
      <c r="AK149" s="1">
        <f t="shared" si="0"/>
        <v>41</v>
      </c>
    </row>
    <row r="150" spans="1:42" x14ac:dyDescent="0.25">
      <c r="A150" s="2">
        <v>45362.451472534725</v>
      </c>
      <c r="B150" s="1" t="s">
        <v>56</v>
      </c>
      <c r="C150" s="1" t="s">
        <v>46</v>
      </c>
      <c r="D150" s="1" t="s">
        <v>62</v>
      </c>
      <c r="E150" s="1" t="s">
        <v>40</v>
      </c>
      <c r="F150" s="1" t="s">
        <v>41</v>
      </c>
      <c r="G150" s="1">
        <v>5</v>
      </c>
      <c r="H150" s="1" t="s">
        <v>340</v>
      </c>
      <c r="I150" s="1" t="s">
        <v>49</v>
      </c>
      <c r="J150" s="1" t="s">
        <v>139</v>
      </c>
      <c r="K150" s="1">
        <v>4</v>
      </c>
      <c r="L150" s="1">
        <v>5</v>
      </c>
      <c r="M150" s="1">
        <v>4</v>
      </c>
      <c r="N150" s="1">
        <v>5</v>
      </c>
      <c r="O150" s="1">
        <v>5</v>
      </c>
      <c r="P150" s="1">
        <v>4</v>
      </c>
      <c r="Q150" s="1">
        <v>5</v>
      </c>
      <c r="R150" s="1">
        <v>4</v>
      </c>
      <c r="S150" s="1">
        <v>5</v>
      </c>
      <c r="T150" s="1">
        <v>4</v>
      </c>
      <c r="U150" s="1">
        <v>4</v>
      </c>
      <c r="V150" s="1">
        <v>5</v>
      </c>
      <c r="W150" s="1">
        <v>4</v>
      </c>
      <c r="X150" s="1">
        <v>5</v>
      </c>
      <c r="Y150" s="1">
        <v>4</v>
      </c>
      <c r="Z150" s="1">
        <v>5</v>
      </c>
      <c r="AA150" s="1">
        <v>4</v>
      </c>
      <c r="AB150" s="1">
        <v>5</v>
      </c>
      <c r="AC150" s="1">
        <v>5</v>
      </c>
      <c r="AD150" s="1">
        <v>4</v>
      </c>
      <c r="AE150" s="1">
        <v>5</v>
      </c>
      <c r="AF150" s="1">
        <v>4</v>
      </c>
      <c r="AG150" s="1">
        <v>5</v>
      </c>
      <c r="AH150" s="1">
        <v>4</v>
      </c>
      <c r="AI150" s="1" t="s">
        <v>341</v>
      </c>
      <c r="AJ150" s="1" t="s">
        <v>342</v>
      </c>
      <c r="AK150" s="1">
        <f t="shared" si="0"/>
        <v>108</v>
      </c>
    </row>
    <row r="151" spans="1:42" x14ac:dyDescent="0.25">
      <c r="A151" s="2">
        <v>45362.454703460651</v>
      </c>
      <c r="B151" s="1" t="s">
        <v>56</v>
      </c>
      <c r="C151" s="1" t="s">
        <v>46</v>
      </c>
      <c r="D151" s="1" t="s">
        <v>83</v>
      </c>
      <c r="E151" s="1" t="s">
        <v>40</v>
      </c>
      <c r="F151" s="1" t="s">
        <v>41</v>
      </c>
      <c r="G151" s="1">
        <v>5</v>
      </c>
      <c r="H151" s="1" t="s">
        <v>119</v>
      </c>
      <c r="I151" s="1" t="s">
        <v>49</v>
      </c>
      <c r="J151" s="1" t="s">
        <v>227</v>
      </c>
      <c r="K151" s="1">
        <v>4</v>
      </c>
      <c r="L151" s="1">
        <v>5</v>
      </c>
      <c r="M151" s="1">
        <v>4</v>
      </c>
      <c r="N151" s="1">
        <v>5</v>
      </c>
      <c r="O151" s="1">
        <v>4</v>
      </c>
      <c r="P151" s="1">
        <v>5</v>
      </c>
      <c r="Q151" s="1">
        <v>5</v>
      </c>
      <c r="R151" s="1">
        <v>4</v>
      </c>
      <c r="S151" s="1">
        <v>5</v>
      </c>
      <c r="T151" s="1">
        <v>4</v>
      </c>
      <c r="U151" s="1">
        <v>5</v>
      </c>
      <c r="V151" s="1">
        <v>4</v>
      </c>
      <c r="W151" s="1">
        <v>5</v>
      </c>
      <c r="X151" s="1">
        <v>5</v>
      </c>
      <c r="Y151" s="1">
        <v>4</v>
      </c>
      <c r="Z151" s="1">
        <v>5</v>
      </c>
      <c r="AA151" s="1">
        <v>4</v>
      </c>
      <c r="AB151" s="1">
        <v>5</v>
      </c>
      <c r="AC151" s="1">
        <v>4</v>
      </c>
      <c r="AD151" s="1">
        <v>4</v>
      </c>
      <c r="AE151" s="1">
        <v>5</v>
      </c>
      <c r="AF151" s="1">
        <v>4</v>
      </c>
      <c r="AG151" s="1">
        <v>5</v>
      </c>
      <c r="AH151" s="1">
        <v>4</v>
      </c>
      <c r="AI151" s="1" t="s">
        <v>343</v>
      </c>
      <c r="AJ151" s="1" t="s">
        <v>344</v>
      </c>
      <c r="AK151" s="1">
        <f t="shared" si="0"/>
        <v>108</v>
      </c>
    </row>
    <row r="152" spans="1:42" x14ac:dyDescent="0.25">
      <c r="A152" s="2">
        <v>45362.476953715275</v>
      </c>
      <c r="B152" s="1" t="s">
        <v>163</v>
      </c>
      <c r="C152" s="1" t="s">
        <v>46</v>
      </c>
      <c r="D152" s="1" t="s">
        <v>62</v>
      </c>
      <c r="E152" s="1" t="s">
        <v>99</v>
      </c>
      <c r="F152" s="1" t="s">
        <v>164</v>
      </c>
      <c r="G152" s="1">
        <v>5</v>
      </c>
      <c r="H152" s="1" t="s">
        <v>80</v>
      </c>
      <c r="I152" s="1" t="s">
        <v>49</v>
      </c>
      <c r="J152" s="1" t="s">
        <v>156</v>
      </c>
      <c r="K152" s="1">
        <v>4</v>
      </c>
      <c r="L152" s="1">
        <v>5</v>
      </c>
      <c r="M152" s="1">
        <v>4</v>
      </c>
      <c r="N152" s="1">
        <v>5</v>
      </c>
      <c r="O152" s="1">
        <v>5</v>
      </c>
      <c r="P152" s="1">
        <v>4</v>
      </c>
      <c r="Q152" s="1">
        <v>5</v>
      </c>
      <c r="R152" s="1">
        <v>4</v>
      </c>
      <c r="S152" s="1">
        <v>5</v>
      </c>
      <c r="T152" s="1">
        <v>4</v>
      </c>
      <c r="U152" s="1">
        <v>4</v>
      </c>
      <c r="V152" s="1">
        <v>5</v>
      </c>
      <c r="W152" s="1">
        <v>4</v>
      </c>
      <c r="X152" s="1">
        <v>5</v>
      </c>
      <c r="Y152" s="1">
        <v>4</v>
      </c>
      <c r="Z152" s="1">
        <v>5</v>
      </c>
      <c r="AA152" s="1">
        <v>5</v>
      </c>
      <c r="AB152" s="1">
        <v>4</v>
      </c>
      <c r="AC152" s="1">
        <v>5</v>
      </c>
      <c r="AD152" s="1">
        <v>4</v>
      </c>
      <c r="AE152" s="1">
        <v>5</v>
      </c>
      <c r="AF152" s="1">
        <v>4</v>
      </c>
      <c r="AG152" s="1">
        <v>5</v>
      </c>
      <c r="AH152" s="1">
        <v>5</v>
      </c>
      <c r="AI152" s="1" t="s">
        <v>345</v>
      </c>
      <c r="AJ152" s="1" t="s">
        <v>346</v>
      </c>
      <c r="AK152" s="1">
        <f t="shared" si="0"/>
        <v>109</v>
      </c>
    </row>
    <row r="153" spans="1:42" x14ac:dyDescent="0.25">
      <c r="A153" s="2">
        <v>45362.481952071757</v>
      </c>
      <c r="B153" s="1" t="s">
        <v>56</v>
      </c>
      <c r="C153" s="1" t="s">
        <v>38</v>
      </c>
      <c r="D153" s="1" t="s">
        <v>200</v>
      </c>
      <c r="E153" s="1" t="s">
        <v>40</v>
      </c>
      <c r="F153" s="1" t="s">
        <v>59</v>
      </c>
      <c r="G153" s="1">
        <v>5</v>
      </c>
      <c r="H153" s="1" t="s">
        <v>347</v>
      </c>
      <c r="I153" s="1" t="s">
        <v>49</v>
      </c>
      <c r="J153" s="1" t="s">
        <v>125</v>
      </c>
      <c r="K153" s="1">
        <v>4</v>
      </c>
      <c r="L153" s="1">
        <v>5</v>
      </c>
      <c r="M153" s="1">
        <v>4</v>
      </c>
      <c r="N153" s="1">
        <v>5</v>
      </c>
      <c r="O153" s="1">
        <v>4</v>
      </c>
      <c r="P153" s="1">
        <v>5</v>
      </c>
      <c r="Q153" s="1">
        <v>5</v>
      </c>
      <c r="R153" s="1">
        <v>4</v>
      </c>
      <c r="S153" s="1">
        <v>5</v>
      </c>
      <c r="T153" s="1">
        <v>4</v>
      </c>
      <c r="U153" s="1">
        <v>5</v>
      </c>
      <c r="V153" s="1">
        <v>4</v>
      </c>
      <c r="W153" s="1">
        <v>4</v>
      </c>
      <c r="X153" s="1">
        <v>5</v>
      </c>
      <c r="Y153" s="1">
        <v>4</v>
      </c>
      <c r="Z153" s="1">
        <v>5</v>
      </c>
      <c r="AA153" s="1">
        <v>4</v>
      </c>
      <c r="AB153" s="1">
        <v>5</v>
      </c>
      <c r="AC153" s="1">
        <v>4</v>
      </c>
      <c r="AD153" s="1">
        <v>5</v>
      </c>
      <c r="AE153" s="1">
        <v>5</v>
      </c>
      <c r="AF153" s="1">
        <v>4</v>
      </c>
      <c r="AG153" s="1">
        <v>5</v>
      </c>
      <c r="AH153" s="1">
        <v>4</v>
      </c>
      <c r="AI153" s="1" t="s">
        <v>348</v>
      </c>
      <c r="AJ153" s="1" t="s">
        <v>349</v>
      </c>
      <c r="AK153" s="1">
        <f t="shared" si="0"/>
        <v>108</v>
      </c>
    </row>
    <row r="154" spans="1:42" x14ac:dyDescent="0.25">
      <c r="A154" s="2">
        <v>45362.507133657404</v>
      </c>
      <c r="B154" s="1" t="s">
        <v>163</v>
      </c>
      <c r="C154" s="1" t="s">
        <v>157</v>
      </c>
      <c r="D154" s="1" t="s">
        <v>53</v>
      </c>
      <c r="E154" s="1" t="s">
        <v>40</v>
      </c>
      <c r="F154" s="1" t="s">
        <v>59</v>
      </c>
      <c r="G154" s="1">
        <v>5</v>
      </c>
      <c r="H154" s="1" t="s">
        <v>350</v>
      </c>
      <c r="I154" s="1" t="s">
        <v>49</v>
      </c>
      <c r="J154" s="1" t="s">
        <v>139</v>
      </c>
      <c r="K154" s="1">
        <v>4</v>
      </c>
      <c r="L154" s="1">
        <v>4</v>
      </c>
      <c r="M154" s="1">
        <v>5</v>
      </c>
      <c r="N154" s="1">
        <v>4</v>
      </c>
      <c r="O154" s="1">
        <v>5</v>
      </c>
      <c r="P154" s="1">
        <v>4</v>
      </c>
      <c r="Q154" s="1">
        <v>5</v>
      </c>
      <c r="R154" s="1">
        <v>5</v>
      </c>
      <c r="S154" s="1">
        <v>4</v>
      </c>
      <c r="T154" s="1">
        <v>5</v>
      </c>
      <c r="U154" s="1">
        <v>4</v>
      </c>
      <c r="V154" s="1">
        <v>5</v>
      </c>
      <c r="W154" s="1">
        <v>4</v>
      </c>
      <c r="X154" s="1">
        <v>5</v>
      </c>
      <c r="Y154" s="1">
        <v>4</v>
      </c>
      <c r="Z154" s="1">
        <v>5</v>
      </c>
      <c r="AA154" s="1">
        <v>5</v>
      </c>
      <c r="AB154" s="1">
        <v>4</v>
      </c>
      <c r="AC154" s="1">
        <v>5</v>
      </c>
      <c r="AD154" s="1">
        <v>4</v>
      </c>
      <c r="AE154" s="1">
        <v>4</v>
      </c>
      <c r="AF154" s="1">
        <v>5</v>
      </c>
      <c r="AG154" s="1">
        <v>4</v>
      </c>
      <c r="AH154" s="1">
        <v>5</v>
      </c>
      <c r="AI154" s="1" t="s">
        <v>351</v>
      </c>
      <c r="AJ154" s="1" t="s">
        <v>352</v>
      </c>
      <c r="AK154" s="1">
        <f t="shared" si="0"/>
        <v>108</v>
      </c>
    </row>
    <row r="155" spans="1:42" x14ac:dyDescent="0.25">
      <c r="A155" s="2">
        <v>45362.510412384261</v>
      </c>
      <c r="B155" s="1" t="s">
        <v>37</v>
      </c>
      <c r="C155" s="1" t="s">
        <v>38</v>
      </c>
      <c r="D155" s="1" t="s">
        <v>53</v>
      </c>
      <c r="E155" s="1" t="s">
        <v>40</v>
      </c>
      <c r="F155" s="1" t="s">
        <v>41</v>
      </c>
      <c r="G155" s="1">
        <v>5</v>
      </c>
      <c r="H155" s="1" t="s">
        <v>353</v>
      </c>
      <c r="I155" s="1" t="s">
        <v>49</v>
      </c>
      <c r="J155" s="1" t="s">
        <v>354</v>
      </c>
      <c r="K155" s="1">
        <v>5</v>
      </c>
      <c r="L155" s="1">
        <v>4</v>
      </c>
      <c r="M155" s="1">
        <v>5</v>
      </c>
      <c r="N155" s="1">
        <v>4</v>
      </c>
      <c r="O155" s="1">
        <v>5</v>
      </c>
      <c r="P155" s="1">
        <v>5</v>
      </c>
      <c r="Q155" s="1">
        <v>4</v>
      </c>
      <c r="R155" s="1">
        <v>5</v>
      </c>
      <c r="S155" s="1">
        <v>4</v>
      </c>
      <c r="T155" s="1">
        <v>5</v>
      </c>
      <c r="U155" s="1">
        <v>4</v>
      </c>
      <c r="V155" s="1">
        <v>5</v>
      </c>
      <c r="W155" s="1">
        <v>4</v>
      </c>
      <c r="X155" s="1">
        <v>4</v>
      </c>
      <c r="Y155" s="1">
        <v>5</v>
      </c>
      <c r="Z155" s="1">
        <v>4</v>
      </c>
      <c r="AA155" s="1">
        <v>5</v>
      </c>
      <c r="AB155" s="1">
        <v>4</v>
      </c>
      <c r="AC155" s="1">
        <v>5</v>
      </c>
      <c r="AD155" s="1">
        <v>5</v>
      </c>
      <c r="AE155" s="1">
        <v>4</v>
      </c>
      <c r="AF155" s="1">
        <v>5</v>
      </c>
      <c r="AG155" s="1">
        <v>4</v>
      </c>
      <c r="AH155" s="1">
        <v>5</v>
      </c>
      <c r="AI155" s="1" t="s">
        <v>355</v>
      </c>
      <c r="AJ155" s="1" t="s">
        <v>356</v>
      </c>
      <c r="AK155" s="1">
        <f t="shared" si="0"/>
        <v>109</v>
      </c>
    </row>
    <row r="156" spans="1:42" x14ac:dyDescent="0.25">
      <c r="A156" s="2">
        <v>45362.514894085645</v>
      </c>
      <c r="B156" s="1" t="s">
        <v>56</v>
      </c>
      <c r="C156" s="1" t="s">
        <v>157</v>
      </c>
      <c r="D156" s="1" t="s">
        <v>144</v>
      </c>
      <c r="E156" s="1" t="s">
        <v>40</v>
      </c>
      <c r="F156" s="1" t="s">
        <v>59</v>
      </c>
      <c r="G156" s="1">
        <v>5</v>
      </c>
      <c r="H156" s="1" t="s">
        <v>357</v>
      </c>
      <c r="I156" s="1" t="s">
        <v>49</v>
      </c>
      <c r="J156" s="1" t="s">
        <v>358</v>
      </c>
      <c r="K156" s="1">
        <v>4</v>
      </c>
      <c r="L156" s="1">
        <v>5</v>
      </c>
      <c r="M156" s="1">
        <v>4</v>
      </c>
      <c r="N156" s="1">
        <v>5</v>
      </c>
      <c r="O156" s="1">
        <v>4</v>
      </c>
      <c r="P156" s="1">
        <v>5</v>
      </c>
      <c r="Q156" s="1">
        <v>5</v>
      </c>
      <c r="R156" s="1">
        <v>4</v>
      </c>
      <c r="S156" s="1">
        <v>5</v>
      </c>
      <c r="T156" s="1">
        <v>4</v>
      </c>
      <c r="U156" s="1">
        <v>5</v>
      </c>
      <c r="V156" s="1">
        <v>4</v>
      </c>
      <c r="W156" s="1">
        <v>4</v>
      </c>
      <c r="X156" s="1">
        <v>5</v>
      </c>
      <c r="Y156" s="1">
        <v>4</v>
      </c>
      <c r="Z156" s="1">
        <v>5</v>
      </c>
      <c r="AA156" s="1">
        <v>4</v>
      </c>
      <c r="AB156" s="1">
        <v>5</v>
      </c>
      <c r="AC156" s="1">
        <v>5</v>
      </c>
      <c r="AD156" s="1">
        <v>4</v>
      </c>
      <c r="AE156" s="1">
        <v>5</v>
      </c>
      <c r="AF156" s="1">
        <v>5</v>
      </c>
      <c r="AG156" s="1">
        <v>4</v>
      </c>
      <c r="AH156" s="1">
        <v>5</v>
      </c>
      <c r="AI156" s="1" t="s">
        <v>359</v>
      </c>
      <c r="AJ156" s="1" t="s">
        <v>360</v>
      </c>
      <c r="AK156" s="1">
        <f t="shared" si="0"/>
        <v>109</v>
      </c>
    </row>
    <row r="157" spans="1:42" x14ac:dyDescent="0.25">
      <c r="A157" s="2">
        <v>45362.516056909721</v>
      </c>
      <c r="B157" s="1" t="s">
        <v>56</v>
      </c>
      <c r="C157" s="1" t="s">
        <v>46</v>
      </c>
      <c r="D157" s="1" t="s">
        <v>95</v>
      </c>
      <c r="E157" s="1" t="s">
        <v>40</v>
      </c>
      <c r="F157" s="1" t="s">
        <v>41</v>
      </c>
      <c r="G157" s="1">
        <v>5</v>
      </c>
      <c r="H157" s="1" t="s">
        <v>84</v>
      </c>
      <c r="I157" s="1" t="s">
        <v>55</v>
      </c>
      <c r="J157" s="1" t="s">
        <v>44</v>
      </c>
      <c r="K157" s="1">
        <v>4</v>
      </c>
      <c r="L157" s="1">
        <v>4</v>
      </c>
      <c r="M157" s="1">
        <v>4</v>
      </c>
      <c r="N157" s="1">
        <v>4</v>
      </c>
      <c r="O157" s="1">
        <v>4</v>
      </c>
      <c r="P157" s="1">
        <v>2</v>
      </c>
      <c r="Q157" s="1">
        <v>2</v>
      </c>
      <c r="R157" s="1">
        <v>4</v>
      </c>
      <c r="S157" s="1">
        <v>4</v>
      </c>
      <c r="T157" s="1">
        <v>4</v>
      </c>
      <c r="U157" s="1">
        <v>4</v>
      </c>
      <c r="V157" s="1">
        <v>4</v>
      </c>
      <c r="W157" s="1">
        <v>4</v>
      </c>
      <c r="X157" s="1">
        <v>4</v>
      </c>
      <c r="Y157" s="1">
        <v>4</v>
      </c>
      <c r="Z157" s="1">
        <v>4</v>
      </c>
      <c r="AA157" s="1">
        <v>2</v>
      </c>
      <c r="AB157" s="1">
        <v>4</v>
      </c>
      <c r="AC157" s="1">
        <v>4</v>
      </c>
      <c r="AD157" s="1">
        <v>2</v>
      </c>
      <c r="AE157" s="1">
        <v>3</v>
      </c>
      <c r="AF157" s="1">
        <v>3</v>
      </c>
      <c r="AG157" s="1">
        <v>3</v>
      </c>
      <c r="AH157" s="1">
        <v>3</v>
      </c>
      <c r="AK157" s="1">
        <f t="shared" si="0"/>
        <v>84</v>
      </c>
    </row>
    <row r="158" spans="1:42" x14ac:dyDescent="0.25">
      <c r="A158" s="2">
        <v>45362.521102175924</v>
      </c>
      <c r="B158" s="1" t="s">
        <v>37</v>
      </c>
      <c r="C158" s="1" t="s">
        <v>38</v>
      </c>
      <c r="D158" s="1" t="s">
        <v>79</v>
      </c>
      <c r="E158" s="1" t="s">
        <v>40</v>
      </c>
      <c r="F158" s="1" t="s">
        <v>41</v>
      </c>
      <c r="G158" s="1">
        <v>5</v>
      </c>
      <c r="H158" s="1" t="s">
        <v>361</v>
      </c>
      <c r="I158" s="1" t="s">
        <v>49</v>
      </c>
      <c r="J158" s="1" t="s">
        <v>125</v>
      </c>
      <c r="K158" s="1">
        <v>5</v>
      </c>
      <c r="L158" s="1">
        <v>4</v>
      </c>
      <c r="M158" s="1">
        <v>5</v>
      </c>
      <c r="N158" s="1">
        <v>4</v>
      </c>
      <c r="O158" s="1">
        <v>5</v>
      </c>
      <c r="P158" s="1">
        <v>5</v>
      </c>
      <c r="Q158" s="1">
        <v>4</v>
      </c>
      <c r="R158" s="1">
        <v>5</v>
      </c>
      <c r="S158" s="1">
        <v>5</v>
      </c>
      <c r="T158" s="1">
        <v>4</v>
      </c>
      <c r="U158" s="1">
        <v>5</v>
      </c>
      <c r="V158" s="1">
        <v>4</v>
      </c>
      <c r="W158" s="1">
        <v>5</v>
      </c>
      <c r="X158" s="1">
        <v>4</v>
      </c>
      <c r="Y158" s="1">
        <v>5</v>
      </c>
      <c r="Z158" s="1">
        <v>4</v>
      </c>
      <c r="AA158" s="1">
        <v>4</v>
      </c>
      <c r="AB158" s="1">
        <v>5</v>
      </c>
      <c r="AC158" s="1">
        <v>4</v>
      </c>
      <c r="AD158" s="1">
        <v>5</v>
      </c>
      <c r="AE158" s="1">
        <v>4</v>
      </c>
      <c r="AF158" s="1">
        <v>5</v>
      </c>
      <c r="AG158" s="1">
        <v>5</v>
      </c>
      <c r="AH158" s="1">
        <v>4</v>
      </c>
      <c r="AI158" s="1" t="s">
        <v>362</v>
      </c>
      <c r="AJ158" s="1" t="s">
        <v>363</v>
      </c>
      <c r="AK158" s="1">
        <f t="shared" si="0"/>
        <v>109</v>
      </c>
    </row>
    <row r="159" spans="1:42" x14ac:dyDescent="0.25">
      <c r="A159" s="2">
        <v>45362.532817349536</v>
      </c>
      <c r="B159" s="1" t="s">
        <v>163</v>
      </c>
      <c r="C159" s="1" t="s">
        <v>46</v>
      </c>
      <c r="D159" s="1" t="s">
        <v>83</v>
      </c>
      <c r="E159" s="1" t="s">
        <v>96</v>
      </c>
      <c r="F159" s="1" t="s">
        <v>164</v>
      </c>
      <c r="G159" s="1">
        <v>5</v>
      </c>
      <c r="H159" s="1" t="s">
        <v>119</v>
      </c>
      <c r="I159" s="1" t="s">
        <v>49</v>
      </c>
      <c r="J159" s="1" t="s">
        <v>358</v>
      </c>
      <c r="K159" s="1">
        <v>4</v>
      </c>
      <c r="L159" s="1">
        <v>5</v>
      </c>
      <c r="M159" s="1">
        <v>4</v>
      </c>
      <c r="N159" s="1">
        <v>5</v>
      </c>
      <c r="O159" s="1">
        <v>4</v>
      </c>
      <c r="P159" s="1">
        <v>5</v>
      </c>
      <c r="Q159" s="1">
        <v>5</v>
      </c>
      <c r="R159" s="1">
        <v>4</v>
      </c>
      <c r="S159" s="1">
        <v>5</v>
      </c>
      <c r="T159" s="1">
        <v>4</v>
      </c>
      <c r="U159" s="1">
        <v>5</v>
      </c>
      <c r="V159" s="1">
        <v>4</v>
      </c>
      <c r="W159" s="1">
        <v>4</v>
      </c>
      <c r="X159" s="1">
        <v>5</v>
      </c>
      <c r="Y159" s="1">
        <v>4</v>
      </c>
      <c r="Z159" s="1">
        <v>5</v>
      </c>
      <c r="AA159" s="1">
        <v>4</v>
      </c>
      <c r="AB159" s="1">
        <v>5</v>
      </c>
      <c r="AC159" s="1">
        <v>4</v>
      </c>
      <c r="AD159" s="1">
        <v>5</v>
      </c>
      <c r="AE159" s="1">
        <v>5</v>
      </c>
      <c r="AF159" s="1">
        <v>4</v>
      </c>
      <c r="AG159" s="1">
        <v>5</v>
      </c>
      <c r="AH159" s="1">
        <v>4</v>
      </c>
      <c r="AI159" s="1" t="s">
        <v>364</v>
      </c>
      <c r="AJ159" s="1" t="s">
        <v>365</v>
      </c>
      <c r="AK159" s="1">
        <f t="shared" si="0"/>
        <v>108</v>
      </c>
    </row>
    <row r="160" spans="1:42" x14ac:dyDescent="0.25">
      <c r="A160" s="2">
        <v>45362.538077581019</v>
      </c>
      <c r="B160" s="1" t="s">
        <v>56</v>
      </c>
      <c r="C160" s="1" t="s">
        <v>46</v>
      </c>
      <c r="D160" s="1" t="s">
        <v>83</v>
      </c>
      <c r="E160" s="1" t="s">
        <v>40</v>
      </c>
      <c r="F160" s="1" t="s">
        <v>59</v>
      </c>
      <c r="G160" s="1">
        <v>5</v>
      </c>
      <c r="H160" s="1" t="s">
        <v>366</v>
      </c>
      <c r="I160" s="1" t="s">
        <v>49</v>
      </c>
      <c r="J160" s="1" t="s">
        <v>125</v>
      </c>
      <c r="K160" s="1">
        <v>5</v>
      </c>
      <c r="L160" s="1">
        <v>4</v>
      </c>
      <c r="M160" s="1">
        <v>5</v>
      </c>
      <c r="N160" s="1">
        <v>4</v>
      </c>
      <c r="O160" s="1">
        <v>5</v>
      </c>
      <c r="P160" s="1">
        <v>4</v>
      </c>
      <c r="Q160" s="1">
        <v>4</v>
      </c>
      <c r="R160" s="1">
        <v>5</v>
      </c>
      <c r="S160" s="1">
        <v>4</v>
      </c>
      <c r="T160" s="1">
        <v>5</v>
      </c>
      <c r="U160" s="1">
        <v>5</v>
      </c>
      <c r="V160" s="1">
        <v>4</v>
      </c>
      <c r="W160" s="1">
        <v>5</v>
      </c>
      <c r="X160" s="1">
        <v>4</v>
      </c>
      <c r="Y160" s="1">
        <v>5</v>
      </c>
      <c r="Z160" s="1">
        <v>4</v>
      </c>
      <c r="AA160" s="1">
        <v>5</v>
      </c>
      <c r="AB160" s="1">
        <v>4</v>
      </c>
      <c r="AC160" s="1">
        <v>5</v>
      </c>
      <c r="AD160" s="1">
        <v>5</v>
      </c>
      <c r="AE160" s="1">
        <v>4</v>
      </c>
      <c r="AF160" s="1">
        <v>5</v>
      </c>
      <c r="AG160" s="1">
        <v>4</v>
      </c>
      <c r="AH160" s="1">
        <v>5</v>
      </c>
      <c r="AI160" s="1" t="s">
        <v>367</v>
      </c>
      <c r="AJ160" s="1" t="s">
        <v>368</v>
      </c>
      <c r="AK160" s="1">
        <f t="shared" si="0"/>
        <v>109</v>
      </c>
    </row>
    <row r="161" spans="1:42" x14ac:dyDescent="0.25">
      <c r="A161" s="2">
        <v>45362.557993437498</v>
      </c>
      <c r="B161" s="1" t="s">
        <v>56</v>
      </c>
      <c r="C161" s="1" t="s">
        <v>46</v>
      </c>
      <c r="D161" s="1" t="s">
        <v>200</v>
      </c>
      <c r="E161" s="1" t="s">
        <v>40</v>
      </c>
      <c r="F161" s="1" t="s">
        <v>59</v>
      </c>
      <c r="G161" s="1">
        <v>5</v>
      </c>
      <c r="H161" s="1" t="s">
        <v>369</v>
      </c>
      <c r="I161" s="1" t="s">
        <v>43</v>
      </c>
      <c r="J161" s="1" t="s">
        <v>44</v>
      </c>
      <c r="K161" s="1">
        <v>5</v>
      </c>
      <c r="L161" s="1">
        <v>4</v>
      </c>
      <c r="M161" s="1">
        <v>4</v>
      </c>
      <c r="N161" s="1">
        <v>4</v>
      </c>
      <c r="O161" s="1">
        <v>4</v>
      </c>
      <c r="P161" s="1">
        <v>4</v>
      </c>
      <c r="Q161" s="1">
        <v>4</v>
      </c>
      <c r="R161" s="1">
        <v>4</v>
      </c>
      <c r="S161" s="1">
        <v>4</v>
      </c>
      <c r="T161" s="1">
        <v>4</v>
      </c>
      <c r="U161" s="1">
        <v>4</v>
      </c>
      <c r="V161" s="1">
        <v>4</v>
      </c>
      <c r="W161" s="1">
        <v>4</v>
      </c>
      <c r="X161" s="1">
        <v>4</v>
      </c>
      <c r="Y161" s="1">
        <v>4</v>
      </c>
      <c r="Z161" s="1">
        <v>4</v>
      </c>
      <c r="AA161" s="1">
        <v>4</v>
      </c>
      <c r="AB161" s="1">
        <v>4</v>
      </c>
      <c r="AC161" s="1">
        <v>4</v>
      </c>
      <c r="AD161" s="1">
        <v>4</v>
      </c>
      <c r="AE161" s="1">
        <v>4</v>
      </c>
      <c r="AF161" s="1">
        <v>4</v>
      </c>
      <c r="AG161" s="1">
        <v>5</v>
      </c>
      <c r="AH161" s="1">
        <v>4</v>
      </c>
      <c r="AI161" s="1" t="s">
        <v>370</v>
      </c>
      <c r="AJ161" s="1" t="s">
        <v>61</v>
      </c>
      <c r="AK161" s="1">
        <f t="shared" si="0"/>
        <v>98</v>
      </c>
    </row>
    <row r="162" spans="1:42" x14ac:dyDescent="0.25">
      <c r="A162" s="2">
        <v>45362.605488923611</v>
      </c>
      <c r="B162" s="1" t="s">
        <v>37</v>
      </c>
      <c r="C162" s="1" t="s">
        <v>46</v>
      </c>
      <c r="D162" s="1" t="s">
        <v>83</v>
      </c>
      <c r="E162" s="1" t="s">
        <v>99</v>
      </c>
      <c r="F162" s="1" t="s">
        <v>41</v>
      </c>
      <c r="G162" s="1">
        <v>4</v>
      </c>
      <c r="H162" s="1" t="s">
        <v>207</v>
      </c>
      <c r="I162" s="1" t="s">
        <v>43</v>
      </c>
      <c r="J162" s="1" t="s">
        <v>50</v>
      </c>
      <c r="K162" s="1">
        <v>4</v>
      </c>
      <c r="L162" s="1">
        <v>5</v>
      </c>
      <c r="M162" s="1">
        <v>5</v>
      </c>
      <c r="N162" s="1">
        <v>4</v>
      </c>
      <c r="O162" s="1">
        <v>5</v>
      </c>
      <c r="P162" s="1">
        <v>4</v>
      </c>
      <c r="Q162" s="1">
        <v>5</v>
      </c>
      <c r="R162" s="1">
        <v>4</v>
      </c>
      <c r="S162" s="1">
        <v>4</v>
      </c>
      <c r="T162" s="1">
        <v>4</v>
      </c>
      <c r="U162" s="1">
        <v>4</v>
      </c>
      <c r="V162" s="1">
        <v>4</v>
      </c>
      <c r="W162" s="1">
        <v>4</v>
      </c>
      <c r="X162" s="1">
        <v>4</v>
      </c>
      <c r="Y162" s="1">
        <v>4</v>
      </c>
      <c r="Z162" s="1">
        <v>5</v>
      </c>
      <c r="AA162" s="1">
        <v>4</v>
      </c>
      <c r="AB162" s="1">
        <v>4</v>
      </c>
      <c r="AC162" s="1">
        <v>4</v>
      </c>
      <c r="AD162" s="1">
        <v>4</v>
      </c>
      <c r="AE162" s="1">
        <v>4</v>
      </c>
      <c r="AF162" s="1">
        <v>4</v>
      </c>
      <c r="AG162" s="1">
        <v>4</v>
      </c>
      <c r="AH162" s="1">
        <v>4</v>
      </c>
      <c r="AI162" s="1" t="s">
        <v>183</v>
      </c>
      <c r="AJ162" s="1" t="s">
        <v>371</v>
      </c>
      <c r="AK162" s="1">
        <f t="shared" si="0"/>
        <v>101</v>
      </c>
    </row>
    <row r="163" spans="1:42" x14ac:dyDescent="0.25">
      <c r="A163" s="2">
        <v>45362.638205300929</v>
      </c>
      <c r="B163" s="1" t="s">
        <v>37</v>
      </c>
      <c r="C163" s="1" t="s">
        <v>46</v>
      </c>
      <c r="D163" s="1" t="s">
        <v>200</v>
      </c>
      <c r="E163" s="1" t="s">
        <v>40</v>
      </c>
      <c r="F163" s="1" t="s">
        <v>41</v>
      </c>
      <c r="G163" s="1">
        <v>4</v>
      </c>
      <c r="H163" s="1" t="s">
        <v>372</v>
      </c>
      <c r="I163" s="1" t="s">
        <v>43</v>
      </c>
      <c r="J163" s="1" t="s">
        <v>44</v>
      </c>
      <c r="K163" s="1">
        <v>3</v>
      </c>
      <c r="L163" s="1">
        <v>2</v>
      </c>
      <c r="M163" s="1">
        <v>4</v>
      </c>
      <c r="N163" s="1">
        <v>4</v>
      </c>
      <c r="O163" s="1">
        <v>3</v>
      </c>
      <c r="P163" s="1">
        <v>3</v>
      </c>
      <c r="Q163" s="1">
        <v>1</v>
      </c>
      <c r="R163" s="1">
        <v>2</v>
      </c>
      <c r="S163" s="1">
        <v>4</v>
      </c>
      <c r="T163" s="1">
        <v>4</v>
      </c>
      <c r="U163" s="1">
        <v>5</v>
      </c>
      <c r="V163" s="1">
        <v>3</v>
      </c>
      <c r="W163" s="1">
        <v>3</v>
      </c>
      <c r="X163" s="1">
        <v>2</v>
      </c>
      <c r="Y163" s="1">
        <v>3</v>
      </c>
      <c r="Z163" s="1">
        <v>3</v>
      </c>
      <c r="AA163" s="1">
        <v>3</v>
      </c>
      <c r="AB163" s="1">
        <v>3</v>
      </c>
      <c r="AC163" s="1">
        <v>5</v>
      </c>
      <c r="AD163" s="1">
        <v>5</v>
      </c>
      <c r="AE163" s="1">
        <v>5</v>
      </c>
      <c r="AF163" s="1">
        <v>5</v>
      </c>
      <c r="AG163" s="1">
        <v>4</v>
      </c>
      <c r="AH163" s="1">
        <v>5</v>
      </c>
      <c r="AI163" s="1" t="s">
        <v>228</v>
      </c>
      <c r="AJ163" s="1" t="s">
        <v>373</v>
      </c>
      <c r="AK163" s="1">
        <f t="shared" si="0"/>
        <v>84</v>
      </c>
    </row>
    <row r="164" spans="1:42" x14ac:dyDescent="0.25">
      <c r="A164" s="3">
        <v>45362.671436296296</v>
      </c>
      <c r="B164" s="4" t="s">
        <v>56</v>
      </c>
      <c r="C164" s="4" t="s">
        <v>38</v>
      </c>
      <c r="D164" s="4" t="s">
        <v>62</v>
      </c>
      <c r="E164" s="4" t="s">
        <v>40</v>
      </c>
      <c r="F164" s="4" t="s">
        <v>41</v>
      </c>
      <c r="G164" s="4">
        <v>3</v>
      </c>
      <c r="H164" s="4" t="s">
        <v>374</v>
      </c>
      <c r="I164" s="4" t="s">
        <v>49</v>
      </c>
      <c r="J164" s="4" t="s">
        <v>44</v>
      </c>
      <c r="K164" s="4">
        <v>5</v>
      </c>
      <c r="L164" s="4">
        <v>5</v>
      </c>
      <c r="M164" s="4">
        <v>5</v>
      </c>
      <c r="N164" s="4">
        <v>5</v>
      </c>
      <c r="O164" s="4">
        <v>5</v>
      </c>
      <c r="P164" s="4">
        <v>5</v>
      </c>
      <c r="Q164" s="4">
        <v>5</v>
      </c>
      <c r="R164" s="4">
        <v>5</v>
      </c>
      <c r="S164" s="4">
        <v>5</v>
      </c>
      <c r="T164" s="4">
        <v>5</v>
      </c>
      <c r="U164" s="4">
        <v>5</v>
      </c>
      <c r="V164" s="4">
        <v>5</v>
      </c>
      <c r="W164" s="4">
        <v>5</v>
      </c>
      <c r="X164" s="4">
        <v>5</v>
      </c>
      <c r="Y164" s="4">
        <v>5</v>
      </c>
      <c r="Z164" s="4">
        <v>5</v>
      </c>
      <c r="AA164" s="4">
        <v>5</v>
      </c>
      <c r="AB164" s="4">
        <v>5</v>
      </c>
      <c r="AC164" s="4">
        <v>5</v>
      </c>
      <c r="AD164" s="4">
        <v>5</v>
      </c>
      <c r="AE164" s="4">
        <v>5</v>
      </c>
      <c r="AF164" s="4">
        <v>5</v>
      </c>
      <c r="AG164" s="4">
        <v>5</v>
      </c>
      <c r="AH164" s="4">
        <v>5</v>
      </c>
      <c r="AI164" s="4" t="s">
        <v>375</v>
      </c>
      <c r="AJ164" s="4" t="s">
        <v>376</v>
      </c>
      <c r="AK164" s="4">
        <f t="shared" si="0"/>
        <v>120</v>
      </c>
      <c r="AL164" s="4">
        <v>1</v>
      </c>
      <c r="AM164" s="4"/>
      <c r="AN164" s="4"/>
      <c r="AO164" s="4"/>
      <c r="AP164" s="4"/>
    </row>
    <row r="165" spans="1:42" x14ac:dyDescent="0.25">
      <c r="A165" s="2">
        <v>45362.697137384261</v>
      </c>
      <c r="B165" s="1" t="s">
        <v>37</v>
      </c>
      <c r="C165" s="1" t="s">
        <v>157</v>
      </c>
      <c r="D165" s="1" t="s">
        <v>95</v>
      </c>
      <c r="E165" s="1" t="s">
        <v>99</v>
      </c>
      <c r="F165" s="1" t="s">
        <v>41</v>
      </c>
      <c r="G165" s="1">
        <v>3</v>
      </c>
      <c r="H165" s="1" t="s">
        <v>377</v>
      </c>
      <c r="I165" s="1" t="s">
        <v>49</v>
      </c>
      <c r="J165" s="1" t="s">
        <v>378</v>
      </c>
      <c r="K165" s="1">
        <v>1</v>
      </c>
      <c r="L165" s="1">
        <v>2</v>
      </c>
      <c r="M165" s="1">
        <v>2</v>
      </c>
      <c r="N165" s="1">
        <v>1</v>
      </c>
      <c r="O165" s="1">
        <v>2</v>
      </c>
      <c r="P165" s="1">
        <v>1</v>
      </c>
      <c r="Q165" s="1">
        <v>2</v>
      </c>
      <c r="R165" s="1">
        <v>1</v>
      </c>
      <c r="S165" s="1">
        <v>2</v>
      </c>
      <c r="T165" s="1">
        <v>1</v>
      </c>
      <c r="U165" s="1">
        <v>2</v>
      </c>
      <c r="V165" s="1">
        <v>1</v>
      </c>
      <c r="W165" s="1">
        <v>2</v>
      </c>
      <c r="X165" s="1">
        <v>1</v>
      </c>
      <c r="Y165" s="1">
        <v>2</v>
      </c>
      <c r="Z165" s="1">
        <v>1</v>
      </c>
      <c r="AA165" s="1">
        <v>2</v>
      </c>
      <c r="AB165" s="1">
        <v>1</v>
      </c>
      <c r="AC165" s="1">
        <v>2</v>
      </c>
      <c r="AD165" s="1">
        <v>1</v>
      </c>
      <c r="AE165" s="1">
        <v>2</v>
      </c>
      <c r="AF165" s="1">
        <v>1</v>
      </c>
      <c r="AG165" s="1">
        <v>2</v>
      </c>
      <c r="AH165" s="1">
        <v>2</v>
      </c>
      <c r="AI165" s="1" t="s">
        <v>379</v>
      </c>
      <c r="AJ165" s="1" t="s">
        <v>380</v>
      </c>
      <c r="AK165" s="1">
        <f t="shared" si="0"/>
        <v>37</v>
      </c>
    </row>
    <row r="166" spans="1:42" x14ac:dyDescent="0.25">
      <c r="A166" s="2">
        <v>45362.710098229167</v>
      </c>
      <c r="B166" s="1" t="s">
        <v>37</v>
      </c>
      <c r="C166" s="1" t="s">
        <v>38</v>
      </c>
      <c r="D166" s="1" t="s">
        <v>144</v>
      </c>
      <c r="E166" s="1" t="s">
        <v>99</v>
      </c>
      <c r="F166" s="1" t="s">
        <v>41</v>
      </c>
      <c r="G166" s="1">
        <v>3</v>
      </c>
      <c r="H166" s="1" t="s">
        <v>381</v>
      </c>
      <c r="I166" s="1" t="s">
        <v>55</v>
      </c>
      <c r="J166" s="1" t="s">
        <v>90</v>
      </c>
      <c r="K166" s="1">
        <v>4</v>
      </c>
      <c r="L166" s="1">
        <v>5</v>
      </c>
      <c r="M166" s="1">
        <v>5</v>
      </c>
      <c r="N166" s="1">
        <v>4</v>
      </c>
      <c r="O166" s="1">
        <v>5</v>
      </c>
      <c r="P166" s="1">
        <v>4</v>
      </c>
      <c r="Q166" s="1">
        <v>4</v>
      </c>
      <c r="R166" s="1">
        <v>3</v>
      </c>
      <c r="S166" s="1">
        <v>3</v>
      </c>
      <c r="T166" s="1">
        <v>5</v>
      </c>
      <c r="U166" s="1">
        <v>5</v>
      </c>
      <c r="V166" s="1">
        <v>1</v>
      </c>
      <c r="W166" s="1">
        <v>5</v>
      </c>
      <c r="X166" s="1">
        <v>4</v>
      </c>
      <c r="Y166" s="1">
        <v>5</v>
      </c>
      <c r="Z166" s="1">
        <v>4</v>
      </c>
      <c r="AA166" s="1">
        <v>4</v>
      </c>
      <c r="AB166" s="1">
        <v>4</v>
      </c>
      <c r="AC166" s="1">
        <v>4</v>
      </c>
      <c r="AD166" s="1">
        <v>5</v>
      </c>
      <c r="AE166" s="1">
        <v>4</v>
      </c>
      <c r="AF166" s="1">
        <v>5</v>
      </c>
      <c r="AG166" s="1">
        <v>5</v>
      </c>
      <c r="AH166" s="1">
        <v>5</v>
      </c>
      <c r="AI166" s="1" t="s">
        <v>382</v>
      </c>
      <c r="AJ166" s="1" t="s">
        <v>383</v>
      </c>
      <c r="AK166" s="1">
        <f t="shared" si="0"/>
        <v>102</v>
      </c>
    </row>
    <row r="167" spans="1:42" x14ac:dyDescent="0.25">
      <c r="A167" s="2">
        <v>45362.771414432871</v>
      </c>
      <c r="B167" s="1" t="s">
        <v>37</v>
      </c>
      <c r="C167" s="1" t="s">
        <v>46</v>
      </c>
      <c r="D167" s="1" t="s">
        <v>83</v>
      </c>
      <c r="E167" s="1" t="s">
        <v>40</v>
      </c>
      <c r="F167" s="1" t="s">
        <v>41</v>
      </c>
      <c r="G167" s="1">
        <v>4</v>
      </c>
      <c r="H167" s="1" t="s">
        <v>84</v>
      </c>
      <c r="I167" s="1" t="s">
        <v>43</v>
      </c>
      <c r="J167" s="1" t="s">
        <v>90</v>
      </c>
      <c r="K167" s="1">
        <v>2</v>
      </c>
      <c r="L167" s="1">
        <v>4</v>
      </c>
      <c r="M167" s="1">
        <v>2</v>
      </c>
      <c r="N167" s="1">
        <v>2</v>
      </c>
      <c r="O167" s="1">
        <v>4</v>
      </c>
      <c r="P167" s="1">
        <v>3</v>
      </c>
      <c r="Q167" s="1">
        <v>2</v>
      </c>
      <c r="R167" s="1">
        <v>2</v>
      </c>
      <c r="S167" s="1">
        <v>4</v>
      </c>
      <c r="T167" s="1">
        <v>2</v>
      </c>
      <c r="U167" s="1">
        <v>2</v>
      </c>
      <c r="V167" s="1">
        <v>4</v>
      </c>
      <c r="W167" s="1">
        <v>2</v>
      </c>
      <c r="X167" s="1">
        <v>2</v>
      </c>
      <c r="Y167" s="1">
        <v>2</v>
      </c>
      <c r="Z167" s="1">
        <v>4</v>
      </c>
      <c r="AA167" s="1">
        <v>2</v>
      </c>
      <c r="AB167" s="1">
        <v>4</v>
      </c>
      <c r="AC167" s="1">
        <v>4</v>
      </c>
      <c r="AD167" s="1">
        <v>2</v>
      </c>
      <c r="AE167" s="1">
        <v>4</v>
      </c>
      <c r="AF167" s="1">
        <v>4</v>
      </c>
      <c r="AG167" s="1">
        <v>4</v>
      </c>
      <c r="AH167" s="1">
        <v>4</v>
      </c>
      <c r="AI167" s="1" t="s">
        <v>68</v>
      </c>
      <c r="AJ167" s="1" t="s">
        <v>384</v>
      </c>
      <c r="AK167" s="1">
        <f t="shared" si="0"/>
        <v>71</v>
      </c>
    </row>
    <row r="168" spans="1:42" x14ac:dyDescent="0.25">
      <c r="A168" s="2">
        <v>45362.905244675931</v>
      </c>
      <c r="B168" s="1" t="s">
        <v>37</v>
      </c>
      <c r="C168" s="1" t="s">
        <v>38</v>
      </c>
      <c r="D168" s="1" t="s">
        <v>83</v>
      </c>
      <c r="E168" s="1" t="s">
        <v>40</v>
      </c>
      <c r="F168" s="1" t="s">
        <v>41</v>
      </c>
      <c r="G168" s="1">
        <v>4</v>
      </c>
      <c r="H168" s="1" t="s">
        <v>217</v>
      </c>
      <c r="I168" s="1" t="s">
        <v>49</v>
      </c>
      <c r="J168" s="1" t="s">
        <v>50</v>
      </c>
      <c r="K168" s="1">
        <v>1</v>
      </c>
      <c r="L168" s="1">
        <v>4</v>
      </c>
      <c r="M168" s="1">
        <v>4</v>
      </c>
      <c r="N168" s="1">
        <v>4</v>
      </c>
      <c r="O168" s="1">
        <v>3</v>
      </c>
      <c r="P168" s="1">
        <v>1</v>
      </c>
      <c r="Q168" s="1">
        <v>3</v>
      </c>
      <c r="R168" s="1">
        <v>4</v>
      </c>
      <c r="S168" s="1">
        <v>5</v>
      </c>
      <c r="T168" s="1">
        <v>5</v>
      </c>
      <c r="U168" s="1">
        <v>5</v>
      </c>
      <c r="V168" s="1">
        <v>5</v>
      </c>
      <c r="W168" s="1">
        <v>5</v>
      </c>
      <c r="X168" s="1">
        <v>4</v>
      </c>
      <c r="Y168" s="1">
        <v>5</v>
      </c>
      <c r="Z168" s="1">
        <v>4</v>
      </c>
      <c r="AA168" s="1">
        <v>4</v>
      </c>
      <c r="AB168" s="1">
        <v>4</v>
      </c>
      <c r="AC168" s="1">
        <v>4</v>
      </c>
      <c r="AD168" s="1">
        <v>4</v>
      </c>
      <c r="AE168" s="1">
        <v>5</v>
      </c>
      <c r="AF168" s="1">
        <v>4</v>
      </c>
      <c r="AG168" s="1">
        <v>4</v>
      </c>
      <c r="AH168" s="1">
        <v>4</v>
      </c>
      <c r="AI168" s="1" t="s">
        <v>45</v>
      </c>
      <c r="AJ168" s="1" t="s">
        <v>385</v>
      </c>
      <c r="AK168" s="1">
        <f t="shared" si="0"/>
        <v>95</v>
      </c>
    </row>
    <row r="169" spans="1:42" x14ac:dyDescent="0.25">
      <c r="A169" s="2">
        <v>45362.9173725</v>
      </c>
      <c r="B169" s="1" t="s">
        <v>37</v>
      </c>
      <c r="C169" s="1" t="s">
        <v>38</v>
      </c>
      <c r="D169" s="1" t="s">
        <v>62</v>
      </c>
      <c r="E169" s="1" t="s">
        <v>40</v>
      </c>
      <c r="F169" s="1" t="s">
        <v>41</v>
      </c>
      <c r="G169" s="1">
        <v>4</v>
      </c>
      <c r="H169" s="1" t="s">
        <v>217</v>
      </c>
      <c r="I169" s="1" t="s">
        <v>43</v>
      </c>
      <c r="J169" s="1" t="s">
        <v>50</v>
      </c>
      <c r="K169" s="1">
        <v>4</v>
      </c>
      <c r="L169" s="1">
        <v>4</v>
      </c>
      <c r="M169" s="1">
        <v>4</v>
      </c>
      <c r="N169" s="1">
        <v>4</v>
      </c>
      <c r="O169" s="1">
        <v>4</v>
      </c>
      <c r="P169" s="1">
        <v>4</v>
      </c>
      <c r="Q169" s="1">
        <v>4</v>
      </c>
      <c r="R169" s="1">
        <v>4</v>
      </c>
      <c r="S169" s="1">
        <v>5</v>
      </c>
      <c r="T169" s="1">
        <v>5</v>
      </c>
      <c r="U169" s="1">
        <v>5</v>
      </c>
      <c r="V169" s="1">
        <v>5</v>
      </c>
      <c r="W169" s="1">
        <v>4</v>
      </c>
      <c r="X169" s="1">
        <v>4</v>
      </c>
      <c r="Y169" s="1">
        <v>4</v>
      </c>
      <c r="Z169" s="1">
        <v>4</v>
      </c>
      <c r="AA169" s="1">
        <v>4</v>
      </c>
      <c r="AB169" s="1">
        <v>4</v>
      </c>
      <c r="AC169" s="1">
        <v>4</v>
      </c>
      <c r="AD169" s="1">
        <v>4</v>
      </c>
      <c r="AE169" s="1">
        <v>4</v>
      </c>
      <c r="AF169" s="1">
        <v>4</v>
      </c>
      <c r="AG169" s="1">
        <v>4</v>
      </c>
      <c r="AH169" s="1">
        <v>4</v>
      </c>
      <c r="AI169" s="1" t="s">
        <v>45</v>
      </c>
      <c r="AJ169" s="1" t="s">
        <v>386</v>
      </c>
      <c r="AK169" s="1">
        <f t="shared" si="0"/>
        <v>100</v>
      </c>
    </row>
    <row r="170" spans="1:42" x14ac:dyDescent="0.25">
      <c r="A170" s="2">
        <v>45362.9577928125</v>
      </c>
      <c r="B170" s="1" t="s">
        <v>37</v>
      </c>
      <c r="C170" s="1" t="s">
        <v>38</v>
      </c>
      <c r="D170" s="1" t="s">
        <v>83</v>
      </c>
      <c r="E170" s="1" t="s">
        <v>96</v>
      </c>
      <c r="F170" s="1" t="s">
        <v>41</v>
      </c>
      <c r="G170" s="1">
        <v>3</v>
      </c>
      <c r="H170" s="1" t="s">
        <v>387</v>
      </c>
      <c r="I170" s="1" t="s">
        <v>55</v>
      </c>
      <c r="J170" s="1" t="s">
        <v>90</v>
      </c>
      <c r="K170" s="1">
        <v>3</v>
      </c>
      <c r="L170" s="1">
        <v>3</v>
      </c>
      <c r="M170" s="1">
        <v>3</v>
      </c>
      <c r="N170" s="1">
        <v>3</v>
      </c>
      <c r="O170" s="1">
        <v>4</v>
      </c>
      <c r="P170" s="1">
        <v>3</v>
      </c>
      <c r="Q170" s="1">
        <v>3</v>
      </c>
      <c r="R170" s="1">
        <v>3</v>
      </c>
      <c r="S170" s="1">
        <v>3</v>
      </c>
      <c r="T170" s="1">
        <v>3</v>
      </c>
      <c r="U170" s="1">
        <v>3</v>
      </c>
      <c r="V170" s="1">
        <v>3</v>
      </c>
      <c r="W170" s="1">
        <v>4</v>
      </c>
      <c r="X170" s="1">
        <v>3</v>
      </c>
      <c r="Y170" s="1">
        <v>3</v>
      </c>
      <c r="Z170" s="1">
        <v>3</v>
      </c>
      <c r="AA170" s="1">
        <v>3</v>
      </c>
      <c r="AB170" s="1">
        <v>3</v>
      </c>
      <c r="AC170" s="1">
        <v>3</v>
      </c>
      <c r="AD170" s="1">
        <v>3</v>
      </c>
      <c r="AE170" s="1">
        <v>3</v>
      </c>
      <c r="AF170" s="1">
        <v>3</v>
      </c>
      <c r="AG170" s="1">
        <v>3</v>
      </c>
      <c r="AH170" s="1">
        <v>3</v>
      </c>
      <c r="AI170" s="1" t="s">
        <v>228</v>
      </c>
      <c r="AJ170" s="1" t="s">
        <v>228</v>
      </c>
      <c r="AK170" s="1">
        <f t="shared" si="0"/>
        <v>74</v>
      </c>
    </row>
    <row r="171" spans="1:42" x14ac:dyDescent="0.25">
      <c r="A171" s="2">
        <v>45363.016933888888</v>
      </c>
      <c r="B171" s="1" t="s">
        <v>56</v>
      </c>
      <c r="C171" s="1" t="s">
        <v>46</v>
      </c>
      <c r="D171" s="1" t="s">
        <v>105</v>
      </c>
      <c r="E171" s="1" t="s">
        <v>99</v>
      </c>
      <c r="F171" s="1" t="s">
        <v>59</v>
      </c>
      <c r="G171" s="1">
        <v>4</v>
      </c>
      <c r="H171" s="1" t="s">
        <v>388</v>
      </c>
      <c r="I171" s="1" t="s">
        <v>43</v>
      </c>
      <c r="J171" s="1" t="s">
        <v>81</v>
      </c>
      <c r="K171" s="1">
        <v>4</v>
      </c>
      <c r="L171" s="1">
        <v>5</v>
      </c>
      <c r="M171" s="1">
        <v>3</v>
      </c>
      <c r="N171" s="1">
        <v>4</v>
      </c>
      <c r="O171" s="1">
        <v>4</v>
      </c>
      <c r="P171" s="1">
        <v>4</v>
      </c>
      <c r="Q171" s="1">
        <v>5</v>
      </c>
      <c r="R171" s="1">
        <v>5</v>
      </c>
      <c r="S171" s="1">
        <v>1</v>
      </c>
      <c r="T171" s="1">
        <v>4</v>
      </c>
      <c r="U171" s="1">
        <v>3</v>
      </c>
      <c r="V171" s="1">
        <v>4</v>
      </c>
      <c r="W171" s="1">
        <v>4</v>
      </c>
      <c r="X171" s="1">
        <v>4</v>
      </c>
      <c r="Y171" s="1">
        <v>4</v>
      </c>
      <c r="Z171" s="1">
        <v>4</v>
      </c>
      <c r="AA171" s="1">
        <v>4</v>
      </c>
      <c r="AB171" s="1">
        <v>4</v>
      </c>
      <c r="AC171" s="1">
        <v>4</v>
      </c>
      <c r="AD171" s="1">
        <v>4</v>
      </c>
      <c r="AE171" s="1">
        <v>5</v>
      </c>
      <c r="AF171" s="1">
        <v>5</v>
      </c>
      <c r="AG171" s="1">
        <v>3</v>
      </c>
      <c r="AH171" s="1">
        <v>4</v>
      </c>
      <c r="AI171" s="1" t="s">
        <v>183</v>
      </c>
      <c r="AJ171" s="1" t="s">
        <v>183</v>
      </c>
      <c r="AK171" s="1">
        <f t="shared" si="0"/>
        <v>95</v>
      </c>
    </row>
    <row r="172" spans="1:42" x14ac:dyDescent="0.25">
      <c r="A172" s="2">
        <v>45363.017692349538</v>
      </c>
      <c r="B172" s="1" t="s">
        <v>56</v>
      </c>
      <c r="C172" s="1" t="s">
        <v>46</v>
      </c>
      <c r="D172" s="1" t="s">
        <v>105</v>
      </c>
      <c r="E172" s="1" t="s">
        <v>99</v>
      </c>
      <c r="F172" s="1" t="s">
        <v>59</v>
      </c>
      <c r="G172" s="1">
        <v>4</v>
      </c>
      <c r="H172" s="1" t="s">
        <v>389</v>
      </c>
      <c r="I172" s="1" t="s">
        <v>43</v>
      </c>
      <c r="J172" s="1" t="s">
        <v>327</v>
      </c>
      <c r="K172" s="1">
        <v>4</v>
      </c>
      <c r="L172" s="1">
        <v>5</v>
      </c>
      <c r="M172" s="1">
        <v>1</v>
      </c>
      <c r="N172" s="1">
        <v>3</v>
      </c>
      <c r="O172" s="1">
        <v>3</v>
      </c>
      <c r="P172" s="1">
        <v>4</v>
      </c>
      <c r="Q172" s="1">
        <v>4</v>
      </c>
      <c r="R172" s="1">
        <v>4</v>
      </c>
      <c r="S172" s="1">
        <v>4</v>
      </c>
      <c r="T172" s="1">
        <v>4</v>
      </c>
      <c r="U172" s="1">
        <v>3</v>
      </c>
      <c r="V172" s="1">
        <v>4</v>
      </c>
      <c r="W172" s="1">
        <v>4</v>
      </c>
      <c r="X172" s="1">
        <v>4</v>
      </c>
      <c r="Y172" s="1">
        <v>4</v>
      </c>
      <c r="Z172" s="1">
        <v>4</v>
      </c>
      <c r="AA172" s="1">
        <v>4</v>
      </c>
      <c r="AB172" s="1">
        <v>4</v>
      </c>
      <c r="AC172" s="1">
        <v>5</v>
      </c>
      <c r="AD172" s="1">
        <v>3</v>
      </c>
      <c r="AE172" s="1">
        <v>4</v>
      </c>
      <c r="AF172" s="1">
        <v>4</v>
      </c>
      <c r="AG172" s="1">
        <v>4</v>
      </c>
      <c r="AH172" s="1">
        <v>4</v>
      </c>
      <c r="AI172" s="1" t="s">
        <v>183</v>
      </c>
      <c r="AJ172" s="1" t="s">
        <v>183</v>
      </c>
      <c r="AK172" s="1">
        <f t="shared" si="0"/>
        <v>91</v>
      </c>
    </row>
    <row r="173" spans="1:42" x14ac:dyDescent="0.25">
      <c r="A173" s="2">
        <v>45363.030701099538</v>
      </c>
      <c r="B173" s="1" t="s">
        <v>163</v>
      </c>
      <c r="C173" s="1" t="s">
        <v>157</v>
      </c>
      <c r="D173" s="1" t="s">
        <v>39</v>
      </c>
      <c r="E173" s="1" t="s">
        <v>96</v>
      </c>
      <c r="F173" s="1" t="s">
        <v>164</v>
      </c>
      <c r="G173" s="1">
        <v>4</v>
      </c>
      <c r="H173" s="1" t="s">
        <v>390</v>
      </c>
      <c r="I173" s="1" t="s">
        <v>43</v>
      </c>
      <c r="J173" s="1" t="s">
        <v>44</v>
      </c>
      <c r="K173" s="1">
        <v>2</v>
      </c>
      <c r="L173" s="1">
        <v>4</v>
      </c>
      <c r="M173" s="1">
        <v>4</v>
      </c>
      <c r="N173" s="1">
        <v>4</v>
      </c>
      <c r="O173" s="1">
        <v>4</v>
      </c>
      <c r="P173" s="1">
        <v>4</v>
      </c>
      <c r="Q173" s="1">
        <v>4</v>
      </c>
      <c r="R173" s="1">
        <v>4</v>
      </c>
      <c r="S173" s="1">
        <v>1</v>
      </c>
      <c r="T173" s="1">
        <v>1</v>
      </c>
      <c r="U173" s="1">
        <v>4</v>
      </c>
      <c r="V173" s="1">
        <v>4</v>
      </c>
      <c r="W173" s="1">
        <v>4</v>
      </c>
      <c r="X173" s="1">
        <v>4</v>
      </c>
      <c r="Y173" s="1">
        <v>1</v>
      </c>
      <c r="Z173" s="1">
        <v>1</v>
      </c>
      <c r="AA173" s="1">
        <v>4</v>
      </c>
      <c r="AB173" s="1">
        <v>4</v>
      </c>
      <c r="AC173" s="1">
        <v>4</v>
      </c>
      <c r="AD173" s="1">
        <v>4</v>
      </c>
      <c r="AE173" s="1">
        <v>4</v>
      </c>
      <c r="AF173" s="1">
        <v>4</v>
      </c>
      <c r="AG173" s="1">
        <v>4</v>
      </c>
      <c r="AH173" s="1">
        <v>4</v>
      </c>
      <c r="AK173" s="1">
        <f t="shared" si="0"/>
        <v>82</v>
      </c>
    </row>
    <row r="174" spans="1:42" x14ac:dyDescent="0.25">
      <c r="A174" s="2">
        <v>45363.04924388889</v>
      </c>
      <c r="B174" s="1" t="s">
        <v>56</v>
      </c>
      <c r="C174" s="1" t="s">
        <v>46</v>
      </c>
      <c r="D174" s="1" t="s">
        <v>88</v>
      </c>
      <c r="E174" s="1" t="s">
        <v>99</v>
      </c>
      <c r="F174" s="1" t="s">
        <v>164</v>
      </c>
      <c r="G174" s="1">
        <v>4</v>
      </c>
      <c r="H174" s="1" t="s">
        <v>391</v>
      </c>
      <c r="I174" s="1" t="s">
        <v>49</v>
      </c>
      <c r="J174" s="1" t="s">
        <v>327</v>
      </c>
      <c r="K174" s="1">
        <v>4</v>
      </c>
      <c r="L174" s="1">
        <v>5</v>
      </c>
      <c r="M174" s="1">
        <v>3</v>
      </c>
      <c r="N174" s="1">
        <v>4</v>
      </c>
      <c r="O174" s="1">
        <v>4</v>
      </c>
      <c r="P174" s="1">
        <v>4</v>
      </c>
      <c r="Q174" s="1">
        <v>4</v>
      </c>
      <c r="R174" s="1">
        <v>4</v>
      </c>
      <c r="S174" s="1">
        <v>4</v>
      </c>
      <c r="T174" s="1">
        <v>5</v>
      </c>
      <c r="U174" s="1">
        <v>3</v>
      </c>
      <c r="V174" s="1">
        <v>4</v>
      </c>
      <c r="W174" s="1">
        <v>4</v>
      </c>
      <c r="X174" s="1">
        <v>4</v>
      </c>
      <c r="Y174" s="1">
        <v>4</v>
      </c>
      <c r="Z174" s="1">
        <v>4</v>
      </c>
      <c r="AA174" s="1">
        <v>4</v>
      </c>
      <c r="AB174" s="1">
        <v>3</v>
      </c>
      <c r="AC174" s="1">
        <v>5</v>
      </c>
      <c r="AD174" s="1">
        <v>4</v>
      </c>
      <c r="AE174" s="1">
        <v>4</v>
      </c>
      <c r="AF174" s="1">
        <v>4</v>
      </c>
      <c r="AG174" s="1">
        <v>1</v>
      </c>
      <c r="AH174" s="1">
        <v>4</v>
      </c>
      <c r="AI174" s="1" t="s">
        <v>183</v>
      </c>
      <c r="AJ174" s="1" t="s">
        <v>183</v>
      </c>
      <c r="AK174" s="1">
        <f t="shared" si="0"/>
        <v>93</v>
      </c>
    </row>
    <row r="175" spans="1:42" x14ac:dyDescent="0.25">
      <c r="A175" s="2">
        <v>45363.050230023146</v>
      </c>
      <c r="B175" s="1" t="s">
        <v>56</v>
      </c>
      <c r="C175" s="1" t="s">
        <v>46</v>
      </c>
      <c r="D175" s="1" t="s">
        <v>144</v>
      </c>
      <c r="E175" s="1" t="s">
        <v>99</v>
      </c>
      <c r="F175" s="1" t="s">
        <v>164</v>
      </c>
      <c r="G175" s="1">
        <v>4</v>
      </c>
      <c r="H175" s="1" t="s">
        <v>392</v>
      </c>
      <c r="I175" s="1" t="s">
        <v>49</v>
      </c>
      <c r="J175" s="1" t="s">
        <v>393</v>
      </c>
      <c r="K175" s="1">
        <v>4</v>
      </c>
      <c r="L175" s="1">
        <v>5</v>
      </c>
      <c r="M175" s="1">
        <v>3</v>
      </c>
      <c r="N175" s="1">
        <v>4</v>
      </c>
      <c r="O175" s="1">
        <v>4</v>
      </c>
      <c r="P175" s="1">
        <v>4</v>
      </c>
      <c r="Q175" s="1">
        <v>4</v>
      </c>
      <c r="R175" s="1">
        <v>3</v>
      </c>
      <c r="S175" s="1">
        <v>5</v>
      </c>
      <c r="T175" s="1">
        <v>4</v>
      </c>
      <c r="U175" s="1">
        <v>4</v>
      </c>
      <c r="V175" s="1">
        <v>4</v>
      </c>
      <c r="W175" s="1">
        <v>4</v>
      </c>
      <c r="X175" s="1">
        <v>4</v>
      </c>
      <c r="Y175" s="1">
        <v>4</v>
      </c>
      <c r="Z175" s="1">
        <v>3</v>
      </c>
      <c r="AA175" s="1">
        <v>4</v>
      </c>
      <c r="AB175" s="1">
        <v>4</v>
      </c>
      <c r="AC175" s="1">
        <v>3</v>
      </c>
      <c r="AD175" s="1">
        <v>4</v>
      </c>
      <c r="AE175" s="1">
        <v>3</v>
      </c>
      <c r="AF175" s="1">
        <v>4</v>
      </c>
      <c r="AG175" s="1">
        <v>3</v>
      </c>
      <c r="AH175" s="1">
        <v>5</v>
      </c>
      <c r="AI175" s="1" t="s">
        <v>183</v>
      </c>
      <c r="AJ175" s="1" t="s">
        <v>183</v>
      </c>
      <c r="AK175" s="1">
        <f t="shared" si="0"/>
        <v>93</v>
      </c>
    </row>
    <row r="176" spans="1:42" x14ac:dyDescent="0.25">
      <c r="A176" s="2">
        <v>45363.063065173614</v>
      </c>
      <c r="B176" s="1" t="s">
        <v>56</v>
      </c>
      <c r="C176" s="1" t="s">
        <v>46</v>
      </c>
      <c r="D176" s="1" t="s">
        <v>95</v>
      </c>
      <c r="E176" s="1" t="s">
        <v>40</v>
      </c>
      <c r="F176" s="1" t="s">
        <v>41</v>
      </c>
      <c r="G176" s="1">
        <v>4</v>
      </c>
      <c r="H176" s="1" t="s">
        <v>394</v>
      </c>
      <c r="I176" s="1" t="s">
        <v>55</v>
      </c>
      <c r="J176" s="1" t="s">
        <v>50</v>
      </c>
      <c r="K176" s="1">
        <v>5</v>
      </c>
      <c r="L176" s="1">
        <v>5</v>
      </c>
      <c r="M176" s="1">
        <v>5</v>
      </c>
      <c r="N176" s="1">
        <v>4</v>
      </c>
      <c r="O176" s="1">
        <v>5</v>
      </c>
      <c r="P176" s="1">
        <v>4</v>
      </c>
      <c r="Q176" s="1">
        <v>1</v>
      </c>
      <c r="R176" s="1">
        <v>3</v>
      </c>
      <c r="S176" s="1">
        <v>5</v>
      </c>
      <c r="T176" s="1">
        <v>5</v>
      </c>
      <c r="U176" s="1">
        <v>5</v>
      </c>
      <c r="V176" s="1">
        <v>4</v>
      </c>
      <c r="W176" s="1">
        <v>4</v>
      </c>
      <c r="X176" s="1">
        <v>4</v>
      </c>
      <c r="Y176" s="1">
        <v>5</v>
      </c>
      <c r="Z176" s="1">
        <v>5</v>
      </c>
      <c r="AA176" s="1">
        <v>5</v>
      </c>
      <c r="AB176" s="1">
        <v>5</v>
      </c>
      <c r="AC176" s="1">
        <v>5</v>
      </c>
      <c r="AD176" s="1">
        <v>5</v>
      </c>
      <c r="AE176" s="1">
        <v>5</v>
      </c>
      <c r="AF176" s="1">
        <v>5</v>
      </c>
      <c r="AG176" s="1">
        <v>5</v>
      </c>
      <c r="AH176" s="1">
        <v>5</v>
      </c>
      <c r="AI176" s="1" t="s">
        <v>395</v>
      </c>
      <c r="AJ176" s="1" t="s">
        <v>396</v>
      </c>
      <c r="AK176" s="1">
        <f t="shared" si="0"/>
        <v>109</v>
      </c>
    </row>
    <row r="177" spans="1:37" x14ac:dyDescent="0.25">
      <c r="A177" s="2">
        <v>45363.067022210649</v>
      </c>
      <c r="B177" s="1" t="s">
        <v>56</v>
      </c>
      <c r="C177" s="1" t="s">
        <v>46</v>
      </c>
      <c r="D177" s="1" t="s">
        <v>88</v>
      </c>
      <c r="E177" s="1" t="s">
        <v>96</v>
      </c>
      <c r="F177" s="1" t="s">
        <v>59</v>
      </c>
      <c r="G177" s="1">
        <v>4</v>
      </c>
      <c r="H177" s="1" t="s">
        <v>397</v>
      </c>
      <c r="I177" s="1" t="s">
        <v>49</v>
      </c>
      <c r="J177" s="1" t="s">
        <v>242</v>
      </c>
      <c r="K177" s="1">
        <v>4</v>
      </c>
      <c r="L177" s="1">
        <v>5</v>
      </c>
      <c r="M177" s="1">
        <v>3</v>
      </c>
      <c r="N177" s="1">
        <v>4</v>
      </c>
      <c r="O177" s="1">
        <v>4</v>
      </c>
      <c r="P177" s="1">
        <v>1</v>
      </c>
      <c r="Q177" s="1">
        <v>5</v>
      </c>
      <c r="R177" s="1">
        <v>4</v>
      </c>
      <c r="S177" s="1">
        <v>4</v>
      </c>
      <c r="T177" s="1">
        <v>4</v>
      </c>
      <c r="U177" s="1">
        <v>4</v>
      </c>
      <c r="V177" s="1">
        <v>3</v>
      </c>
      <c r="W177" s="1">
        <v>4</v>
      </c>
      <c r="X177" s="1">
        <v>4</v>
      </c>
      <c r="Y177" s="1">
        <v>4</v>
      </c>
      <c r="Z177" s="1">
        <v>4</v>
      </c>
      <c r="AA177" s="1">
        <v>4</v>
      </c>
      <c r="AB177" s="1">
        <v>4</v>
      </c>
      <c r="AC177" s="1">
        <v>4</v>
      </c>
      <c r="AD177" s="1">
        <v>4</v>
      </c>
      <c r="AE177" s="1">
        <v>4</v>
      </c>
      <c r="AF177" s="1">
        <v>4</v>
      </c>
      <c r="AG177" s="1">
        <v>4</v>
      </c>
      <c r="AH177" s="1">
        <v>5</v>
      </c>
      <c r="AI177" s="1" t="s">
        <v>183</v>
      </c>
      <c r="AJ177" s="1" t="s">
        <v>183</v>
      </c>
      <c r="AK177" s="1">
        <f t="shared" si="0"/>
        <v>94</v>
      </c>
    </row>
    <row r="178" spans="1:37" x14ac:dyDescent="0.25">
      <c r="A178" s="2">
        <v>45363.067683576388</v>
      </c>
      <c r="B178" s="1" t="s">
        <v>56</v>
      </c>
      <c r="C178" s="1" t="s">
        <v>46</v>
      </c>
      <c r="D178" s="1" t="s">
        <v>88</v>
      </c>
      <c r="E178" s="1" t="s">
        <v>96</v>
      </c>
      <c r="F178" s="1" t="s">
        <v>59</v>
      </c>
      <c r="G178" s="1">
        <v>4</v>
      </c>
      <c r="H178" s="1" t="s">
        <v>398</v>
      </c>
      <c r="I178" s="1" t="s">
        <v>49</v>
      </c>
      <c r="J178" s="1" t="s">
        <v>327</v>
      </c>
      <c r="K178" s="1">
        <v>4</v>
      </c>
      <c r="L178" s="1">
        <v>5</v>
      </c>
      <c r="M178" s="1">
        <v>3</v>
      </c>
      <c r="N178" s="1">
        <v>4</v>
      </c>
      <c r="O178" s="1">
        <v>4</v>
      </c>
      <c r="P178" s="1">
        <v>4</v>
      </c>
      <c r="Q178" s="1">
        <v>4</v>
      </c>
      <c r="R178" s="1">
        <v>4</v>
      </c>
      <c r="S178" s="1">
        <v>4</v>
      </c>
      <c r="T178" s="1">
        <v>4</v>
      </c>
      <c r="U178" s="1">
        <v>5</v>
      </c>
      <c r="V178" s="1">
        <v>3</v>
      </c>
      <c r="W178" s="1">
        <v>4</v>
      </c>
      <c r="X178" s="1">
        <v>4</v>
      </c>
      <c r="Y178" s="1">
        <v>4</v>
      </c>
      <c r="Z178" s="1">
        <v>4</v>
      </c>
      <c r="AA178" s="1">
        <v>4</v>
      </c>
      <c r="AB178" s="1">
        <v>4</v>
      </c>
      <c r="AC178" s="1">
        <v>4</v>
      </c>
      <c r="AD178" s="1">
        <v>4</v>
      </c>
      <c r="AE178" s="1">
        <v>3</v>
      </c>
      <c r="AF178" s="1">
        <v>5</v>
      </c>
      <c r="AG178" s="1">
        <v>5</v>
      </c>
      <c r="AH178" s="1">
        <v>4</v>
      </c>
      <c r="AI178" s="1" t="s">
        <v>183</v>
      </c>
      <c r="AJ178" s="1" t="s">
        <v>183</v>
      </c>
      <c r="AK178" s="1">
        <f t="shared" si="0"/>
        <v>97</v>
      </c>
    </row>
    <row r="179" spans="1:37" x14ac:dyDescent="0.25">
      <c r="A179" s="2">
        <v>45363.080985671295</v>
      </c>
      <c r="B179" s="1" t="s">
        <v>37</v>
      </c>
      <c r="C179" s="1" t="s">
        <v>46</v>
      </c>
      <c r="D179" s="1" t="s">
        <v>83</v>
      </c>
      <c r="E179" s="1" t="s">
        <v>40</v>
      </c>
      <c r="F179" s="1" t="s">
        <v>41</v>
      </c>
      <c r="G179" s="1">
        <v>5</v>
      </c>
      <c r="H179" s="1" t="s">
        <v>126</v>
      </c>
      <c r="I179" s="1" t="s">
        <v>55</v>
      </c>
      <c r="J179" s="1" t="s">
        <v>61</v>
      </c>
      <c r="K179" s="1">
        <v>4</v>
      </c>
      <c r="L179" s="1">
        <v>4</v>
      </c>
      <c r="M179" s="1">
        <v>4</v>
      </c>
      <c r="N179" s="1">
        <v>4</v>
      </c>
      <c r="O179" s="1">
        <v>4</v>
      </c>
      <c r="P179" s="1">
        <v>4</v>
      </c>
      <c r="Q179" s="1">
        <v>4</v>
      </c>
      <c r="R179" s="1">
        <v>4</v>
      </c>
      <c r="S179" s="1">
        <v>4</v>
      </c>
      <c r="T179" s="1">
        <v>4</v>
      </c>
      <c r="U179" s="1">
        <v>4</v>
      </c>
      <c r="V179" s="1">
        <v>4</v>
      </c>
      <c r="W179" s="1">
        <v>4</v>
      </c>
      <c r="X179" s="1">
        <v>4</v>
      </c>
      <c r="Y179" s="1">
        <v>4</v>
      </c>
      <c r="Z179" s="1">
        <v>4</v>
      </c>
      <c r="AA179" s="1">
        <v>4</v>
      </c>
      <c r="AB179" s="1">
        <v>4</v>
      </c>
      <c r="AC179" s="1">
        <v>4</v>
      </c>
      <c r="AD179" s="1">
        <v>4</v>
      </c>
      <c r="AE179" s="1">
        <v>4</v>
      </c>
      <c r="AF179" s="1">
        <v>4</v>
      </c>
      <c r="AG179" s="1">
        <v>4</v>
      </c>
      <c r="AH179" s="1">
        <v>4</v>
      </c>
      <c r="AI179" s="1" t="s">
        <v>399</v>
      </c>
      <c r="AJ179" s="1" t="s">
        <v>400</v>
      </c>
      <c r="AK179" s="1">
        <f t="shared" si="0"/>
        <v>96</v>
      </c>
    </row>
    <row r="180" spans="1:37" x14ac:dyDescent="0.25">
      <c r="A180" s="2">
        <v>45363.190178726851</v>
      </c>
      <c r="B180" s="1" t="s">
        <v>56</v>
      </c>
      <c r="C180" s="1" t="s">
        <v>38</v>
      </c>
      <c r="D180" s="1" t="s">
        <v>116</v>
      </c>
      <c r="E180" s="1" t="s">
        <v>40</v>
      </c>
      <c r="F180" s="1" t="s">
        <v>41</v>
      </c>
      <c r="G180" s="1">
        <v>4</v>
      </c>
      <c r="H180" s="1" t="s">
        <v>401</v>
      </c>
      <c r="I180" s="1" t="s">
        <v>49</v>
      </c>
      <c r="J180" s="1" t="s">
        <v>156</v>
      </c>
      <c r="K180" s="1">
        <v>3</v>
      </c>
      <c r="L180" s="1">
        <v>4</v>
      </c>
      <c r="M180" s="1">
        <v>3</v>
      </c>
      <c r="N180" s="1">
        <v>4</v>
      </c>
      <c r="O180" s="1">
        <v>4</v>
      </c>
      <c r="P180" s="1">
        <v>4</v>
      </c>
      <c r="Q180" s="1">
        <v>4</v>
      </c>
      <c r="R180" s="1">
        <v>4</v>
      </c>
      <c r="S180" s="1">
        <v>4</v>
      </c>
      <c r="T180" s="1">
        <v>4</v>
      </c>
      <c r="U180" s="1">
        <v>4</v>
      </c>
      <c r="V180" s="1">
        <v>4</v>
      </c>
      <c r="W180" s="1">
        <v>4</v>
      </c>
      <c r="X180" s="1">
        <v>5</v>
      </c>
      <c r="Y180" s="1">
        <v>4</v>
      </c>
      <c r="Z180" s="1">
        <v>4</v>
      </c>
      <c r="AA180" s="1">
        <v>4</v>
      </c>
      <c r="AB180" s="1">
        <v>4</v>
      </c>
      <c r="AC180" s="1">
        <v>4</v>
      </c>
      <c r="AD180" s="1">
        <v>4</v>
      </c>
      <c r="AE180" s="1">
        <v>4</v>
      </c>
      <c r="AF180" s="1">
        <v>4</v>
      </c>
      <c r="AG180" s="1">
        <v>4</v>
      </c>
      <c r="AH180" s="1">
        <v>4</v>
      </c>
      <c r="AI180" s="1" t="s">
        <v>402</v>
      </c>
      <c r="AJ180" s="1" t="s">
        <v>61</v>
      </c>
      <c r="AK180" s="1">
        <f t="shared" si="0"/>
        <v>95</v>
      </c>
    </row>
    <row r="181" spans="1:37" x14ac:dyDescent="0.25">
      <c r="A181" s="2">
        <v>45363.192401689812</v>
      </c>
      <c r="B181" s="1" t="s">
        <v>56</v>
      </c>
      <c r="C181" s="1" t="s">
        <v>38</v>
      </c>
      <c r="D181" s="1" t="s">
        <v>47</v>
      </c>
      <c r="E181" s="1" t="s">
        <v>40</v>
      </c>
      <c r="F181" s="1" t="s">
        <v>41</v>
      </c>
      <c r="G181" s="1">
        <v>4</v>
      </c>
      <c r="H181" s="1" t="s">
        <v>403</v>
      </c>
      <c r="I181" s="1" t="s">
        <v>49</v>
      </c>
      <c r="J181" s="1" t="s">
        <v>156</v>
      </c>
      <c r="K181" s="1">
        <v>4</v>
      </c>
      <c r="L181" s="1">
        <v>4</v>
      </c>
      <c r="M181" s="1">
        <v>4</v>
      </c>
      <c r="N181" s="1">
        <v>3</v>
      </c>
      <c r="O181" s="1">
        <v>3</v>
      </c>
      <c r="P181" s="1">
        <v>3</v>
      </c>
      <c r="Q181" s="1">
        <v>4</v>
      </c>
      <c r="R181" s="1">
        <v>4</v>
      </c>
      <c r="S181" s="1">
        <v>4</v>
      </c>
      <c r="T181" s="1">
        <v>3</v>
      </c>
      <c r="U181" s="1">
        <v>4</v>
      </c>
      <c r="V181" s="1">
        <v>4</v>
      </c>
      <c r="W181" s="1">
        <v>4</v>
      </c>
      <c r="X181" s="1">
        <v>3</v>
      </c>
      <c r="Y181" s="1">
        <v>5</v>
      </c>
      <c r="Z181" s="1">
        <v>4</v>
      </c>
      <c r="AA181" s="1">
        <v>4</v>
      </c>
      <c r="AB181" s="1">
        <v>4</v>
      </c>
      <c r="AC181" s="1">
        <v>5</v>
      </c>
      <c r="AD181" s="1">
        <v>5</v>
      </c>
      <c r="AE181" s="1">
        <v>4</v>
      </c>
      <c r="AF181" s="1">
        <v>5</v>
      </c>
      <c r="AG181" s="1">
        <v>4</v>
      </c>
      <c r="AH181" s="1">
        <v>4</v>
      </c>
      <c r="AI181" s="1" t="s">
        <v>404</v>
      </c>
      <c r="AJ181" s="1" t="s">
        <v>61</v>
      </c>
      <c r="AK181" s="1">
        <f t="shared" si="0"/>
        <v>95</v>
      </c>
    </row>
    <row r="182" spans="1:37" x14ac:dyDescent="0.25">
      <c r="A182" s="2">
        <v>45363.238866331019</v>
      </c>
      <c r="B182" s="1" t="s">
        <v>163</v>
      </c>
      <c r="C182" s="1" t="s">
        <v>38</v>
      </c>
      <c r="D182" s="1" t="s">
        <v>144</v>
      </c>
      <c r="E182" s="1" t="s">
        <v>40</v>
      </c>
      <c r="F182" s="1" t="s">
        <v>59</v>
      </c>
      <c r="G182" s="1">
        <v>5</v>
      </c>
      <c r="H182" s="1" t="s">
        <v>405</v>
      </c>
      <c r="I182" s="1" t="s">
        <v>49</v>
      </c>
      <c r="J182" s="1" t="s">
        <v>156</v>
      </c>
      <c r="K182" s="1">
        <v>4</v>
      </c>
      <c r="L182" s="1">
        <v>4</v>
      </c>
      <c r="M182" s="1">
        <v>4</v>
      </c>
      <c r="N182" s="1">
        <v>3</v>
      </c>
      <c r="O182" s="1">
        <v>3</v>
      </c>
      <c r="P182" s="1">
        <v>5</v>
      </c>
      <c r="Q182" s="1">
        <v>4</v>
      </c>
      <c r="R182" s="1">
        <v>4</v>
      </c>
      <c r="S182" s="1">
        <v>4</v>
      </c>
      <c r="T182" s="1">
        <v>4</v>
      </c>
      <c r="U182" s="1">
        <v>4</v>
      </c>
      <c r="V182" s="1">
        <v>4</v>
      </c>
      <c r="W182" s="1">
        <v>3</v>
      </c>
      <c r="X182" s="1">
        <v>4</v>
      </c>
      <c r="Y182" s="1">
        <v>4</v>
      </c>
      <c r="Z182" s="1">
        <v>4</v>
      </c>
      <c r="AA182" s="1">
        <v>4</v>
      </c>
      <c r="AB182" s="1">
        <v>4</v>
      </c>
      <c r="AC182" s="1">
        <v>4</v>
      </c>
      <c r="AD182" s="1">
        <v>5</v>
      </c>
      <c r="AE182" s="1">
        <v>4</v>
      </c>
      <c r="AF182" s="1">
        <v>3</v>
      </c>
      <c r="AG182" s="1">
        <v>4</v>
      </c>
      <c r="AH182" s="1">
        <v>4</v>
      </c>
      <c r="AI182" s="1" t="s">
        <v>404</v>
      </c>
      <c r="AJ182" s="1" t="s">
        <v>61</v>
      </c>
      <c r="AK182" s="1">
        <f t="shared" si="0"/>
        <v>94</v>
      </c>
    </row>
    <row r="183" spans="1:37" x14ac:dyDescent="0.25">
      <c r="A183" s="2">
        <v>45363.240022824073</v>
      </c>
      <c r="B183" s="1" t="s">
        <v>163</v>
      </c>
      <c r="C183" s="1" t="s">
        <v>38</v>
      </c>
      <c r="D183" s="1" t="s">
        <v>47</v>
      </c>
      <c r="E183" s="1" t="s">
        <v>40</v>
      </c>
      <c r="F183" s="1" t="s">
        <v>59</v>
      </c>
      <c r="G183" s="1">
        <v>5</v>
      </c>
      <c r="H183" s="1" t="s">
        <v>406</v>
      </c>
      <c r="I183" s="1" t="s">
        <v>49</v>
      </c>
      <c r="J183" s="1" t="s">
        <v>156</v>
      </c>
      <c r="K183" s="1">
        <v>5</v>
      </c>
      <c r="L183" s="1">
        <v>4</v>
      </c>
      <c r="M183" s="1">
        <v>4</v>
      </c>
      <c r="N183" s="1">
        <v>4</v>
      </c>
      <c r="O183" s="1">
        <v>3</v>
      </c>
      <c r="P183" s="1">
        <v>4</v>
      </c>
      <c r="Q183" s="1">
        <v>4</v>
      </c>
      <c r="R183" s="1">
        <v>4</v>
      </c>
      <c r="S183" s="1">
        <v>4</v>
      </c>
      <c r="T183" s="1">
        <v>4</v>
      </c>
      <c r="U183" s="1">
        <v>3</v>
      </c>
      <c r="V183" s="1">
        <v>5</v>
      </c>
      <c r="W183" s="1">
        <v>4</v>
      </c>
      <c r="X183" s="1">
        <v>4</v>
      </c>
      <c r="Y183" s="1">
        <v>4</v>
      </c>
      <c r="Z183" s="1">
        <v>4</v>
      </c>
      <c r="AA183" s="1">
        <v>4</v>
      </c>
      <c r="AB183" s="1">
        <v>4</v>
      </c>
      <c r="AC183" s="1">
        <v>4</v>
      </c>
      <c r="AD183" s="1">
        <v>4</v>
      </c>
      <c r="AE183" s="1">
        <v>4</v>
      </c>
      <c r="AF183" s="1">
        <v>4</v>
      </c>
      <c r="AG183" s="1">
        <v>4</v>
      </c>
      <c r="AH183" s="1">
        <v>5</v>
      </c>
      <c r="AI183" s="1" t="s">
        <v>404</v>
      </c>
      <c r="AJ183" s="1" t="s">
        <v>61</v>
      </c>
      <c r="AK183" s="1">
        <f t="shared" si="0"/>
        <v>97</v>
      </c>
    </row>
    <row r="184" spans="1:37" x14ac:dyDescent="0.25">
      <c r="A184" s="2">
        <v>45363.257740694447</v>
      </c>
      <c r="B184" s="1" t="s">
        <v>163</v>
      </c>
      <c r="C184" s="1" t="s">
        <v>38</v>
      </c>
      <c r="D184" s="1" t="s">
        <v>109</v>
      </c>
      <c r="E184" s="1" t="s">
        <v>40</v>
      </c>
      <c r="F184" s="1" t="s">
        <v>59</v>
      </c>
      <c r="G184" s="1">
        <v>5</v>
      </c>
      <c r="H184" s="1" t="s">
        <v>407</v>
      </c>
      <c r="I184" s="1" t="s">
        <v>49</v>
      </c>
      <c r="J184" s="1" t="s">
        <v>156</v>
      </c>
      <c r="K184" s="1">
        <v>5</v>
      </c>
      <c r="L184" s="1">
        <v>4</v>
      </c>
      <c r="M184" s="1">
        <v>4</v>
      </c>
      <c r="N184" s="1">
        <v>4</v>
      </c>
      <c r="O184" s="1">
        <v>4</v>
      </c>
      <c r="P184" s="1">
        <v>4</v>
      </c>
      <c r="Q184" s="1">
        <v>3</v>
      </c>
      <c r="R184" s="1">
        <v>4</v>
      </c>
      <c r="S184" s="1">
        <v>4</v>
      </c>
      <c r="T184" s="1">
        <v>4</v>
      </c>
      <c r="U184" s="1">
        <v>4</v>
      </c>
      <c r="V184" s="1">
        <v>4</v>
      </c>
      <c r="W184" s="1">
        <v>4</v>
      </c>
      <c r="X184" s="1">
        <v>4</v>
      </c>
      <c r="Y184" s="1">
        <v>5</v>
      </c>
      <c r="Z184" s="1">
        <v>3</v>
      </c>
      <c r="AA184" s="1">
        <v>4</v>
      </c>
      <c r="AB184" s="1">
        <v>4</v>
      </c>
      <c r="AC184" s="1">
        <v>4</v>
      </c>
      <c r="AD184" s="1">
        <v>4</v>
      </c>
      <c r="AE184" s="1">
        <v>4</v>
      </c>
      <c r="AF184" s="1">
        <v>4</v>
      </c>
      <c r="AG184" s="1">
        <v>4</v>
      </c>
      <c r="AH184" s="1">
        <v>4</v>
      </c>
      <c r="AI184" s="1" t="s">
        <v>408</v>
      </c>
      <c r="AJ184" s="1" t="s">
        <v>61</v>
      </c>
      <c r="AK184" s="1">
        <f t="shared" si="0"/>
        <v>96</v>
      </c>
    </row>
    <row r="185" spans="1:37" x14ac:dyDescent="0.25">
      <c r="A185" s="2">
        <v>45363.275490208332</v>
      </c>
      <c r="B185" s="1" t="s">
        <v>56</v>
      </c>
      <c r="C185" s="1" t="s">
        <v>157</v>
      </c>
      <c r="D185" s="1" t="s">
        <v>88</v>
      </c>
      <c r="E185" s="1" t="s">
        <v>58</v>
      </c>
      <c r="F185" s="1" t="s">
        <v>41</v>
      </c>
      <c r="G185" s="1">
        <v>4</v>
      </c>
      <c r="H185" s="1" t="s">
        <v>48</v>
      </c>
      <c r="I185" s="1" t="s">
        <v>49</v>
      </c>
      <c r="J185" s="1" t="s">
        <v>156</v>
      </c>
      <c r="K185" s="1">
        <v>4</v>
      </c>
      <c r="L185" s="1">
        <v>4</v>
      </c>
      <c r="M185" s="1">
        <v>5</v>
      </c>
      <c r="N185" s="1">
        <v>4</v>
      </c>
      <c r="O185" s="1">
        <v>4</v>
      </c>
      <c r="P185" s="1">
        <v>4</v>
      </c>
      <c r="Q185" s="1">
        <v>5</v>
      </c>
      <c r="R185" s="1">
        <v>4</v>
      </c>
      <c r="S185" s="1">
        <v>5</v>
      </c>
      <c r="T185" s="1">
        <v>4</v>
      </c>
      <c r="U185" s="1">
        <v>4</v>
      </c>
      <c r="V185" s="1">
        <v>4</v>
      </c>
      <c r="W185" s="1">
        <v>5</v>
      </c>
      <c r="X185" s="1">
        <v>4</v>
      </c>
      <c r="Y185" s="1">
        <v>5</v>
      </c>
      <c r="Z185" s="1">
        <v>4</v>
      </c>
      <c r="AA185" s="1">
        <v>4</v>
      </c>
      <c r="AB185" s="1">
        <v>3</v>
      </c>
      <c r="AC185" s="1">
        <v>4</v>
      </c>
      <c r="AD185" s="1">
        <v>4</v>
      </c>
      <c r="AE185" s="1">
        <v>3</v>
      </c>
      <c r="AF185" s="1">
        <v>5</v>
      </c>
      <c r="AG185" s="1">
        <v>4</v>
      </c>
      <c r="AH185" s="1">
        <v>4</v>
      </c>
      <c r="AI185" s="1" t="s">
        <v>183</v>
      </c>
      <c r="AJ185" s="1" t="s">
        <v>183</v>
      </c>
      <c r="AK185" s="1">
        <f t="shared" si="0"/>
        <v>100</v>
      </c>
    </row>
    <row r="186" spans="1:37" x14ac:dyDescent="0.25">
      <c r="A186" s="2">
        <v>45363.276373749999</v>
      </c>
      <c r="B186" s="1" t="s">
        <v>56</v>
      </c>
      <c r="C186" s="1" t="s">
        <v>46</v>
      </c>
      <c r="D186" s="1" t="s">
        <v>47</v>
      </c>
      <c r="E186" s="1" t="s">
        <v>99</v>
      </c>
      <c r="F186" s="1" t="s">
        <v>59</v>
      </c>
      <c r="G186" s="1">
        <v>5</v>
      </c>
      <c r="H186" s="1" t="s">
        <v>77</v>
      </c>
      <c r="I186" s="1" t="s">
        <v>43</v>
      </c>
      <c r="J186" s="1" t="s">
        <v>212</v>
      </c>
      <c r="K186" s="1">
        <v>4</v>
      </c>
      <c r="L186" s="1">
        <v>4</v>
      </c>
      <c r="M186" s="1">
        <v>3</v>
      </c>
      <c r="N186" s="1">
        <v>4</v>
      </c>
      <c r="O186" s="1">
        <v>4</v>
      </c>
      <c r="P186" s="1">
        <v>4</v>
      </c>
      <c r="Q186" s="1">
        <v>5</v>
      </c>
      <c r="R186" s="1">
        <v>4</v>
      </c>
      <c r="S186" s="1">
        <v>4</v>
      </c>
      <c r="T186" s="1">
        <v>4</v>
      </c>
      <c r="U186" s="1">
        <v>5</v>
      </c>
      <c r="V186" s="1">
        <v>4</v>
      </c>
      <c r="W186" s="1">
        <v>4</v>
      </c>
      <c r="X186" s="1">
        <v>4</v>
      </c>
      <c r="Y186" s="1">
        <v>4</v>
      </c>
      <c r="Z186" s="1">
        <v>4</v>
      </c>
      <c r="AA186" s="1">
        <v>5</v>
      </c>
      <c r="AB186" s="1">
        <v>4</v>
      </c>
      <c r="AC186" s="1">
        <v>3</v>
      </c>
      <c r="AD186" s="1">
        <v>4</v>
      </c>
      <c r="AE186" s="1">
        <v>4</v>
      </c>
      <c r="AF186" s="1">
        <v>5</v>
      </c>
      <c r="AG186" s="1">
        <v>4</v>
      </c>
      <c r="AH186" s="1">
        <v>4</v>
      </c>
      <c r="AI186" s="1" t="s">
        <v>183</v>
      </c>
      <c r="AJ186" s="1" t="s">
        <v>183</v>
      </c>
      <c r="AK186" s="1">
        <f t="shared" si="0"/>
        <v>98</v>
      </c>
    </row>
    <row r="187" spans="1:37" x14ac:dyDescent="0.25">
      <c r="A187" s="2">
        <v>45363.277232476852</v>
      </c>
      <c r="B187" s="1" t="s">
        <v>37</v>
      </c>
      <c r="C187" s="1" t="s">
        <v>38</v>
      </c>
      <c r="D187" s="1" t="s">
        <v>95</v>
      </c>
      <c r="E187" s="1" t="s">
        <v>40</v>
      </c>
      <c r="F187" s="1" t="s">
        <v>41</v>
      </c>
      <c r="G187" s="1">
        <v>5</v>
      </c>
      <c r="H187" s="1" t="s">
        <v>84</v>
      </c>
      <c r="I187" s="1" t="s">
        <v>49</v>
      </c>
      <c r="J187" s="1" t="s">
        <v>156</v>
      </c>
      <c r="K187" s="1">
        <v>5</v>
      </c>
      <c r="L187" s="1">
        <v>4</v>
      </c>
      <c r="M187" s="1">
        <v>4</v>
      </c>
      <c r="N187" s="1">
        <v>4</v>
      </c>
      <c r="O187" s="1">
        <v>5</v>
      </c>
      <c r="P187" s="1">
        <v>4</v>
      </c>
      <c r="Q187" s="1">
        <v>4</v>
      </c>
      <c r="R187" s="1">
        <v>4</v>
      </c>
      <c r="S187" s="1">
        <v>3</v>
      </c>
      <c r="T187" s="1">
        <v>4</v>
      </c>
      <c r="U187" s="1">
        <v>5</v>
      </c>
      <c r="V187" s="1">
        <v>4</v>
      </c>
      <c r="W187" s="1">
        <v>4</v>
      </c>
      <c r="X187" s="1">
        <v>3</v>
      </c>
      <c r="Y187" s="1">
        <v>4</v>
      </c>
      <c r="Z187" s="1">
        <v>4</v>
      </c>
      <c r="AA187" s="1">
        <v>4</v>
      </c>
      <c r="AB187" s="1">
        <v>4</v>
      </c>
      <c r="AC187" s="1">
        <v>5</v>
      </c>
      <c r="AD187" s="1">
        <v>4</v>
      </c>
      <c r="AE187" s="1">
        <v>4</v>
      </c>
      <c r="AF187" s="1">
        <v>3</v>
      </c>
      <c r="AG187" s="1">
        <v>4</v>
      </c>
      <c r="AH187" s="1">
        <v>4</v>
      </c>
      <c r="AI187" s="1" t="s">
        <v>183</v>
      </c>
      <c r="AJ187" s="1" t="s">
        <v>183</v>
      </c>
      <c r="AK187" s="1">
        <f t="shared" si="0"/>
        <v>97</v>
      </c>
    </row>
    <row r="188" spans="1:37" x14ac:dyDescent="0.25">
      <c r="A188" s="2">
        <v>45363.278036655094</v>
      </c>
      <c r="B188" s="1" t="s">
        <v>37</v>
      </c>
      <c r="C188" s="1" t="s">
        <v>157</v>
      </c>
      <c r="D188" s="1" t="s">
        <v>409</v>
      </c>
      <c r="E188" s="1" t="s">
        <v>40</v>
      </c>
      <c r="F188" s="1" t="s">
        <v>41</v>
      </c>
      <c r="G188" s="1">
        <v>5</v>
      </c>
      <c r="H188" s="1" t="s">
        <v>132</v>
      </c>
      <c r="I188" s="1" t="s">
        <v>55</v>
      </c>
      <c r="J188" s="1" t="s">
        <v>61</v>
      </c>
      <c r="K188" s="1">
        <v>4</v>
      </c>
      <c r="L188" s="1">
        <v>4</v>
      </c>
      <c r="M188" s="1">
        <v>4</v>
      </c>
      <c r="N188" s="1">
        <v>5</v>
      </c>
      <c r="O188" s="1">
        <v>4</v>
      </c>
      <c r="P188" s="1">
        <v>3</v>
      </c>
      <c r="Q188" s="1">
        <v>4</v>
      </c>
      <c r="R188" s="1">
        <v>4</v>
      </c>
      <c r="S188" s="1">
        <v>4</v>
      </c>
      <c r="T188" s="1">
        <v>5</v>
      </c>
      <c r="U188" s="1">
        <v>4</v>
      </c>
      <c r="V188" s="1">
        <v>4</v>
      </c>
      <c r="W188" s="1">
        <v>4</v>
      </c>
      <c r="X188" s="1">
        <v>5</v>
      </c>
      <c r="Y188" s="1">
        <v>3</v>
      </c>
      <c r="Z188" s="1">
        <v>4</v>
      </c>
      <c r="AA188" s="1">
        <v>4</v>
      </c>
      <c r="AB188" s="1">
        <v>4</v>
      </c>
      <c r="AC188" s="1">
        <v>5</v>
      </c>
      <c r="AD188" s="1">
        <v>4</v>
      </c>
      <c r="AE188" s="1">
        <v>4</v>
      </c>
      <c r="AF188" s="1">
        <v>4</v>
      </c>
      <c r="AG188" s="1">
        <v>3</v>
      </c>
      <c r="AH188" s="1">
        <v>5</v>
      </c>
      <c r="AI188" s="1" t="s">
        <v>183</v>
      </c>
      <c r="AJ188" s="1" t="s">
        <v>183</v>
      </c>
      <c r="AK188" s="1">
        <f t="shared" si="0"/>
        <v>98</v>
      </c>
    </row>
    <row r="189" spans="1:37" x14ac:dyDescent="0.25">
      <c r="A189" s="2">
        <v>45363.279135902776</v>
      </c>
      <c r="B189" s="1" t="s">
        <v>163</v>
      </c>
      <c r="C189" s="1" t="s">
        <v>46</v>
      </c>
      <c r="D189" s="1" t="s">
        <v>47</v>
      </c>
      <c r="E189" s="1" t="s">
        <v>96</v>
      </c>
      <c r="F189" s="1" t="s">
        <v>59</v>
      </c>
      <c r="G189" s="1">
        <v>5</v>
      </c>
      <c r="H189" s="1" t="s">
        <v>84</v>
      </c>
      <c r="I189" s="1" t="s">
        <v>43</v>
      </c>
      <c r="J189" s="1" t="s">
        <v>90</v>
      </c>
      <c r="K189" s="1">
        <v>4</v>
      </c>
      <c r="L189" s="1">
        <v>4</v>
      </c>
      <c r="M189" s="1">
        <v>5</v>
      </c>
      <c r="N189" s="1">
        <v>4</v>
      </c>
      <c r="O189" s="1">
        <v>3</v>
      </c>
      <c r="P189" s="1">
        <v>4</v>
      </c>
      <c r="Q189" s="1">
        <v>4</v>
      </c>
      <c r="R189" s="1">
        <v>5</v>
      </c>
      <c r="S189" s="1">
        <v>4</v>
      </c>
      <c r="T189" s="1">
        <v>4</v>
      </c>
      <c r="U189" s="1">
        <v>4</v>
      </c>
      <c r="V189" s="1">
        <v>5</v>
      </c>
      <c r="W189" s="1">
        <v>4</v>
      </c>
      <c r="X189" s="1">
        <v>4</v>
      </c>
      <c r="Y189" s="1">
        <v>4</v>
      </c>
      <c r="Z189" s="1">
        <v>4</v>
      </c>
      <c r="AA189" s="1">
        <v>5</v>
      </c>
      <c r="AB189" s="1">
        <v>5</v>
      </c>
      <c r="AC189" s="1">
        <v>5</v>
      </c>
      <c r="AD189" s="1">
        <v>4</v>
      </c>
      <c r="AE189" s="1">
        <v>4</v>
      </c>
      <c r="AF189" s="1">
        <v>5</v>
      </c>
      <c r="AG189" s="1">
        <v>5</v>
      </c>
      <c r="AH189" s="1">
        <v>4</v>
      </c>
      <c r="AI189" s="1" t="s">
        <v>183</v>
      </c>
      <c r="AJ189" s="1" t="s">
        <v>183</v>
      </c>
      <c r="AK189" s="1">
        <f t="shared" si="0"/>
        <v>103</v>
      </c>
    </row>
    <row r="190" spans="1:37" x14ac:dyDescent="0.25">
      <c r="A190" s="2">
        <v>45363.3800256713</v>
      </c>
      <c r="B190" s="1" t="s">
        <v>56</v>
      </c>
      <c r="C190" s="1" t="s">
        <v>157</v>
      </c>
      <c r="D190" s="1" t="s">
        <v>200</v>
      </c>
      <c r="E190" s="1" t="s">
        <v>40</v>
      </c>
      <c r="F190" s="1" t="s">
        <v>59</v>
      </c>
      <c r="G190" s="1">
        <v>3</v>
      </c>
      <c r="H190" s="1" t="s">
        <v>84</v>
      </c>
      <c r="I190" s="1" t="s">
        <v>43</v>
      </c>
      <c r="J190" s="1" t="s">
        <v>44</v>
      </c>
      <c r="K190" s="1">
        <v>3</v>
      </c>
      <c r="L190" s="1">
        <v>3</v>
      </c>
      <c r="M190" s="1">
        <v>4</v>
      </c>
      <c r="N190" s="1">
        <v>4</v>
      </c>
      <c r="O190" s="1">
        <v>4</v>
      </c>
      <c r="P190" s="1">
        <v>3</v>
      </c>
      <c r="Q190" s="1">
        <v>4</v>
      </c>
      <c r="R190" s="1">
        <v>3</v>
      </c>
      <c r="S190" s="1">
        <v>4</v>
      </c>
      <c r="T190" s="1">
        <v>4</v>
      </c>
      <c r="U190" s="1">
        <v>4</v>
      </c>
      <c r="V190" s="1">
        <v>4</v>
      </c>
      <c r="W190" s="1">
        <v>4</v>
      </c>
      <c r="X190" s="1">
        <v>4</v>
      </c>
      <c r="Y190" s="1">
        <v>4</v>
      </c>
      <c r="Z190" s="1">
        <v>3</v>
      </c>
      <c r="AA190" s="1">
        <v>4</v>
      </c>
      <c r="AB190" s="1">
        <v>3</v>
      </c>
      <c r="AC190" s="1">
        <v>4</v>
      </c>
      <c r="AD190" s="1">
        <v>3</v>
      </c>
      <c r="AE190" s="1">
        <v>4</v>
      </c>
      <c r="AF190" s="1">
        <v>4</v>
      </c>
      <c r="AG190" s="1">
        <v>4</v>
      </c>
      <c r="AH190" s="1">
        <v>4</v>
      </c>
      <c r="AI190" s="1" t="s">
        <v>410</v>
      </c>
      <c r="AJ190" s="1" t="s">
        <v>411</v>
      </c>
      <c r="AK190" s="1">
        <f t="shared" si="0"/>
        <v>89</v>
      </c>
    </row>
    <row r="191" spans="1:37" x14ac:dyDescent="0.25">
      <c r="A191" s="2">
        <v>45363.395011643515</v>
      </c>
      <c r="B191" s="1" t="s">
        <v>56</v>
      </c>
      <c r="C191" s="1" t="s">
        <v>38</v>
      </c>
      <c r="D191" s="1" t="s">
        <v>200</v>
      </c>
      <c r="E191" s="1" t="s">
        <v>40</v>
      </c>
      <c r="F191" s="1" t="s">
        <v>59</v>
      </c>
      <c r="G191" s="1">
        <v>4</v>
      </c>
      <c r="H191" s="1" t="s">
        <v>217</v>
      </c>
      <c r="I191" s="1" t="s">
        <v>43</v>
      </c>
      <c r="J191" s="1" t="s">
        <v>44</v>
      </c>
      <c r="K191" s="1">
        <v>4</v>
      </c>
      <c r="L191" s="1">
        <v>5</v>
      </c>
      <c r="M191" s="1">
        <v>4</v>
      </c>
      <c r="N191" s="1">
        <v>5</v>
      </c>
      <c r="O191" s="1">
        <v>3</v>
      </c>
      <c r="P191" s="1">
        <v>4</v>
      </c>
      <c r="Q191" s="1">
        <v>4</v>
      </c>
      <c r="R191" s="1">
        <v>3</v>
      </c>
      <c r="S191" s="1">
        <v>4</v>
      </c>
      <c r="T191" s="1">
        <v>5</v>
      </c>
      <c r="U191" s="1">
        <v>5</v>
      </c>
      <c r="V191" s="1">
        <v>4</v>
      </c>
      <c r="W191" s="1">
        <v>5</v>
      </c>
      <c r="X191" s="1">
        <v>4</v>
      </c>
      <c r="Y191" s="1">
        <v>4</v>
      </c>
      <c r="Z191" s="1">
        <v>1</v>
      </c>
      <c r="AA191" s="1">
        <v>3</v>
      </c>
      <c r="AB191" s="1">
        <v>3</v>
      </c>
      <c r="AC191" s="1">
        <v>3</v>
      </c>
      <c r="AD191" s="1">
        <v>3</v>
      </c>
      <c r="AE191" s="1">
        <v>3</v>
      </c>
      <c r="AF191" s="1">
        <v>4</v>
      </c>
      <c r="AG191" s="1">
        <v>3</v>
      </c>
      <c r="AH191" s="1">
        <v>4</v>
      </c>
      <c r="AI191" s="1" t="s">
        <v>49</v>
      </c>
      <c r="AJ191" s="1" t="s">
        <v>412</v>
      </c>
      <c r="AK191" s="1">
        <f t="shared" si="0"/>
        <v>90</v>
      </c>
    </row>
    <row r="192" spans="1:37" x14ac:dyDescent="0.25">
      <c r="A192" s="2">
        <v>45363.408506192129</v>
      </c>
      <c r="B192" s="1" t="s">
        <v>163</v>
      </c>
      <c r="C192" s="1" t="s">
        <v>46</v>
      </c>
      <c r="D192" s="1" t="s">
        <v>88</v>
      </c>
      <c r="E192" s="1" t="s">
        <v>40</v>
      </c>
      <c r="F192" s="1" t="s">
        <v>59</v>
      </c>
      <c r="G192" s="1">
        <v>4</v>
      </c>
      <c r="H192" s="1" t="s">
        <v>413</v>
      </c>
      <c r="I192" s="1" t="s">
        <v>49</v>
      </c>
      <c r="J192" s="1" t="s">
        <v>354</v>
      </c>
      <c r="K192" s="1">
        <v>5</v>
      </c>
      <c r="L192" s="1">
        <v>5</v>
      </c>
      <c r="M192" s="1">
        <v>4</v>
      </c>
      <c r="N192" s="1">
        <v>4</v>
      </c>
      <c r="O192" s="1">
        <v>4</v>
      </c>
      <c r="P192" s="1">
        <v>5</v>
      </c>
      <c r="Q192" s="1">
        <v>4</v>
      </c>
      <c r="R192" s="1">
        <v>5</v>
      </c>
      <c r="S192" s="1">
        <v>4</v>
      </c>
      <c r="T192" s="1">
        <v>5</v>
      </c>
      <c r="U192" s="1">
        <v>4</v>
      </c>
      <c r="V192" s="1">
        <v>3</v>
      </c>
      <c r="W192" s="1">
        <v>3</v>
      </c>
      <c r="X192" s="1">
        <v>4</v>
      </c>
      <c r="Y192" s="1">
        <v>3</v>
      </c>
      <c r="Z192" s="1">
        <v>4</v>
      </c>
      <c r="AA192" s="1">
        <v>4</v>
      </c>
      <c r="AB192" s="1">
        <v>4</v>
      </c>
      <c r="AC192" s="1">
        <v>3</v>
      </c>
      <c r="AD192" s="1">
        <v>3</v>
      </c>
      <c r="AE192" s="1">
        <v>4</v>
      </c>
      <c r="AF192" s="1">
        <v>4</v>
      </c>
      <c r="AG192" s="1">
        <v>3</v>
      </c>
      <c r="AH192" s="1">
        <v>4</v>
      </c>
      <c r="AI192" s="1" t="s">
        <v>414</v>
      </c>
      <c r="AJ192" s="1" t="s">
        <v>415</v>
      </c>
      <c r="AK192" s="1">
        <f t="shared" si="0"/>
        <v>95</v>
      </c>
    </row>
    <row r="193" spans="1:37" x14ac:dyDescent="0.25">
      <c r="A193" s="2">
        <v>45363.409893634263</v>
      </c>
      <c r="B193" s="1" t="s">
        <v>163</v>
      </c>
      <c r="C193" s="1" t="s">
        <v>157</v>
      </c>
      <c r="D193" s="1" t="s">
        <v>62</v>
      </c>
      <c r="E193" s="1" t="s">
        <v>40</v>
      </c>
      <c r="F193" s="1" t="s">
        <v>59</v>
      </c>
      <c r="G193" s="1">
        <v>4</v>
      </c>
      <c r="H193" s="1" t="s">
        <v>416</v>
      </c>
      <c r="I193" s="1" t="s">
        <v>43</v>
      </c>
      <c r="J193" s="1" t="s">
        <v>354</v>
      </c>
      <c r="K193" s="1">
        <v>5</v>
      </c>
      <c r="L193" s="1">
        <v>4</v>
      </c>
      <c r="M193" s="1">
        <v>4</v>
      </c>
      <c r="N193" s="1">
        <v>5</v>
      </c>
      <c r="O193" s="1">
        <v>4</v>
      </c>
      <c r="P193" s="1">
        <v>5</v>
      </c>
      <c r="Q193" s="1">
        <v>4</v>
      </c>
      <c r="R193" s="1">
        <v>4</v>
      </c>
      <c r="S193" s="1">
        <v>4</v>
      </c>
      <c r="T193" s="1">
        <v>4</v>
      </c>
      <c r="U193" s="1">
        <v>4</v>
      </c>
      <c r="V193" s="1">
        <v>3</v>
      </c>
      <c r="W193" s="1">
        <v>3</v>
      </c>
      <c r="X193" s="1">
        <v>4</v>
      </c>
      <c r="Y193" s="1">
        <v>3</v>
      </c>
      <c r="Z193" s="1">
        <v>4</v>
      </c>
      <c r="AA193" s="1">
        <v>3</v>
      </c>
      <c r="AB193" s="1">
        <v>3</v>
      </c>
      <c r="AC193" s="1">
        <v>3</v>
      </c>
      <c r="AD193" s="1">
        <v>5</v>
      </c>
      <c r="AE193" s="1">
        <v>5</v>
      </c>
      <c r="AF193" s="1">
        <v>5</v>
      </c>
      <c r="AG193" s="1">
        <v>5</v>
      </c>
      <c r="AH193" s="1">
        <v>4</v>
      </c>
      <c r="AI193" s="1" t="s">
        <v>417</v>
      </c>
      <c r="AJ193" s="1" t="s">
        <v>418</v>
      </c>
      <c r="AK193" s="1">
        <f t="shared" si="0"/>
        <v>97</v>
      </c>
    </row>
    <row r="194" spans="1:37" x14ac:dyDescent="0.25">
      <c r="A194" s="2">
        <v>45363.411168495368</v>
      </c>
      <c r="B194" s="1" t="s">
        <v>163</v>
      </c>
      <c r="C194" s="1" t="s">
        <v>46</v>
      </c>
      <c r="D194" s="1" t="s">
        <v>66</v>
      </c>
      <c r="E194" s="1" t="s">
        <v>40</v>
      </c>
      <c r="F194" s="1" t="s">
        <v>164</v>
      </c>
      <c r="G194" s="1">
        <v>5</v>
      </c>
      <c r="H194" s="1" t="s">
        <v>419</v>
      </c>
      <c r="I194" s="1" t="s">
        <v>49</v>
      </c>
      <c r="J194" s="1" t="s">
        <v>358</v>
      </c>
      <c r="K194" s="1">
        <v>4</v>
      </c>
      <c r="L194" s="1">
        <v>4</v>
      </c>
      <c r="M194" s="1">
        <v>4</v>
      </c>
      <c r="N194" s="1">
        <v>4</v>
      </c>
      <c r="O194" s="1">
        <v>5</v>
      </c>
      <c r="P194" s="1">
        <v>5</v>
      </c>
      <c r="Q194" s="1">
        <v>5</v>
      </c>
      <c r="R194" s="1">
        <v>5</v>
      </c>
      <c r="S194" s="1">
        <v>4</v>
      </c>
      <c r="T194" s="1">
        <v>5</v>
      </c>
      <c r="U194" s="1">
        <v>3</v>
      </c>
      <c r="V194" s="1">
        <v>3</v>
      </c>
      <c r="W194" s="1">
        <v>3</v>
      </c>
      <c r="X194" s="1">
        <v>4</v>
      </c>
      <c r="Y194" s="1">
        <v>3</v>
      </c>
      <c r="Z194" s="1">
        <v>4</v>
      </c>
      <c r="AA194" s="1">
        <v>4</v>
      </c>
      <c r="AB194" s="1">
        <v>3</v>
      </c>
      <c r="AC194" s="1">
        <v>4</v>
      </c>
      <c r="AD194" s="1">
        <v>4</v>
      </c>
      <c r="AE194" s="1">
        <v>3</v>
      </c>
      <c r="AF194" s="1">
        <v>4</v>
      </c>
      <c r="AG194" s="1">
        <v>4</v>
      </c>
      <c r="AH194" s="1">
        <v>5</v>
      </c>
      <c r="AI194" s="1" t="s">
        <v>420</v>
      </c>
      <c r="AJ194" s="1" t="s">
        <v>421</v>
      </c>
      <c r="AK194" s="1">
        <f t="shared" si="0"/>
        <v>96</v>
      </c>
    </row>
    <row r="195" spans="1:37" x14ac:dyDescent="0.25">
      <c r="A195" s="2">
        <v>45363.412442777779</v>
      </c>
      <c r="B195" s="1" t="s">
        <v>108</v>
      </c>
      <c r="C195" s="1" t="s">
        <v>57</v>
      </c>
      <c r="D195" s="1" t="s">
        <v>88</v>
      </c>
      <c r="E195" s="1" t="s">
        <v>40</v>
      </c>
      <c r="F195" s="1" t="s">
        <v>422</v>
      </c>
      <c r="G195" s="1">
        <v>4</v>
      </c>
      <c r="H195" s="1" t="s">
        <v>423</v>
      </c>
      <c r="I195" s="1" t="s">
        <v>49</v>
      </c>
      <c r="J195" s="1" t="s">
        <v>156</v>
      </c>
      <c r="K195" s="1">
        <v>3</v>
      </c>
      <c r="L195" s="1">
        <v>3</v>
      </c>
      <c r="M195" s="1">
        <v>4</v>
      </c>
      <c r="N195" s="1">
        <v>4</v>
      </c>
      <c r="O195" s="1">
        <v>5</v>
      </c>
      <c r="P195" s="1">
        <v>5</v>
      </c>
      <c r="Q195" s="1">
        <v>4</v>
      </c>
      <c r="R195" s="1">
        <v>3</v>
      </c>
      <c r="S195" s="1">
        <v>4</v>
      </c>
      <c r="T195" s="1">
        <v>5</v>
      </c>
      <c r="U195" s="1">
        <v>4</v>
      </c>
      <c r="V195" s="1">
        <v>3</v>
      </c>
      <c r="W195" s="1">
        <v>3</v>
      </c>
      <c r="X195" s="1">
        <v>4</v>
      </c>
      <c r="Y195" s="1">
        <v>5</v>
      </c>
      <c r="Z195" s="1">
        <v>4</v>
      </c>
      <c r="AA195" s="1">
        <v>4</v>
      </c>
      <c r="AB195" s="1">
        <v>5</v>
      </c>
      <c r="AC195" s="1">
        <v>5</v>
      </c>
      <c r="AD195" s="1">
        <v>4</v>
      </c>
      <c r="AE195" s="1">
        <v>4</v>
      </c>
      <c r="AF195" s="1">
        <v>4</v>
      </c>
      <c r="AG195" s="1">
        <v>4</v>
      </c>
      <c r="AH195" s="1">
        <v>4</v>
      </c>
      <c r="AI195" s="1" t="s">
        <v>424</v>
      </c>
      <c r="AJ195" s="1" t="s">
        <v>425</v>
      </c>
      <c r="AK195" s="1">
        <f t="shared" si="0"/>
        <v>97</v>
      </c>
    </row>
    <row r="196" spans="1:37" x14ac:dyDescent="0.25">
      <c r="A196" s="2">
        <v>45363.41387232639</v>
      </c>
      <c r="B196" s="1" t="s">
        <v>108</v>
      </c>
      <c r="C196" s="1" t="s">
        <v>57</v>
      </c>
      <c r="D196" s="1" t="s">
        <v>95</v>
      </c>
      <c r="E196" s="1" t="s">
        <v>40</v>
      </c>
      <c r="F196" s="1" t="s">
        <v>164</v>
      </c>
      <c r="G196" s="1">
        <v>4</v>
      </c>
      <c r="H196" s="1" t="s">
        <v>426</v>
      </c>
      <c r="I196" s="1" t="s">
        <v>49</v>
      </c>
      <c r="J196" s="1" t="s">
        <v>156</v>
      </c>
      <c r="K196" s="1">
        <v>4</v>
      </c>
      <c r="L196" s="1">
        <v>5</v>
      </c>
      <c r="M196" s="1">
        <v>4</v>
      </c>
      <c r="N196" s="1">
        <v>4</v>
      </c>
      <c r="O196" s="1">
        <v>5</v>
      </c>
      <c r="P196" s="1">
        <v>4</v>
      </c>
      <c r="Q196" s="1">
        <v>5</v>
      </c>
      <c r="R196" s="1">
        <v>4</v>
      </c>
      <c r="S196" s="1">
        <v>4</v>
      </c>
      <c r="T196" s="1">
        <v>4</v>
      </c>
      <c r="U196" s="1">
        <v>4</v>
      </c>
      <c r="V196" s="1">
        <v>4</v>
      </c>
      <c r="W196" s="1">
        <v>4</v>
      </c>
      <c r="X196" s="1">
        <v>5</v>
      </c>
      <c r="Y196" s="1">
        <v>5</v>
      </c>
      <c r="Z196" s="1">
        <v>4</v>
      </c>
      <c r="AA196" s="1">
        <v>4</v>
      </c>
      <c r="AB196" s="1">
        <v>5</v>
      </c>
      <c r="AC196" s="1">
        <v>4</v>
      </c>
      <c r="AD196" s="1">
        <v>4</v>
      </c>
      <c r="AE196" s="1">
        <v>3</v>
      </c>
      <c r="AF196" s="1">
        <v>3</v>
      </c>
      <c r="AG196" s="1">
        <v>3</v>
      </c>
      <c r="AH196" s="1">
        <v>4</v>
      </c>
      <c r="AI196" s="1" t="s">
        <v>427</v>
      </c>
      <c r="AJ196" s="1" t="s">
        <v>428</v>
      </c>
      <c r="AK196" s="1">
        <f t="shared" si="0"/>
        <v>99</v>
      </c>
    </row>
    <row r="197" spans="1:37" x14ac:dyDescent="0.25">
      <c r="A197" s="2">
        <v>45363.415014016202</v>
      </c>
      <c r="B197" s="1" t="s">
        <v>108</v>
      </c>
      <c r="C197" s="1" t="s">
        <v>157</v>
      </c>
      <c r="D197" s="1" t="s">
        <v>39</v>
      </c>
      <c r="E197" s="1" t="s">
        <v>40</v>
      </c>
      <c r="F197" s="1" t="s">
        <v>164</v>
      </c>
      <c r="G197" s="1">
        <v>5</v>
      </c>
      <c r="H197" s="1" t="s">
        <v>429</v>
      </c>
      <c r="I197" s="1" t="s">
        <v>49</v>
      </c>
      <c r="J197" s="1" t="s">
        <v>156</v>
      </c>
      <c r="K197" s="1">
        <v>5</v>
      </c>
      <c r="L197" s="1">
        <v>5</v>
      </c>
      <c r="M197" s="1">
        <v>5</v>
      </c>
      <c r="N197" s="1">
        <v>5</v>
      </c>
      <c r="O197" s="1">
        <v>5</v>
      </c>
      <c r="P197" s="1">
        <v>4</v>
      </c>
      <c r="Q197" s="1">
        <v>4</v>
      </c>
      <c r="R197" s="1">
        <v>4</v>
      </c>
      <c r="S197" s="1">
        <v>5</v>
      </c>
      <c r="T197" s="1">
        <v>4</v>
      </c>
      <c r="U197" s="1">
        <v>4</v>
      </c>
      <c r="V197" s="1">
        <v>5</v>
      </c>
      <c r="W197" s="1">
        <v>4</v>
      </c>
      <c r="X197" s="1">
        <v>4</v>
      </c>
      <c r="Y197" s="1">
        <v>5</v>
      </c>
      <c r="Z197" s="1">
        <v>4</v>
      </c>
      <c r="AA197" s="1">
        <v>4</v>
      </c>
      <c r="AB197" s="1">
        <v>5</v>
      </c>
      <c r="AC197" s="1">
        <v>4</v>
      </c>
      <c r="AD197" s="1">
        <v>5</v>
      </c>
      <c r="AE197" s="1">
        <v>4</v>
      </c>
      <c r="AF197" s="1">
        <v>5</v>
      </c>
      <c r="AG197" s="1">
        <v>5</v>
      </c>
      <c r="AH197" s="1">
        <v>4</v>
      </c>
      <c r="AI197" s="1" t="s">
        <v>430</v>
      </c>
      <c r="AJ197" s="1" t="s">
        <v>431</v>
      </c>
      <c r="AK197" s="1">
        <f t="shared" si="0"/>
        <v>108</v>
      </c>
    </row>
    <row r="198" spans="1:37" x14ac:dyDescent="0.25">
      <c r="A198" s="2">
        <v>45363.416216122685</v>
      </c>
      <c r="B198" s="1" t="s">
        <v>108</v>
      </c>
      <c r="C198" s="1" t="s">
        <v>157</v>
      </c>
      <c r="D198" s="1" t="s">
        <v>181</v>
      </c>
      <c r="E198" s="1" t="s">
        <v>40</v>
      </c>
      <c r="F198" s="1" t="s">
        <v>164</v>
      </c>
      <c r="G198" s="1">
        <v>5</v>
      </c>
      <c r="H198" s="1" t="s">
        <v>432</v>
      </c>
      <c r="I198" s="1" t="s">
        <v>49</v>
      </c>
      <c r="J198" s="1" t="s">
        <v>156</v>
      </c>
      <c r="K198" s="1">
        <v>4</v>
      </c>
      <c r="L198" s="1">
        <v>4</v>
      </c>
      <c r="M198" s="1">
        <v>4</v>
      </c>
      <c r="N198" s="1">
        <v>4</v>
      </c>
      <c r="O198" s="1">
        <v>4</v>
      </c>
      <c r="P198" s="1">
        <v>5</v>
      </c>
      <c r="Q198" s="1">
        <v>5</v>
      </c>
      <c r="R198" s="1">
        <v>4</v>
      </c>
      <c r="S198" s="1">
        <v>5</v>
      </c>
      <c r="T198" s="1">
        <v>5</v>
      </c>
      <c r="U198" s="1">
        <v>5</v>
      </c>
      <c r="V198" s="1">
        <v>5</v>
      </c>
      <c r="W198" s="1">
        <v>5</v>
      </c>
      <c r="X198" s="1">
        <v>5</v>
      </c>
      <c r="Y198" s="1">
        <v>4</v>
      </c>
      <c r="Z198" s="1">
        <v>4</v>
      </c>
      <c r="AA198" s="1">
        <v>4</v>
      </c>
      <c r="AB198" s="1">
        <v>4</v>
      </c>
      <c r="AC198" s="1">
        <v>5</v>
      </c>
      <c r="AD198" s="1">
        <v>4</v>
      </c>
      <c r="AE198" s="1">
        <v>4</v>
      </c>
      <c r="AF198" s="1">
        <v>4</v>
      </c>
      <c r="AG198" s="1">
        <v>4</v>
      </c>
      <c r="AH198" s="1">
        <v>4</v>
      </c>
      <c r="AI198" s="1" t="s">
        <v>433</v>
      </c>
      <c r="AJ198" s="1" t="s">
        <v>434</v>
      </c>
      <c r="AK198" s="1">
        <f t="shared" si="0"/>
        <v>105</v>
      </c>
    </row>
    <row r="199" spans="1:37" x14ac:dyDescent="0.25">
      <c r="A199" s="2">
        <v>45363.417805821759</v>
      </c>
      <c r="B199" s="1" t="s">
        <v>108</v>
      </c>
      <c r="C199" s="1" t="s">
        <v>46</v>
      </c>
      <c r="D199" s="1" t="s">
        <v>109</v>
      </c>
      <c r="E199" s="1" t="s">
        <v>40</v>
      </c>
      <c r="F199" s="1" t="s">
        <v>164</v>
      </c>
      <c r="G199" s="1">
        <v>5</v>
      </c>
      <c r="H199" s="1" t="s">
        <v>435</v>
      </c>
      <c r="I199" s="1" t="s">
        <v>49</v>
      </c>
      <c r="J199" s="1" t="s">
        <v>156</v>
      </c>
      <c r="K199" s="1">
        <v>5</v>
      </c>
      <c r="L199" s="1">
        <v>5</v>
      </c>
      <c r="M199" s="1">
        <v>5</v>
      </c>
      <c r="N199" s="1">
        <v>5</v>
      </c>
      <c r="O199" s="1">
        <v>5</v>
      </c>
      <c r="P199" s="1">
        <v>5</v>
      </c>
      <c r="Q199" s="1">
        <v>5</v>
      </c>
      <c r="R199" s="1">
        <v>4</v>
      </c>
      <c r="S199" s="1">
        <v>4</v>
      </c>
      <c r="T199" s="1">
        <v>4</v>
      </c>
      <c r="U199" s="1">
        <v>4</v>
      </c>
      <c r="V199" s="1">
        <v>5</v>
      </c>
      <c r="W199" s="1">
        <v>4</v>
      </c>
      <c r="X199" s="1">
        <v>5</v>
      </c>
      <c r="Y199" s="1">
        <v>5</v>
      </c>
      <c r="Z199" s="1">
        <v>4</v>
      </c>
      <c r="AA199" s="1">
        <v>5</v>
      </c>
      <c r="AB199" s="1">
        <v>3</v>
      </c>
      <c r="AC199" s="1">
        <v>3</v>
      </c>
      <c r="AD199" s="1">
        <v>3</v>
      </c>
      <c r="AE199" s="1">
        <v>4</v>
      </c>
      <c r="AF199" s="1">
        <v>4</v>
      </c>
      <c r="AG199" s="1">
        <v>5</v>
      </c>
      <c r="AH199" s="1">
        <v>4</v>
      </c>
      <c r="AI199" s="1" t="s">
        <v>436</v>
      </c>
      <c r="AJ199" s="1" t="s">
        <v>437</v>
      </c>
      <c r="AK199" s="1">
        <f t="shared" si="0"/>
        <v>105</v>
      </c>
    </row>
    <row r="200" spans="1:37" x14ac:dyDescent="0.25">
      <c r="A200" s="2">
        <v>45363.418917002316</v>
      </c>
      <c r="B200" s="1" t="s">
        <v>163</v>
      </c>
      <c r="C200" s="1" t="s">
        <v>46</v>
      </c>
      <c r="D200" s="1" t="s">
        <v>88</v>
      </c>
      <c r="E200" s="1" t="s">
        <v>96</v>
      </c>
      <c r="F200" s="1" t="s">
        <v>164</v>
      </c>
      <c r="G200" s="1">
        <v>3</v>
      </c>
      <c r="H200" s="1" t="s">
        <v>438</v>
      </c>
      <c r="I200" s="1" t="s">
        <v>49</v>
      </c>
      <c r="J200" s="1" t="s">
        <v>156</v>
      </c>
      <c r="K200" s="1">
        <v>5</v>
      </c>
      <c r="L200" s="1">
        <v>5</v>
      </c>
      <c r="M200" s="1">
        <v>4</v>
      </c>
      <c r="N200" s="1">
        <v>4</v>
      </c>
      <c r="O200" s="1">
        <v>4</v>
      </c>
      <c r="P200" s="1">
        <v>4</v>
      </c>
      <c r="Q200" s="1">
        <v>3</v>
      </c>
      <c r="R200" s="1">
        <v>4</v>
      </c>
      <c r="S200" s="1">
        <v>5</v>
      </c>
      <c r="T200" s="1">
        <v>4</v>
      </c>
      <c r="U200" s="1">
        <v>5</v>
      </c>
      <c r="V200" s="1">
        <v>5</v>
      </c>
      <c r="W200" s="1">
        <v>5</v>
      </c>
      <c r="X200" s="1">
        <v>5</v>
      </c>
      <c r="Y200" s="1">
        <v>5</v>
      </c>
      <c r="Z200" s="1">
        <v>5</v>
      </c>
      <c r="AA200" s="1">
        <v>5</v>
      </c>
      <c r="AB200" s="1">
        <v>5</v>
      </c>
      <c r="AC200" s="1">
        <v>4</v>
      </c>
      <c r="AD200" s="1">
        <v>4</v>
      </c>
      <c r="AE200" s="1">
        <v>4</v>
      </c>
      <c r="AF200" s="1">
        <v>4</v>
      </c>
      <c r="AG200" s="1">
        <v>5</v>
      </c>
      <c r="AH200" s="1">
        <v>5</v>
      </c>
      <c r="AI200" s="1" t="s">
        <v>439</v>
      </c>
      <c r="AJ200" s="1" t="s">
        <v>440</v>
      </c>
      <c r="AK200" s="1">
        <f t="shared" si="0"/>
        <v>108</v>
      </c>
    </row>
    <row r="201" spans="1:37" x14ac:dyDescent="0.25">
      <c r="A201" s="2">
        <v>45363.419885520838</v>
      </c>
      <c r="B201" s="1" t="s">
        <v>163</v>
      </c>
      <c r="C201" s="1" t="s">
        <v>157</v>
      </c>
      <c r="D201" s="1" t="s">
        <v>79</v>
      </c>
      <c r="E201" s="1" t="s">
        <v>40</v>
      </c>
      <c r="F201" s="1" t="s">
        <v>164</v>
      </c>
      <c r="G201" s="1">
        <v>4</v>
      </c>
      <c r="H201" s="1" t="s">
        <v>441</v>
      </c>
      <c r="I201" s="1" t="s">
        <v>49</v>
      </c>
      <c r="J201" s="1" t="s">
        <v>156</v>
      </c>
      <c r="K201" s="1">
        <v>4</v>
      </c>
      <c r="L201" s="1">
        <v>4</v>
      </c>
      <c r="M201" s="1">
        <v>5</v>
      </c>
      <c r="N201" s="1">
        <v>5</v>
      </c>
      <c r="O201" s="1">
        <v>5</v>
      </c>
      <c r="P201" s="1">
        <v>5</v>
      </c>
      <c r="Q201" s="1">
        <v>5</v>
      </c>
      <c r="R201" s="1">
        <v>5</v>
      </c>
      <c r="S201" s="1">
        <v>4</v>
      </c>
      <c r="T201" s="1">
        <v>4</v>
      </c>
      <c r="U201" s="1">
        <v>4</v>
      </c>
      <c r="V201" s="1">
        <v>3</v>
      </c>
      <c r="W201" s="1">
        <v>3</v>
      </c>
      <c r="X201" s="1">
        <v>3</v>
      </c>
      <c r="Y201" s="1">
        <v>4</v>
      </c>
      <c r="Z201" s="1">
        <v>4</v>
      </c>
      <c r="AA201" s="1">
        <v>4</v>
      </c>
      <c r="AB201" s="1">
        <v>5</v>
      </c>
      <c r="AC201" s="1">
        <v>3</v>
      </c>
      <c r="AD201" s="1">
        <v>4</v>
      </c>
      <c r="AE201" s="1">
        <v>4</v>
      </c>
      <c r="AF201" s="1">
        <v>3</v>
      </c>
      <c r="AG201" s="1">
        <v>5</v>
      </c>
      <c r="AH201" s="1">
        <v>4</v>
      </c>
      <c r="AI201" s="1" t="s">
        <v>442</v>
      </c>
      <c r="AJ201" s="1" t="s">
        <v>443</v>
      </c>
      <c r="AK201" s="1">
        <f t="shared" si="0"/>
        <v>99</v>
      </c>
    </row>
    <row r="202" spans="1:37" x14ac:dyDescent="0.25">
      <c r="A202" s="2">
        <v>45363.423435775461</v>
      </c>
      <c r="B202" s="1" t="s">
        <v>163</v>
      </c>
      <c r="C202" s="1" t="s">
        <v>157</v>
      </c>
      <c r="D202" s="1" t="s">
        <v>95</v>
      </c>
      <c r="E202" s="1" t="s">
        <v>40</v>
      </c>
      <c r="F202" s="1" t="s">
        <v>164</v>
      </c>
      <c r="G202" s="1">
        <v>4</v>
      </c>
      <c r="H202" s="1" t="s">
        <v>435</v>
      </c>
      <c r="I202" s="1" t="s">
        <v>49</v>
      </c>
      <c r="J202" s="1" t="s">
        <v>156</v>
      </c>
      <c r="K202" s="1">
        <v>5</v>
      </c>
      <c r="L202" s="1">
        <v>5</v>
      </c>
      <c r="M202" s="1">
        <v>5</v>
      </c>
      <c r="N202" s="1">
        <v>5</v>
      </c>
      <c r="O202" s="1">
        <v>5</v>
      </c>
      <c r="P202" s="1">
        <v>5</v>
      </c>
      <c r="Q202" s="1">
        <v>4</v>
      </c>
      <c r="R202" s="1">
        <v>4</v>
      </c>
      <c r="S202" s="1">
        <v>4</v>
      </c>
      <c r="T202" s="1">
        <v>5</v>
      </c>
      <c r="U202" s="1">
        <v>4</v>
      </c>
      <c r="V202" s="1">
        <v>5</v>
      </c>
      <c r="W202" s="1">
        <v>5</v>
      </c>
      <c r="X202" s="1">
        <v>4</v>
      </c>
      <c r="Y202" s="1">
        <v>4</v>
      </c>
      <c r="Z202" s="1">
        <v>4</v>
      </c>
      <c r="AA202" s="1">
        <v>5</v>
      </c>
      <c r="AB202" s="1">
        <v>5</v>
      </c>
      <c r="AC202" s="1">
        <v>4</v>
      </c>
      <c r="AD202" s="1">
        <v>4</v>
      </c>
      <c r="AE202" s="1">
        <v>5</v>
      </c>
      <c r="AF202" s="1">
        <v>5</v>
      </c>
      <c r="AG202" s="1">
        <v>5</v>
      </c>
      <c r="AH202" s="1">
        <v>5</v>
      </c>
      <c r="AI202" s="1" t="s">
        <v>444</v>
      </c>
      <c r="AJ202" s="1" t="s">
        <v>445</v>
      </c>
      <c r="AK202" s="1">
        <f t="shared" si="0"/>
        <v>111</v>
      </c>
    </row>
    <row r="203" spans="1:37" x14ac:dyDescent="0.25">
      <c r="A203" s="2">
        <v>45363.424529918979</v>
      </c>
      <c r="B203" s="1" t="s">
        <v>163</v>
      </c>
      <c r="C203" s="1" t="s">
        <v>157</v>
      </c>
      <c r="D203" s="1" t="s">
        <v>144</v>
      </c>
      <c r="E203" s="1" t="s">
        <v>40</v>
      </c>
      <c r="F203" s="1" t="s">
        <v>164</v>
      </c>
      <c r="G203" s="1">
        <v>5</v>
      </c>
      <c r="H203" s="1" t="s">
        <v>446</v>
      </c>
      <c r="I203" s="1" t="s">
        <v>49</v>
      </c>
      <c r="J203" s="1" t="s">
        <v>156</v>
      </c>
      <c r="K203" s="1">
        <v>4</v>
      </c>
      <c r="L203" s="1">
        <v>4</v>
      </c>
      <c r="M203" s="1">
        <v>4</v>
      </c>
      <c r="N203" s="1">
        <v>4</v>
      </c>
      <c r="O203" s="1">
        <v>4</v>
      </c>
      <c r="P203" s="1">
        <v>4</v>
      </c>
      <c r="Q203" s="1">
        <v>5</v>
      </c>
      <c r="R203" s="1">
        <v>4</v>
      </c>
      <c r="S203" s="1">
        <v>5</v>
      </c>
      <c r="T203" s="1">
        <v>4</v>
      </c>
      <c r="U203" s="1">
        <v>5</v>
      </c>
      <c r="V203" s="1">
        <v>4</v>
      </c>
      <c r="W203" s="1">
        <v>5</v>
      </c>
      <c r="X203" s="1">
        <v>4</v>
      </c>
      <c r="Y203" s="1">
        <v>4</v>
      </c>
      <c r="Z203" s="1">
        <v>4</v>
      </c>
      <c r="AA203" s="1">
        <v>4</v>
      </c>
      <c r="AB203" s="1">
        <v>4</v>
      </c>
      <c r="AC203" s="1">
        <v>5</v>
      </c>
      <c r="AD203" s="1">
        <v>4</v>
      </c>
      <c r="AE203" s="1">
        <v>5</v>
      </c>
      <c r="AF203" s="1">
        <v>5</v>
      </c>
      <c r="AG203" s="1">
        <v>5</v>
      </c>
      <c r="AH203" s="1">
        <v>5</v>
      </c>
      <c r="AI203" s="1" t="s">
        <v>447</v>
      </c>
      <c r="AJ203" s="1" t="s">
        <v>448</v>
      </c>
      <c r="AK203" s="1">
        <f t="shared" si="0"/>
        <v>105</v>
      </c>
    </row>
    <row r="204" spans="1:37" x14ac:dyDescent="0.25">
      <c r="A204" s="2">
        <v>45363.425683865746</v>
      </c>
      <c r="B204" s="1" t="s">
        <v>163</v>
      </c>
      <c r="C204" s="1" t="s">
        <v>157</v>
      </c>
      <c r="D204" s="1" t="s">
        <v>91</v>
      </c>
      <c r="E204" s="1" t="s">
        <v>40</v>
      </c>
      <c r="F204" s="1" t="s">
        <v>164</v>
      </c>
      <c r="G204" s="1">
        <v>4</v>
      </c>
      <c r="H204" s="1" t="s">
        <v>449</v>
      </c>
      <c r="I204" s="1" t="s">
        <v>49</v>
      </c>
      <c r="J204" s="1" t="s">
        <v>156</v>
      </c>
      <c r="K204" s="1">
        <v>5</v>
      </c>
      <c r="L204" s="1">
        <v>5</v>
      </c>
      <c r="M204" s="1">
        <v>5</v>
      </c>
      <c r="N204" s="1">
        <v>5</v>
      </c>
      <c r="O204" s="1">
        <v>5</v>
      </c>
      <c r="P204" s="1">
        <v>5</v>
      </c>
      <c r="Q204" s="1">
        <v>4</v>
      </c>
      <c r="R204" s="1">
        <v>4</v>
      </c>
      <c r="S204" s="1">
        <v>5</v>
      </c>
      <c r="T204" s="1">
        <v>4</v>
      </c>
      <c r="U204" s="1">
        <v>5</v>
      </c>
      <c r="V204" s="1">
        <v>5</v>
      </c>
      <c r="W204" s="1">
        <v>5</v>
      </c>
      <c r="X204" s="1">
        <v>4</v>
      </c>
      <c r="Y204" s="1">
        <v>4</v>
      </c>
      <c r="Z204" s="1">
        <v>4</v>
      </c>
      <c r="AA204" s="1">
        <v>5</v>
      </c>
      <c r="AB204" s="1">
        <v>4</v>
      </c>
      <c r="AC204" s="1">
        <v>4</v>
      </c>
      <c r="AD204" s="1">
        <v>4</v>
      </c>
      <c r="AE204" s="1">
        <v>5</v>
      </c>
      <c r="AF204" s="1">
        <v>5</v>
      </c>
      <c r="AG204" s="1">
        <v>4</v>
      </c>
      <c r="AH204" s="1">
        <v>4</v>
      </c>
      <c r="AI204" s="1" t="s">
        <v>450</v>
      </c>
      <c r="AJ204" s="1" t="s">
        <v>451</v>
      </c>
      <c r="AK204" s="1">
        <f t="shared" si="0"/>
        <v>109</v>
      </c>
    </row>
    <row r="205" spans="1:37" x14ac:dyDescent="0.25">
      <c r="A205" s="2">
        <v>45363.426818148146</v>
      </c>
      <c r="B205" s="1" t="s">
        <v>163</v>
      </c>
      <c r="C205" s="1" t="s">
        <v>46</v>
      </c>
      <c r="D205" s="1" t="s">
        <v>62</v>
      </c>
      <c r="E205" s="1" t="s">
        <v>40</v>
      </c>
      <c r="F205" s="1" t="s">
        <v>422</v>
      </c>
      <c r="G205" s="1">
        <v>4</v>
      </c>
      <c r="H205" s="1" t="s">
        <v>405</v>
      </c>
      <c r="I205" s="1" t="s">
        <v>49</v>
      </c>
      <c r="J205" s="1" t="s">
        <v>156</v>
      </c>
      <c r="K205" s="1">
        <v>5</v>
      </c>
      <c r="L205" s="1">
        <v>5</v>
      </c>
      <c r="M205" s="1">
        <v>5</v>
      </c>
      <c r="N205" s="1">
        <v>4</v>
      </c>
      <c r="O205" s="1">
        <v>4</v>
      </c>
      <c r="P205" s="1">
        <v>5</v>
      </c>
      <c r="Q205" s="1">
        <v>4</v>
      </c>
      <c r="R205" s="1">
        <v>4</v>
      </c>
      <c r="S205" s="1">
        <v>5</v>
      </c>
      <c r="T205" s="1">
        <v>5</v>
      </c>
      <c r="U205" s="1">
        <v>5</v>
      </c>
      <c r="V205" s="1">
        <v>4</v>
      </c>
      <c r="W205" s="1">
        <v>5</v>
      </c>
      <c r="X205" s="1">
        <v>4</v>
      </c>
      <c r="Y205" s="1">
        <v>5</v>
      </c>
      <c r="Z205" s="1">
        <v>5</v>
      </c>
      <c r="AA205" s="1">
        <v>5</v>
      </c>
      <c r="AB205" s="1">
        <v>5</v>
      </c>
      <c r="AC205" s="1">
        <v>4</v>
      </c>
      <c r="AD205" s="1">
        <v>4</v>
      </c>
      <c r="AE205" s="1">
        <v>5</v>
      </c>
      <c r="AF205" s="1">
        <v>5</v>
      </c>
      <c r="AG205" s="1">
        <v>4</v>
      </c>
      <c r="AH205" s="1">
        <v>5</v>
      </c>
      <c r="AI205" s="1" t="s">
        <v>414</v>
      </c>
      <c r="AJ205" s="1" t="s">
        <v>415</v>
      </c>
      <c r="AK205" s="1">
        <f t="shared" si="0"/>
        <v>111</v>
      </c>
    </row>
    <row r="206" spans="1:37" x14ac:dyDescent="0.25">
      <c r="A206" s="2">
        <v>45363.428844097223</v>
      </c>
      <c r="B206" s="1" t="s">
        <v>108</v>
      </c>
      <c r="C206" s="1" t="s">
        <v>157</v>
      </c>
      <c r="D206" s="1" t="s">
        <v>83</v>
      </c>
      <c r="E206" s="1" t="s">
        <v>40</v>
      </c>
      <c r="F206" s="1" t="s">
        <v>164</v>
      </c>
      <c r="G206" s="1">
        <v>4</v>
      </c>
      <c r="H206" s="1" t="s">
        <v>452</v>
      </c>
      <c r="I206" s="1" t="s">
        <v>49</v>
      </c>
      <c r="J206" s="1" t="s">
        <v>156</v>
      </c>
      <c r="K206" s="1">
        <v>5</v>
      </c>
      <c r="L206" s="1">
        <v>4</v>
      </c>
      <c r="M206" s="1">
        <v>5</v>
      </c>
      <c r="N206" s="1">
        <v>5</v>
      </c>
      <c r="O206" s="1">
        <v>5</v>
      </c>
      <c r="P206" s="1">
        <v>5</v>
      </c>
      <c r="Q206" s="1">
        <v>5</v>
      </c>
      <c r="R206" s="1">
        <v>5</v>
      </c>
      <c r="S206" s="1">
        <v>5</v>
      </c>
      <c r="T206" s="1">
        <v>5</v>
      </c>
      <c r="U206" s="1">
        <v>4</v>
      </c>
      <c r="V206" s="1">
        <v>4</v>
      </c>
      <c r="W206" s="1">
        <v>5</v>
      </c>
      <c r="X206" s="1">
        <v>5</v>
      </c>
      <c r="Y206" s="1">
        <v>4</v>
      </c>
      <c r="Z206" s="1">
        <v>4</v>
      </c>
      <c r="AA206" s="1">
        <v>5</v>
      </c>
      <c r="AB206" s="1">
        <v>4</v>
      </c>
      <c r="AC206" s="1">
        <v>5</v>
      </c>
      <c r="AD206" s="1">
        <v>4</v>
      </c>
      <c r="AE206" s="1">
        <v>5</v>
      </c>
      <c r="AF206" s="1">
        <v>5</v>
      </c>
      <c r="AG206" s="1">
        <v>5</v>
      </c>
      <c r="AH206" s="1">
        <v>4</v>
      </c>
      <c r="AI206" s="1" t="s">
        <v>453</v>
      </c>
      <c r="AJ206" s="1" t="s">
        <v>454</v>
      </c>
      <c r="AK206" s="1">
        <f t="shared" si="0"/>
        <v>112</v>
      </c>
    </row>
    <row r="207" spans="1:37" x14ac:dyDescent="0.25">
      <c r="A207" s="2">
        <v>45363.430074768519</v>
      </c>
      <c r="B207" s="1" t="s">
        <v>108</v>
      </c>
      <c r="C207" s="1" t="s">
        <v>46</v>
      </c>
      <c r="D207" s="1" t="s">
        <v>79</v>
      </c>
      <c r="E207" s="1" t="s">
        <v>40</v>
      </c>
      <c r="F207" s="1" t="s">
        <v>422</v>
      </c>
      <c r="G207" s="1">
        <v>4</v>
      </c>
      <c r="H207" s="1" t="s">
        <v>455</v>
      </c>
      <c r="I207" s="1" t="s">
        <v>49</v>
      </c>
      <c r="J207" s="1" t="s">
        <v>358</v>
      </c>
      <c r="K207" s="1">
        <v>4</v>
      </c>
      <c r="L207" s="1">
        <v>4</v>
      </c>
      <c r="M207" s="1">
        <v>4</v>
      </c>
      <c r="N207" s="1">
        <v>4</v>
      </c>
      <c r="O207" s="1">
        <v>4</v>
      </c>
      <c r="P207" s="1">
        <v>5</v>
      </c>
      <c r="Q207" s="1">
        <v>3</v>
      </c>
      <c r="R207" s="1">
        <v>3</v>
      </c>
      <c r="S207" s="1">
        <v>5</v>
      </c>
      <c r="T207" s="1">
        <v>5</v>
      </c>
      <c r="U207" s="1">
        <v>4</v>
      </c>
      <c r="V207" s="1">
        <v>4</v>
      </c>
      <c r="W207" s="1">
        <v>4</v>
      </c>
      <c r="X207" s="1">
        <v>4</v>
      </c>
      <c r="Y207" s="1">
        <v>4</v>
      </c>
      <c r="Z207" s="1">
        <v>4</v>
      </c>
      <c r="AA207" s="1">
        <v>4</v>
      </c>
      <c r="AB207" s="1">
        <v>4</v>
      </c>
      <c r="AC207" s="1">
        <v>4</v>
      </c>
      <c r="AD207" s="1">
        <v>4</v>
      </c>
      <c r="AE207" s="1">
        <v>5</v>
      </c>
      <c r="AF207" s="1">
        <v>4</v>
      </c>
      <c r="AG207" s="1">
        <v>4</v>
      </c>
      <c r="AH207" s="1">
        <v>4</v>
      </c>
      <c r="AI207" s="1" t="s">
        <v>456</v>
      </c>
      <c r="AJ207" s="1" t="s">
        <v>457</v>
      </c>
      <c r="AK207" s="1">
        <f t="shared" si="0"/>
        <v>98</v>
      </c>
    </row>
    <row r="208" spans="1:37" x14ac:dyDescent="0.25">
      <c r="A208" s="2">
        <v>45363.431275625</v>
      </c>
      <c r="B208" s="1" t="s">
        <v>108</v>
      </c>
      <c r="C208" s="1" t="s">
        <v>157</v>
      </c>
      <c r="D208" s="1" t="s">
        <v>47</v>
      </c>
      <c r="E208" s="1" t="s">
        <v>40</v>
      </c>
      <c r="F208" s="1" t="s">
        <v>422</v>
      </c>
      <c r="G208" s="1">
        <v>4</v>
      </c>
      <c r="H208" s="1" t="s">
        <v>458</v>
      </c>
      <c r="I208" s="1" t="s">
        <v>49</v>
      </c>
      <c r="J208" s="1" t="s">
        <v>156</v>
      </c>
      <c r="K208" s="1">
        <v>4</v>
      </c>
      <c r="L208" s="1">
        <v>5</v>
      </c>
      <c r="M208" s="1">
        <v>4</v>
      </c>
      <c r="N208" s="1">
        <v>3</v>
      </c>
      <c r="O208" s="1">
        <v>3</v>
      </c>
      <c r="P208" s="1">
        <v>4</v>
      </c>
      <c r="Q208" s="1">
        <v>5</v>
      </c>
      <c r="R208" s="1">
        <v>3</v>
      </c>
      <c r="S208" s="1">
        <v>5</v>
      </c>
      <c r="T208" s="1">
        <v>4</v>
      </c>
      <c r="U208" s="1">
        <v>4</v>
      </c>
      <c r="V208" s="1">
        <v>4</v>
      </c>
      <c r="W208" s="1">
        <v>5</v>
      </c>
      <c r="X208" s="1">
        <v>4</v>
      </c>
      <c r="Y208" s="1">
        <v>5</v>
      </c>
      <c r="Z208" s="1">
        <v>5</v>
      </c>
      <c r="AA208" s="1">
        <v>5</v>
      </c>
      <c r="AB208" s="1">
        <v>5</v>
      </c>
      <c r="AC208" s="1">
        <v>3</v>
      </c>
      <c r="AD208" s="1">
        <v>5</v>
      </c>
      <c r="AE208" s="1">
        <v>5</v>
      </c>
      <c r="AF208" s="1">
        <v>5</v>
      </c>
      <c r="AG208" s="1">
        <v>5</v>
      </c>
      <c r="AH208" s="1">
        <v>5</v>
      </c>
      <c r="AI208" s="1" t="s">
        <v>459</v>
      </c>
      <c r="AJ208" s="1" t="s">
        <v>460</v>
      </c>
      <c r="AK208" s="1">
        <f t="shared" si="0"/>
        <v>105</v>
      </c>
    </row>
    <row r="209" spans="1:37" x14ac:dyDescent="0.25">
      <c r="A209" s="2">
        <v>45363.432354803241</v>
      </c>
      <c r="B209" s="1" t="s">
        <v>163</v>
      </c>
      <c r="C209" s="1" t="s">
        <v>46</v>
      </c>
      <c r="D209" s="1" t="s">
        <v>116</v>
      </c>
      <c r="E209" s="1" t="s">
        <v>40</v>
      </c>
      <c r="F209" s="1" t="s">
        <v>164</v>
      </c>
      <c r="G209" s="1">
        <v>4</v>
      </c>
      <c r="H209" s="1" t="s">
        <v>461</v>
      </c>
      <c r="I209" s="1" t="s">
        <v>49</v>
      </c>
      <c r="J209" s="1" t="s">
        <v>156</v>
      </c>
      <c r="K209" s="1">
        <v>5</v>
      </c>
      <c r="L209" s="1">
        <v>5</v>
      </c>
      <c r="M209" s="1">
        <v>5</v>
      </c>
      <c r="N209" s="1">
        <v>5</v>
      </c>
      <c r="O209" s="1">
        <v>5</v>
      </c>
      <c r="P209" s="1">
        <v>5</v>
      </c>
      <c r="Q209" s="1">
        <v>5</v>
      </c>
      <c r="R209" s="1">
        <v>4</v>
      </c>
      <c r="S209" s="1">
        <v>4</v>
      </c>
      <c r="T209" s="1">
        <v>4</v>
      </c>
      <c r="U209" s="1">
        <v>3</v>
      </c>
      <c r="V209" s="1">
        <v>5</v>
      </c>
      <c r="W209" s="1">
        <v>4</v>
      </c>
      <c r="X209" s="1">
        <v>4</v>
      </c>
      <c r="Y209" s="1">
        <v>5</v>
      </c>
      <c r="Z209" s="1">
        <v>4</v>
      </c>
      <c r="AA209" s="1">
        <v>4</v>
      </c>
      <c r="AB209" s="1">
        <v>5</v>
      </c>
      <c r="AC209" s="1">
        <v>4</v>
      </c>
      <c r="AD209" s="1">
        <v>5</v>
      </c>
      <c r="AE209" s="1">
        <v>4</v>
      </c>
      <c r="AF209" s="1">
        <v>5</v>
      </c>
      <c r="AG209" s="1">
        <v>4</v>
      </c>
      <c r="AH209" s="1">
        <v>4</v>
      </c>
      <c r="AI209" s="1" t="s">
        <v>462</v>
      </c>
      <c r="AJ209" s="1" t="s">
        <v>463</v>
      </c>
      <c r="AK209" s="1">
        <f t="shared" si="0"/>
        <v>107</v>
      </c>
    </row>
    <row r="210" spans="1:37" x14ac:dyDescent="0.25">
      <c r="A210" s="2">
        <v>45363.43353336805</v>
      </c>
      <c r="B210" s="1" t="s">
        <v>108</v>
      </c>
      <c r="C210" s="1" t="s">
        <v>46</v>
      </c>
      <c r="D210" s="1" t="s">
        <v>409</v>
      </c>
      <c r="E210" s="1" t="s">
        <v>40</v>
      </c>
      <c r="F210" s="1" t="s">
        <v>422</v>
      </c>
      <c r="G210" s="1">
        <v>4</v>
      </c>
      <c r="H210" s="1" t="s">
        <v>464</v>
      </c>
      <c r="I210" s="1" t="s">
        <v>49</v>
      </c>
      <c r="J210" s="1" t="s">
        <v>156</v>
      </c>
      <c r="K210" s="1">
        <v>5</v>
      </c>
      <c r="L210" s="1">
        <v>5</v>
      </c>
      <c r="M210" s="1">
        <v>4</v>
      </c>
      <c r="N210" s="1">
        <v>5</v>
      </c>
      <c r="O210" s="1">
        <v>4</v>
      </c>
      <c r="P210" s="1">
        <v>3</v>
      </c>
      <c r="Q210" s="1">
        <v>5</v>
      </c>
      <c r="R210" s="1">
        <v>4</v>
      </c>
      <c r="S210" s="1">
        <v>4</v>
      </c>
      <c r="T210" s="1">
        <v>5</v>
      </c>
      <c r="U210" s="1">
        <v>5</v>
      </c>
      <c r="V210" s="1">
        <v>5</v>
      </c>
      <c r="W210" s="1">
        <v>4</v>
      </c>
      <c r="X210" s="1">
        <v>4</v>
      </c>
      <c r="Y210" s="1">
        <v>4</v>
      </c>
      <c r="Z210" s="1">
        <v>5</v>
      </c>
      <c r="AA210" s="1">
        <v>4</v>
      </c>
      <c r="AB210" s="1">
        <v>5</v>
      </c>
      <c r="AC210" s="1">
        <v>5</v>
      </c>
      <c r="AD210" s="1">
        <v>5</v>
      </c>
      <c r="AE210" s="1">
        <v>4</v>
      </c>
      <c r="AF210" s="1">
        <v>4</v>
      </c>
      <c r="AG210" s="1">
        <v>4</v>
      </c>
      <c r="AH210" s="1">
        <v>5</v>
      </c>
      <c r="AI210" s="1" t="s">
        <v>465</v>
      </c>
      <c r="AJ210" s="1" t="s">
        <v>466</v>
      </c>
      <c r="AK210" s="1">
        <f t="shared" si="0"/>
        <v>107</v>
      </c>
    </row>
    <row r="211" spans="1:37" x14ac:dyDescent="0.25">
      <c r="A211" s="2">
        <v>45363.565890081023</v>
      </c>
      <c r="B211" s="1" t="s">
        <v>56</v>
      </c>
      <c r="C211" s="1" t="s">
        <v>46</v>
      </c>
      <c r="D211" s="1" t="s">
        <v>200</v>
      </c>
      <c r="E211" s="1" t="s">
        <v>40</v>
      </c>
      <c r="F211" s="1" t="s">
        <v>59</v>
      </c>
      <c r="G211" s="1">
        <v>2</v>
      </c>
      <c r="H211" s="1" t="s">
        <v>467</v>
      </c>
      <c r="I211" s="1" t="s">
        <v>55</v>
      </c>
      <c r="J211" s="1" t="s">
        <v>156</v>
      </c>
      <c r="K211" s="1">
        <v>4</v>
      </c>
      <c r="L211" s="1">
        <v>3</v>
      </c>
      <c r="M211" s="1">
        <v>3</v>
      </c>
      <c r="N211" s="1">
        <v>4</v>
      </c>
      <c r="O211" s="1">
        <v>4</v>
      </c>
      <c r="P211" s="1">
        <v>4</v>
      </c>
      <c r="Q211" s="1">
        <v>4</v>
      </c>
      <c r="R211" s="1">
        <v>4</v>
      </c>
      <c r="S211" s="1">
        <v>3</v>
      </c>
      <c r="T211" s="1">
        <v>4</v>
      </c>
      <c r="U211" s="1">
        <v>4</v>
      </c>
      <c r="V211" s="1">
        <v>4</v>
      </c>
      <c r="W211" s="1">
        <v>4</v>
      </c>
      <c r="X211" s="1">
        <v>4</v>
      </c>
      <c r="Y211" s="1">
        <v>4</v>
      </c>
      <c r="Z211" s="1">
        <v>4</v>
      </c>
      <c r="AA211" s="1">
        <v>4</v>
      </c>
      <c r="AB211" s="1">
        <v>4</v>
      </c>
      <c r="AC211" s="1">
        <v>4</v>
      </c>
      <c r="AD211" s="1">
        <v>4</v>
      </c>
      <c r="AE211" s="1">
        <v>4</v>
      </c>
      <c r="AF211" s="1">
        <v>4</v>
      </c>
      <c r="AG211" s="1">
        <v>4</v>
      </c>
      <c r="AH211" s="1">
        <v>4</v>
      </c>
      <c r="AI211" s="1" t="s">
        <v>61</v>
      </c>
      <c r="AJ211" s="1" t="s">
        <v>183</v>
      </c>
      <c r="AK211" s="1">
        <f t="shared" si="0"/>
        <v>93</v>
      </c>
    </row>
    <row r="212" spans="1:37" x14ac:dyDescent="0.25">
      <c r="A212" s="2">
        <v>45363.58820484954</v>
      </c>
      <c r="B212" s="1" t="s">
        <v>163</v>
      </c>
      <c r="C212" s="1" t="s">
        <v>157</v>
      </c>
      <c r="D212" s="1" t="s">
        <v>200</v>
      </c>
      <c r="E212" s="1" t="s">
        <v>40</v>
      </c>
      <c r="F212" s="1" t="s">
        <v>59</v>
      </c>
      <c r="G212" s="1">
        <v>3</v>
      </c>
      <c r="H212" s="1" t="s">
        <v>468</v>
      </c>
      <c r="I212" s="1" t="s">
        <v>43</v>
      </c>
      <c r="J212" s="1" t="s">
        <v>44</v>
      </c>
      <c r="K212" s="1">
        <v>2</v>
      </c>
      <c r="L212" s="1">
        <v>2</v>
      </c>
      <c r="M212" s="1">
        <v>1</v>
      </c>
      <c r="N212" s="1">
        <v>2</v>
      </c>
      <c r="O212" s="1">
        <v>2</v>
      </c>
      <c r="P212" s="1">
        <v>2</v>
      </c>
      <c r="Q212" s="1">
        <v>2</v>
      </c>
      <c r="R212" s="1">
        <v>2</v>
      </c>
      <c r="S212" s="1">
        <v>2</v>
      </c>
      <c r="T212" s="1">
        <v>2</v>
      </c>
      <c r="U212" s="1">
        <v>2</v>
      </c>
      <c r="V212" s="1">
        <v>2</v>
      </c>
      <c r="W212" s="1">
        <v>2</v>
      </c>
      <c r="X212" s="1">
        <v>2</v>
      </c>
      <c r="Y212" s="1">
        <v>2</v>
      </c>
      <c r="Z212" s="1">
        <v>2</v>
      </c>
      <c r="AA212" s="1">
        <v>2</v>
      </c>
      <c r="AB212" s="1">
        <v>2</v>
      </c>
      <c r="AC212" s="1">
        <v>2</v>
      </c>
      <c r="AD212" s="1">
        <v>2</v>
      </c>
      <c r="AE212" s="1">
        <v>2</v>
      </c>
      <c r="AF212" s="1">
        <v>2</v>
      </c>
      <c r="AG212" s="1">
        <v>1</v>
      </c>
      <c r="AH212" s="1">
        <v>2</v>
      </c>
      <c r="AI212" s="1" t="s">
        <v>61</v>
      </c>
      <c r="AJ212" s="1" t="s">
        <v>469</v>
      </c>
      <c r="AK212" s="1">
        <f t="shared" si="0"/>
        <v>46</v>
      </c>
    </row>
    <row r="213" spans="1:37" x14ac:dyDescent="0.25">
      <c r="A213" s="2">
        <v>45363.610611631942</v>
      </c>
      <c r="B213" s="1" t="s">
        <v>37</v>
      </c>
      <c r="C213" s="1" t="s">
        <v>46</v>
      </c>
      <c r="D213" s="1" t="s">
        <v>83</v>
      </c>
      <c r="E213" s="1" t="s">
        <v>40</v>
      </c>
      <c r="F213" s="1" t="s">
        <v>41</v>
      </c>
      <c r="G213" s="1">
        <v>4</v>
      </c>
      <c r="H213" s="1" t="s">
        <v>470</v>
      </c>
      <c r="I213" s="1" t="s">
        <v>43</v>
      </c>
      <c r="J213" s="1" t="s">
        <v>242</v>
      </c>
      <c r="K213" s="1">
        <v>2</v>
      </c>
      <c r="L213" s="1">
        <v>3</v>
      </c>
      <c r="M213" s="1">
        <v>5</v>
      </c>
      <c r="N213" s="1">
        <v>4</v>
      </c>
      <c r="O213" s="1">
        <v>4</v>
      </c>
      <c r="P213" s="1">
        <v>2</v>
      </c>
      <c r="Q213" s="1">
        <v>2</v>
      </c>
      <c r="R213" s="1">
        <v>2</v>
      </c>
      <c r="S213" s="1">
        <v>2</v>
      </c>
      <c r="T213" s="1">
        <v>4</v>
      </c>
      <c r="U213" s="1">
        <v>5</v>
      </c>
      <c r="V213" s="1">
        <v>4</v>
      </c>
      <c r="W213" s="1">
        <v>4</v>
      </c>
      <c r="X213" s="1">
        <v>4</v>
      </c>
      <c r="Y213" s="1">
        <v>4</v>
      </c>
      <c r="Z213" s="1">
        <v>4</v>
      </c>
      <c r="AA213" s="1">
        <v>4</v>
      </c>
      <c r="AB213" s="1">
        <v>4</v>
      </c>
      <c r="AC213" s="1">
        <v>4</v>
      </c>
      <c r="AD213" s="1">
        <v>5</v>
      </c>
      <c r="AE213" s="1">
        <v>5</v>
      </c>
      <c r="AF213" s="1">
        <v>4</v>
      </c>
      <c r="AG213" s="1">
        <v>5</v>
      </c>
      <c r="AH213" s="1">
        <v>5</v>
      </c>
      <c r="AI213" s="1" t="s">
        <v>61</v>
      </c>
      <c r="AJ213" s="1" t="s">
        <v>471</v>
      </c>
      <c r="AK213" s="1">
        <f t="shared" si="0"/>
        <v>91</v>
      </c>
    </row>
    <row r="214" spans="1:37" x14ac:dyDescent="0.25">
      <c r="A214" s="2">
        <v>45363.612207303246</v>
      </c>
      <c r="B214" s="1" t="s">
        <v>56</v>
      </c>
      <c r="C214" s="1" t="s">
        <v>38</v>
      </c>
      <c r="D214" s="1" t="s">
        <v>88</v>
      </c>
      <c r="E214" s="1" t="s">
        <v>40</v>
      </c>
      <c r="F214" s="1" t="s">
        <v>59</v>
      </c>
      <c r="G214" s="1">
        <v>4</v>
      </c>
      <c r="H214" s="1" t="s">
        <v>113</v>
      </c>
      <c r="I214" s="1" t="s">
        <v>49</v>
      </c>
      <c r="J214" s="1" t="s">
        <v>44</v>
      </c>
      <c r="K214" s="1">
        <v>5</v>
      </c>
      <c r="L214" s="1">
        <v>4</v>
      </c>
      <c r="M214" s="1">
        <v>4</v>
      </c>
      <c r="N214" s="1">
        <v>5</v>
      </c>
      <c r="O214" s="1">
        <v>4</v>
      </c>
      <c r="P214" s="1">
        <v>4</v>
      </c>
      <c r="Q214" s="1">
        <v>4</v>
      </c>
      <c r="R214" s="1">
        <v>5</v>
      </c>
      <c r="S214" s="1">
        <v>4</v>
      </c>
      <c r="T214" s="1">
        <v>4</v>
      </c>
      <c r="U214" s="1">
        <v>4</v>
      </c>
      <c r="V214" s="1">
        <v>4</v>
      </c>
      <c r="W214" s="1">
        <v>5</v>
      </c>
      <c r="X214" s="1">
        <v>5</v>
      </c>
      <c r="Y214" s="1">
        <v>4</v>
      </c>
      <c r="Z214" s="1">
        <v>4</v>
      </c>
      <c r="AA214" s="1">
        <v>4</v>
      </c>
      <c r="AB214" s="1">
        <v>5</v>
      </c>
      <c r="AC214" s="1">
        <v>5</v>
      </c>
      <c r="AD214" s="1">
        <v>4</v>
      </c>
      <c r="AE214" s="1">
        <v>4</v>
      </c>
      <c r="AF214" s="1">
        <v>5</v>
      </c>
      <c r="AG214" s="1">
        <v>4</v>
      </c>
      <c r="AH214" s="1">
        <v>5</v>
      </c>
      <c r="AI214" s="1" t="s">
        <v>472</v>
      </c>
      <c r="AJ214" s="1" t="s">
        <v>473</v>
      </c>
      <c r="AK214" s="1">
        <f t="shared" si="0"/>
        <v>105</v>
      </c>
    </row>
    <row r="215" spans="1:37" x14ac:dyDescent="0.25">
      <c r="A215" s="2">
        <v>45363.615460937501</v>
      </c>
      <c r="B215" s="1" t="s">
        <v>56</v>
      </c>
      <c r="C215" s="1" t="s">
        <v>38</v>
      </c>
      <c r="D215" s="1" t="s">
        <v>105</v>
      </c>
      <c r="E215" s="1" t="s">
        <v>40</v>
      </c>
      <c r="F215" s="1" t="s">
        <v>41</v>
      </c>
      <c r="G215" s="1">
        <v>4</v>
      </c>
      <c r="H215" s="1" t="s">
        <v>474</v>
      </c>
      <c r="I215" s="1" t="s">
        <v>43</v>
      </c>
      <c r="J215" s="1" t="s">
        <v>212</v>
      </c>
      <c r="K215" s="1">
        <v>4</v>
      </c>
      <c r="L215" s="1">
        <v>5</v>
      </c>
      <c r="M215" s="1">
        <v>3</v>
      </c>
      <c r="N215" s="1">
        <v>3</v>
      </c>
      <c r="O215" s="1">
        <v>4</v>
      </c>
      <c r="P215" s="1">
        <v>4</v>
      </c>
      <c r="Q215" s="1">
        <v>5</v>
      </c>
      <c r="R215" s="1">
        <v>4</v>
      </c>
      <c r="S215" s="1">
        <v>4</v>
      </c>
      <c r="T215" s="1">
        <v>4</v>
      </c>
      <c r="U215" s="1">
        <v>4</v>
      </c>
      <c r="V215" s="1">
        <v>4</v>
      </c>
      <c r="W215" s="1">
        <v>5</v>
      </c>
      <c r="X215" s="1">
        <v>5</v>
      </c>
      <c r="Y215" s="1">
        <v>5</v>
      </c>
      <c r="Z215" s="1">
        <v>5</v>
      </c>
      <c r="AA215" s="1">
        <v>5</v>
      </c>
      <c r="AB215" s="1">
        <v>4</v>
      </c>
      <c r="AC215" s="1">
        <v>4</v>
      </c>
      <c r="AD215" s="1">
        <v>4</v>
      </c>
      <c r="AE215" s="1">
        <v>5</v>
      </c>
      <c r="AF215" s="1">
        <v>4</v>
      </c>
      <c r="AG215" s="1">
        <v>4</v>
      </c>
      <c r="AH215" s="1">
        <v>5</v>
      </c>
      <c r="AI215" s="1" t="s">
        <v>61</v>
      </c>
      <c r="AJ215" s="1" t="s">
        <v>475</v>
      </c>
      <c r="AK215" s="1">
        <f t="shared" si="0"/>
        <v>103</v>
      </c>
    </row>
    <row r="216" spans="1:37" x14ac:dyDescent="0.25">
      <c r="A216" s="2">
        <v>45363.617958310184</v>
      </c>
      <c r="B216" s="1" t="s">
        <v>56</v>
      </c>
      <c r="C216" s="1" t="s">
        <v>38</v>
      </c>
      <c r="D216" s="1" t="s">
        <v>144</v>
      </c>
      <c r="E216" s="1" t="s">
        <v>40</v>
      </c>
      <c r="F216" s="1" t="s">
        <v>59</v>
      </c>
      <c r="G216" s="1">
        <v>4</v>
      </c>
      <c r="H216" s="1" t="s">
        <v>476</v>
      </c>
      <c r="I216" s="1" t="s">
        <v>43</v>
      </c>
      <c r="J216" s="1" t="s">
        <v>156</v>
      </c>
      <c r="K216" s="1">
        <v>5</v>
      </c>
      <c r="L216" s="1">
        <v>3</v>
      </c>
      <c r="M216" s="1">
        <v>4</v>
      </c>
      <c r="N216" s="1">
        <v>4</v>
      </c>
      <c r="O216" s="1">
        <v>4</v>
      </c>
      <c r="P216" s="1">
        <v>4</v>
      </c>
      <c r="Q216" s="1">
        <v>5</v>
      </c>
      <c r="R216" s="1">
        <v>5</v>
      </c>
      <c r="S216" s="1">
        <v>4</v>
      </c>
      <c r="T216" s="1">
        <v>4</v>
      </c>
      <c r="U216" s="1">
        <v>5</v>
      </c>
      <c r="V216" s="1">
        <v>4</v>
      </c>
      <c r="W216" s="1">
        <v>5</v>
      </c>
      <c r="X216" s="1">
        <v>4</v>
      </c>
      <c r="Y216" s="1">
        <v>4</v>
      </c>
      <c r="Z216" s="1">
        <v>4</v>
      </c>
      <c r="AA216" s="1">
        <v>4</v>
      </c>
      <c r="AB216" s="1">
        <v>3</v>
      </c>
      <c r="AC216" s="1">
        <v>4</v>
      </c>
      <c r="AD216" s="1">
        <v>5</v>
      </c>
      <c r="AE216" s="1">
        <v>5</v>
      </c>
      <c r="AF216" s="1">
        <v>4</v>
      </c>
      <c r="AG216" s="1">
        <v>4</v>
      </c>
      <c r="AH216" s="1">
        <v>4</v>
      </c>
      <c r="AI216" s="1" t="s">
        <v>477</v>
      </c>
      <c r="AJ216" s="1" t="s">
        <v>478</v>
      </c>
      <c r="AK216" s="1">
        <f t="shared" si="0"/>
        <v>101</v>
      </c>
    </row>
    <row r="217" spans="1:37" x14ac:dyDescent="0.25">
      <c r="A217" s="2">
        <v>45363.621865000001</v>
      </c>
      <c r="B217" s="1" t="s">
        <v>37</v>
      </c>
      <c r="C217" s="1" t="s">
        <v>46</v>
      </c>
      <c r="D217" s="1" t="s">
        <v>83</v>
      </c>
      <c r="E217" s="1" t="s">
        <v>40</v>
      </c>
      <c r="F217" s="1" t="s">
        <v>41</v>
      </c>
      <c r="G217" s="1">
        <v>4</v>
      </c>
      <c r="H217" s="1" t="s">
        <v>479</v>
      </c>
      <c r="I217" s="1" t="s">
        <v>43</v>
      </c>
      <c r="J217" s="1" t="s">
        <v>242</v>
      </c>
      <c r="K217" s="1">
        <v>4</v>
      </c>
      <c r="L217" s="1">
        <v>1</v>
      </c>
      <c r="M217" s="1">
        <v>4</v>
      </c>
      <c r="N217" s="1">
        <v>4</v>
      </c>
      <c r="O217" s="1">
        <v>4</v>
      </c>
      <c r="P217" s="1">
        <v>2</v>
      </c>
      <c r="Q217" s="1">
        <v>5</v>
      </c>
      <c r="R217" s="1">
        <v>4</v>
      </c>
      <c r="S217" s="1">
        <v>4</v>
      </c>
      <c r="T217" s="1">
        <v>4</v>
      </c>
      <c r="U217" s="1">
        <v>4</v>
      </c>
      <c r="V217" s="1">
        <v>4</v>
      </c>
      <c r="W217" s="1">
        <v>4</v>
      </c>
      <c r="X217" s="1">
        <v>4</v>
      </c>
      <c r="Y217" s="1">
        <v>4</v>
      </c>
      <c r="Z217" s="1">
        <v>4</v>
      </c>
      <c r="AA217" s="1">
        <v>4</v>
      </c>
      <c r="AB217" s="1">
        <v>4</v>
      </c>
      <c r="AC217" s="1">
        <v>4</v>
      </c>
      <c r="AD217" s="1">
        <v>4</v>
      </c>
      <c r="AE217" s="1">
        <v>3</v>
      </c>
      <c r="AF217" s="1">
        <v>4</v>
      </c>
      <c r="AG217" s="1">
        <v>4</v>
      </c>
      <c r="AH217" s="1">
        <v>4</v>
      </c>
      <c r="AI217" s="1" t="s">
        <v>480</v>
      </c>
      <c r="AJ217" s="1" t="s">
        <v>481</v>
      </c>
      <c r="AK217" s="1">
        <f t="shared" si="0"/>
        <v>91</v>
      </c>
    </row>
    <row r="218" spans="1:37" x14ac:dyDescent="0.25">
      <c r="A218" s="2">
        <v>45363.623642824074</v>
      </c>
      <c r="B218" s="1" t="s">
        <v>56</v>
      </c>
      <c r="C218" s="1" t="s">
        <v>38</v>
      </c>
      <c r="D218" s="1" t="s">
        <v>79</v>
      </c>
      <c r="E218" s="1" t="s">
        <v>40</v>
      </c>
      <c r="F218" s="1" t="s">
        <v>59</v>
      </c>
      <c r="G218" s="1">
        <v>5</v>
      </c>
      <c r="H218" s="1" t="s">
        <v>102</v>
      </c>
      <c r="I218" s="1" t="s">
        <v>49</v>
      </c>
      <c r="J218" s="1" t="s">
        <v>90</v>
      </c>
      <c r="K218" s="1">
        <v>4</v>
      </c>
      <c r="L218" s="1">
        <v>4</v>
      </c>
      <c r="M218" s="1">
        <v>5</v>
      </c>
      <c r="N218" s="1">
        <v>5</v>
      </c>
      <c r="O218" s="1">
        <v>4</v>
      </c>
      <c r="P218" s="1">
        <v>4</v>
      </c>
      <c r="Q218" s="1">
        <v>5</v>
      </c>
      <c r="R218" s="1">
        <v>4</v>
      </c>
      <c r="S218" s="1">
        <v>5</v>
      </c>
      <c r="T218" s="1">
        <v>5</v>
      </c>
      <c r="U218" s="1">
        <v>4</v>
      </c>
      <c r="V218" s="1">
        <v>3</v>
      </c>
      <c r="W218" s="1">
        <v>4</v>
      </c>
      <c r="X218" s="1">
        <v>4</v>
      </c>
      <c r="Y218" s="1">
        <v>4</v>
      </c>
      <c r="Z218" s="1">
        <v>5</v>
      </c>
      <c r="AA218" s="1">
        <v>4</v>
      </c>
      <c r="AB218" s="1">
        <v>5</v>
      </c>
      <c r="AC218" s="1">
        <v>5</v>
      </c>
      <c r="AD218" s="1">
        <v>4</v>
      </c>
      <c r="AE218" s="1">
        <v>4</v>
      </c>
      <c r="AF218" s="1">
        <v>4</v>
      </c>
      <c r="AG218" s="1">
        <v>4</v>
      </c>
      <c r="AH218" s="1">
        <v>5</v>
      </c>
      <c r="AI218" s="1" t="s">
        <v>482</v>
      </c>
      <c r="AJ218" s="1" t="s">
        <v>483</v>
      </c>
      <c r="AK218" s="1">
        <f t="shared" si="0"/>
        <v>104</v>
      </c>
    </row>
    <row r="219" spans="1:37" x14ac:dyDescent="0.25">
      <c r="A219" s="2">
        <v>45363.627921134263</v>
      </c>
      <c r="B219" s="1" t="s">
        <v>56</v>
      </c>
      <c r="C219" s="1" t="s">
        <v>38</v>
      </c>
      <c r="D219" s="1" t="s">
        <v>62</v>
      </c>
      <c r="E219" s="1" t="s">
        <v>40</v>
      </c>
      <c r="F219" s="1" t="s">
        <v>59</v>
      </c>
      <c r="G219" s="1">
        <v>4</v>
      </c>
      <c r="H219" s="1" t="s">
        <v>484</v>
      </c>
      <c r="I219" s="1" t="s">
        <v>49</v>
      </c>
      <c r="J219" s="1" t="s">
        <v>156</v>
      </c>
      <c r="K219" s="1">
        <v>4</v>
      </c>
      <c r="L219" s="1">
        <v>4</v>
      </c>
      <c r="M219" s="1">
        <v>3</v>
      </c>
      <c r="N219" s="1">
        <v>5</v>
      </c>
      <c r="O219" s="1">
        <v>4</v>
      </c>
      <c r="P219" s="1">
        <v>4</v>
      </c>
      <c r="Q219" s="1">
        <v>4</v>
      </c>
      <c r="R219" s="1">
        <v>4</v>
      </c>
      <c r="S219" s="1">
        <v>5</v>
      </c>
      <c r="T219" s="1">
        <v>3</v>
      </c>
      <c r="U219" s="1">
        <v>4</v>
      </c>
      <c r="V219" s="1">
        <v>4</v>
      </c>
      <c r="W219" s="1">
        <v>4</v>
      </c>
      <c r="X219" s="1">
        <v>5</v>
      </c>
      <c r="Y219" s="1">
        <v>3</v>
      </c>
      <c r="Z219" s="1">
        <v>3</v>
      </c>
      <c r="AA219" s="1">
        <v>4</v>
      </c>
      <c r="AB219" s="1">
        <v>4</v>
      </c>
      <c r="AC219" s="1">
        <v>4</v>
      </c>
      <c r="AD219" s="1">
        <v>3</v>
      </c>
      <c r="AE219" s="1">
        <v>3</v>
      </c>
      <c r="AF219" s="1">
        <v>4</v>
      </c>
      <c r="AG219" s="1">
        <v>4</v>
      </c>
      <c r="AH219" s="1">
        <v>3</v>
      </c>
      <c r="AI219" s="1" t="s">
        <v>485</v>
      </c>
      <c r="AJ219" s="1" t="s">
        <v>486</v>
      </c>
      <c r="AK219" s="1">
        <f t="shared" si="0"/>
        <v>92</v>
      </c>
    </row>
    <row r="220" spans="1:37" x14ac:dyDescent="0.25">
      <c r="A220" s="2">
        <v>45363.638758969908</v>
      </c>
      <c r="B220" s="1" t="s">
        <v>56</v>
      </c>
      <c r="C220" s="1" t="s">
        <v>38</v>
      </c>
      <c r="D220" s="1" t="s">
        <v>39</v>
      </c>
      <c r="E220" s="1" t="s">
        <v>40</v>
      </c>
      <c r="F220" s="1" t="s">
        <v>59</v>
      </c>
      <c r="G220" s="1">
        <v>4</v>
      </c>
      <c r="H220" s="1" t="s">
        <v>487</v>
      </c>
      <c r="I220" s="1" t="s">
        <v>49</v>
      </c>
      <c r="J220" s="1" t="s">
        <v>125</v>
      </c>
      <c r="K220" s="1">
        <v>4</v>
      </c>
      <c r="L220" s="1">
        <v>4</v>
      </c>
      <c r="M220" s="1">
        <v>5</v>
      </c>
      <c r="N220" s="1">
        <v>4</v>
      </c>
      <c r="O220" s="1">
        <v>4</v>
      </c>
      <c r="P220" s="1">
        <v>5</v>
      </c>
      <c r="Q220" s="1">
        <v>4</v>
      </c>
      <c r="R220" s="1">
        <v>5</v>
      </c>
      <c r="S220" s="1">
        <v>4</v>
      </c>
      <c r="T220" s="1">
        <v>4</v>
      </c>
      <c r="U220" s="1">
        <v>5</v>
      </c>
      <c r="V220" s="1">
        <v>4</v>
      </c>
      <c r="W220" s="1">
        <v>4</v>
      </c>
      <c r="X220" s="1">
        <v>4</v>
      </c>
      <c r="Y220" s="1">
        <v>5</v>
      </c>
      <c r="Z220" s="1">
        <v>4</v>
      </c>
      <c r="AA220" s="1">
        <v>5</v>
      </c>
      <c r="AB220" s="1">
        <v>5</v>
      </c>
      <c r="AC220" s="1">
        <v>4</v>
      </c>
      <c r="AD220" s="1">
        <v>4</v>
      </c>
      <c r="AE220" s="1">
        <v>4</v>
      </c>
      <c r="AF220" s="1">
        <v>4</v>
      </c>
      <c r="AG220" s="1">
        <v>5</v>
      </c>
      <c r="AH220" s="1">
        <v>4</v>
      </c>
      <c r="AI220" s="1" t="s">
        <v>488</v>
      </c>
      <c r="AJ220" s="1" t="s">
        <v>489</v>
      </c>
      <c r="AK220" s="1">
        <f t="shared" si="0"/>
        <v>104</v>
      </c>
    </row>
    <row r="221" spans="1:37" x14ac:dyDescent="0.25">
      <c r="A221" s="2">
        <v>45363.652185312501</v>
      </c>
      <c r="B221" s="1" t="s">
        <v>56</v>
      </c>
      <c r="C221" s="1" t="s">
        <v>38</v>
      </c>
      <c r="D221" s="1" t="s">
        <v>66</v>
      </c>
      <c r="E221" s="1" t="s">
        <v>40</v>
      </c>
      <c r="F221" s="1" t="s">
        <v>59</v>
      </c>
      <c r="G221" s="1">
        <v>4</v>
      </c>
      <c r="H221" s="1" t="s">
        <v>102</v>
      </c>
      <c r="I221" s="1" t="s">
        <v>43</v>
      </c>
      <c r="J221" s="1" t="s">
        <v>156</v>
      </c>
      <c r="K221" s="1">
        <v>4</v>
      </c>
      <c r="L221" s="1">
        <v>4</v>
      </c>
      <c r="M221" s="1">
        <v>5</v>
      </c>
      <c r="N221" s="1">
        <v>4</v>
      </c>
      <c r="O221" s="1">
        <v>4</v>
      </c>
      <c r="P221" s="1">
        <v>4</v>
      </c>
      <c r="Q221" s="1">
        <v>5</v>
      </c>
      <c r="R221" s="1">
        <v>4</v>
      </c>
      <c r="S221" s="1">
        <v>4</v>
      </c>
      <c r="T221" s="1">
        <v>4</v>
      </c>
      <c r="U221" s="1">
        <v>5</v>
      </c>
      <c r="V221" s="1">
        <v>4</v>
      </c>
      <c r="W221" s="1">
        <v>4</v>
      </c>
      <c r="X221" s="1">
        <v>4</v>
      </c>
      <c r="Y221" s="1">
        <v>5</v>
      </c>
      <c r="Z221" s="1">
        <v>4</v>
      </c>
      <c r="AA221" s="1">
        <v>3</v>
      </c>
      <c r="AB221" s="1">
        <v>4</v>
      </c>
      <c r="AC221" s="1">
        <v>5</v>
      </c>
      <c r="AD221" s="1">
        <v>4</v>
      </c>
      <c r="AE221" s="1">
        <v>4</v>
      </c>
      <c r="AF221" s="1">
        <v>5</v>
      </c>
      <c r="AG221" s="1">
        <v>4</v>
      </c>
      <c r="AH221" s="1">
        <v>5</v>
      </c>
      <c r="AI221" s="1" t="s">
        <v>219</v>
      </c>
      <c r="AJ221" s="1" t="s">
        <v>490</v>
      </c>
      <c r="AK221" s="1">
        <f t="shared" si="0"/>
        <v>102</v>
      </c>
    </row>
    <row r="222" spans="1:37" x14ac:dyDescent="0.25">
      <c r="A222" s="2">
        <v>45363.652508703701</v>
      </c>
      <c r="B222" s="1" t="s">
        <v>56</v>
      </c>
      <c r="C222" s="1" t="s">
        <v>46</v>
      </c>
      <c r="D222" s="1" t="s">
        <v>200</v>
      </c>
      <c r="E222" s="1" t="s">
        <v>99</v>
      </c>
      <c r="F222" s="1" t="s">
        <v>41</v>
      </c>
      <c r="G222" s="1">
        <v>5</v>
      </c>
      <c r="H222" s="1" t="s">
        <v>491</v>
      </c>
      <c r="I222" s="1" t="s">
        <v>55</v>
      </c>
      <c r="J222" s="1" t="s">
        <v>50</v>
      </c>
      <c r="K222" s="1">
        <v>4</v>
      </c>
      <c r="L222" s="1">
        <v>4</v>
      </c>
      <c r="M222" s="1">
        <v>4</v>
      </c>
      <c r="N222" s="1">
        <v>4</v>
      </c>
      <c r="O222" s="1">
        <v>4</v>
      </c>
      <c r="P222" s="1">
        <v>4</v>
      </c>
      <c r="Q222" s="1">
        <v>4</v>
      </c>
      <c r="R222" s="1">
        <v>4</v>
      </c>
      <c r="S222" s="1">
        <v>5</v>
      </c>
      <c r="T222" s="1">
        <v>5</v>
      </c>
      <c r="U222" s="1">
        <v>5</v>
      </c>
      <c r="V222" s="1">
        <v>3</v>
      </c>
      <c r="W222" s="1">
        <v>5</v>
      </c>
      <c r="X222" s="1">
        <v>5</v>
      </c>
      <c r="Y222" s="1">
        <v>5</v>
      </c>
      <c r="Z222" s="1">
        <v>5</v>
      </c>
      <c r="AA222" s="1">
        <v>5</v>
      </c>
      <c r="AB222" s="1">
        <v>5</v>
      </c>
      <c r="AC222" s="1">
        <v>4</v>
      </c>
      <c r="AD222" s="1">
        <v>4</v>
      </c>
      <c r="AE222" s="1">
        <v>1</v>
      </c>
      <c r="AF222" s="1">
        <v>1</v>
      </c>
      <c r="AG222" s="1">
        <v>1</v>
      </c>
      <c r="AH222" s="1">
        <v>5</v>
      </c>
      <c r="AI222" s="1" t="s">
        <v>492</v>
      </c>
      <c r="AJ222" s="1" t="s">
        <v>493</v>
      </c>
      <c r="AK222" s="1">
        <f t="shared" si="0"/>
        <v>96</v>
      </c>
    </row>
    <row r="223" spans="1:37" x14ac:dyDescent="0.25">
      <c r="A223" s="2">
        <v>45363.694145393514</v>
      </c>
      <c r="B223" s="1" t="s">
        <v>56</v>
      </c>
      <c r="C223" s="1" t="s">
        <v>38</v>
      </c>
      <c r="D223" s="1" t="s">
        <v>88</v>
      </c>
      <c r="E223" s="1" t="s">
        <v>40</v>
      </c>
      <c r="F223" s="1" t="s">
        <v>164</v>
      </c>
      <c r="G223" s="1">
        <v>4</v>
      </c>
      <c r="H223" s="1" t="s">
        <v>155</v>
      </c>
      <c r="I223" s="1" t="s">
        <v>49</v>
      </c>
      <c r="J223" s="1" t="s">
        <v>227</v>
      </c>
      <c r="K223" s="1">
        <v>4</v>
      </c>
      <c r="L223" s="1">
        <v>4</v>
      </c>
      <c r="M223" s="1">
        <v>5</v>
      </c>
      <c r="N223" s="1">
        <v>5</v>
      </c>
      <c r="O223" s="1">
        <v>4</v>
      </c>
      <c r="P223" s="1">
        <v>4</v>
      </c>
      <c r="Q223" s="1">
        <v>3</v>
      </c>
      <c r="R223" s="1">
        <v>4</v>
      </c>
      <c r="S223" s="1">
        <v>5</v>
      </c>
      <c r="T223" s="1">
        <v>4</v>
      </c>
      <c r="U223" s="1">
        <v>4</v>
      </c>
      <c r="V223" s="1">
        <v>4</v>
      </c>
      <c r="W223" s="1">
        <v>5</v>
      </c>
      <c r="X223" s="1">
        <v>5</v>
      </c>
      <c r="Y223" s="1">
        <v>3</v>
      </c>
      <c r="Z223" s="1">
        <v>4</v>
      </c>
      <c r="AA223" s="1">
        <v>4</v>
      </c>
      <c r="AB223" s="1">
        <v>5</v>
      </c>
      <c r="AC223" s="1">
        <v>4</v>
      </c>
      <c r="AD223" s="1">
        <v>5</v>
      </c>
      <c r="AE223" s="1">
        <v>4</v>
      </c>
      <c r="AF223" s="1">
        <v>4</v>
      </c>
      <c r="AG223" s="1">
        <v>4</v>
      </c>
      <c r="AH223" s="1">
        <v>5</v>
      </c>
      <c r="AI223" s="1" t="s">
        <v>494</v>
      </c>
      <c r="AJ223" s="1" t="s">
        <v>495</v>
      </c>
      <c r="AK223" s="1">
        <f t="shared" si="0"/>
        <v>102</v>
      </c>
    </row>
    <row r="224" spans="1:37" x14ac:dyDescent="0.25">
      <c r="A224" s="2">
        <v>45363.696565115737</v>
      </c>
      <c r="B224" s="1" t="s">
        <v>56</v>
      </c>
      <c r="C224" s="1" t="s">
        <v>38</v>
      </c>
      <c r="D224" s="1" t="s">
        <v>79</v>
      </c>
      <c r="E224" s="1" t="s">
        <v>40</v>
      </c>
      <c r="F224" s="1" t="s">
        <v>41</v>
      </c>
      <c r="G224" s="1">
        <v>4</v>
      </c>
      <c r="H224" s="1" t="s">
        <v>496</v>
      </c>
      <c r="I224" s="1" t="s">
        <v>43</v>
      </c>
      <c r="J224" s="1" t="s">
        <v>156</v>
      </c>
      <c r="K224" s="1">
        <v>5</v>
      </c>
      <c r="L224" s="1">
        <v>4</v>
      </c>
      <c r="M224" s="1">
        <v>4</v>
      </c>
      <c r="N224" s="1">
        <v>5</v>
      </c>
      <c r="O224" s="1">
        <v>4</v>
      </c>
      <c r="P224" s="1">
        <v>4</v>
      </c>
      <c r="Q224" s="1">
        <v>4</v>
      </c>
      <c r="R224" s="1">
        <v>4</v>
      </c>
      <c r="S224" s="1">
        <v>5</v>
      </c>
      <c r="T224" s="1">
        <v>4</v>
      </c>
      <c r="U224" s="1">
        <v>4</v>
      </c>
      <c r="V224" s="1">
        <v>4</v>
      </c>
      <c r="W224" s="1">
        <v>5</v>
      </c>
      <c r="X224" s="1">
        <v>3</v>
      </c>
      <c r="Y224" s="1">
        <v>3</v>
      </c>
      <c r="Z224" s="1">
        <v>4</v>
      </c>
      <c r="AA224" s="1">
        <v>4</v>
      </c>
      <c r="AB224" s="1">
        <v>4</v>
      </c>
      <c r="AC224" s="1">
        <v>4</v>
      </c>
      <c r="AD224" s="1">
        <v>4</v>
      </c>
      <c r="AE224" s="1">
        <v>4</v>
      </c>
      <c r="AF224" s="1">
        <v>5</v>
      </c>
      <c r="AG224" s="1">
        <v>4</v>
      </c>
      <c r="AH224" s="1">
        <v>3</v>
      </c>
      <c r="AI224" s="1" t="s">
        <v>497</v>
      </c>
      <c r="AJ224" s="1" t="s">
        <v>498</v>
      </c>
      <c r="AK224" s="1">
        <f t="shared" si="0"/>
        <v>98</v>
      </c>
    </row>
    <row r="225" spans="1:37" x14ac:dyDescent="0.25">
      <c r="A225" s="2">
        <v>45363.698605543977</v>
      </c>
      <c r="B225" s="1" t="s">
        <v>56</v>
      </c>
      <c r="C225" s="1" t="s">
        <v>38</v>
      </c>
      <c r="D225" s="1" t="s">
        <v>144</v>
      </c>
      <c r="E225" s="1" t="s">
        <v>40</v>
      </c>
      <c r="F225" s="1" t="s">
        <v>59</v>
      </c>
      <c r="G225" s="1">
        <v>4</v>
      </c>
      <c r="H225" s="1" t="s">
        <v>499</v>
      </c>
      <c r="I225" s="1" t="s">
        <v>43</v>
      </c>
      <c r="J225" s="1" t="s">
        <v>212</v>
      </c>
      <c r="K225" s="1">
        <v>4</v>
      </c>
      <c r="L225" s="1">
        <v>4</v>
      </c>
      <c r="M225" s="1">
        <v>3</v>
      </c>
      <c r="N225" s="1">
        <v>5</v>
      </c>
      <c r="O225" s="1">
        <v>5</v>
      </c>
      <c r="P225" s="1">
        <v>4</v>
      </c>
      <c r="Q225" s="1">
        <v>4</v>
      </c>
      <c r="R225" s="1">
        <v>3</v>
      </c>
      <c r="S225" s="1">
        <v>4</v>
      </c>
      <c r="T225" s="1">
        <v>4</v>
      </c>
      <c r="U225" s="1">
        <v>4</v>
      </c>
      <c r="V225" s="1">
        <v>4</v>
      </c>
      <c r="W225" s="1">
        <v>5</v>
      </c>
      <c r="X225" s="1">
        <v>3</v>
      </c>
      <c r="Y225" s="1">
        <v>4</v>
      </c>
      <c r="Z225" s="1">
        <v>4</v>
      </c>
      <c r="AA225" s="1">
        <v>4</v>
      </c>
      <c r="AB225" s="1">
        <v>4</v>
      </c>
      <c r="AC225" s="1">
        <v>4</v>
      </c>
      <c r="AD225" s="1">
        <v>4</v>
      </c>
      <c r="AE225" s="1">
        <v>5</v>
      </c>
      <c r="AF225" s="1">
        <v>4</v>
      </c>
      <c r="AG225" s="1">
        <v>4</v>
      </c>
      <c r="AH225" s="1">
        <v>5</v>
      </c>
      <c r="AI225" s="1" t="s">
        <v>500</v>
      </c>
      <c r="AJ225" s="1" t="s">
        <v>501</v>
      </c>
      <c r="AK225" s="1">
        <f t="shared" si="0"/>
        <v>98</v>
      </c>
    </row>
    <row r="226" spans="1:37" x14ac:dyDescent="0.25">
      <c r="A226" s="2">
        <v>45363.770048657403</v>
      </c>
      <c r="B226" s="1" t="s">
        <v>37</v>
      </c>
      <c r="C226" s="1" t="s">
        <v>38</v>
      </c>
      <c r="D226" s="1" t="s">
        <v>181</v>
      </c>
      <c r="E226" s="1" t="s">
        <v>40</v>
      </c>
      <c r="F226" s="1" t="s">
        <v>41</v>
      </c>
      <c r="G226" s="1">
        <v>4</v>
      </c>
      <c r="H226" s="1" t="s">
        <v>502</v>
      </c>
      <c r="I226" s="1" t="s">
        <v>49</v>
      </c>
      <c r="J226" s="1" t="s">
        <v>81</v>
      </c>
      <c r="K226" s="1">
        <v>5</v>
      </c>
      <c r="L226" s="1">
        <v>3</v>
      </c>
      <c r="M226" s="1">
        <v>5</v>
      </c>
      <c r="N226" s="1">
        <v>3</v>
      </c>
      <c r="O226" s="1">
        <v>3</v>
      </c>
      <c r="P226" s="1">
        <v>4</v>
      </c>
      <c r="Q226" s="1">
        <v>4</v>
      </c>
      <c r="R226" s="1">
        <v>2</v>
      </c>
      <c r="S226" s="1">
        <v>5</v>
      </c>
      <c r="T226" s="1">
        <v>5</v>
      </c>
      <c r="U226" s="1">
        <v>5</v>
      </c>
      <c r="V226" s="1">
        <v>1</v>
      </c>
      <c r="W226" s="1">
        <v>5</v>
      </c>
      <c r="X226" s="1">
        <v>5</v>
      </c>
      <c r="Y226" s="1">
        <v>5</v>
      </c>
      <c r="Z226" s="1">
        <v>5</v>
      </c>
      <c r="AA226" s="1">
        <v>5</v>
      </c>
      <c r="AB226" s="1">
        <v>5</v>
      </c>
      <c r="AC226" s="1">
        <v>5</v>
      </c>
      <c r="AD226" s="1">
        <v>5</v>
      </c>
      <c r="AE226" s="1">
        <v>5</v>
      </c>
      <c r="AF226" s="1">
        <v>5</v>
      </c>
      <c r="AG226" s="1">
        <v>4</v>
      </c>
      <c r="AH226" s="1">
        <v>4</v>
      </c>
      <c r="AI226" s="1" t="s">
        <v>503</v>
      </c>
      <c r="AJ226" s="1" t="s">
        <v>503</v>
      </c>
      <c r="AK226" s="1">
        <f t="shared" si="0"/>
        <v>103</v>
      </c>
    </row>
    <row r="227" spans="1:37" x14ac:dyDescent="0.25">
      <c r="A227" s="2">
        <v>45363.933850844907</v>
      </c>
      <c r="B227" s="1" t="s">
        <v>163</v>
      </c>
      <c r="C227" s="1" t="s">
        <v>46</v>
      </c>
      <c r="D227" s="1" t="s">
        <v>95</v>
      </c>
      <c r="E227" s="1" t="s">
        <v>40</v>
      </c>
      <c r="F227" s="1" t="s">
        <v>59</v>
      </c>
      <c r="G227" s="1">
        <v>4</v>
      </c>
      <c r="H227" s="1" t="s">
        <v>504</v>
      </c>
      <c r="I227" s="1" t="s">
        <v>49</v>
      </c>
      <c r="J227" s="1" t="s">
        <v>156</v>
      </c>
      <c r="K227" s="1">
        <v>4</v>
      </c>
      <c r="L227" s="1">
        <v>4</v>
      </c>
      <c r="M227" s="1">
        <v>5</v>
      </c>
      <c r="N227" s="1">
        <v>4</v>
      </c>
      <c r="O227" s="1">
        <v>3</v>
      </c>
      <c r="P227" s="1">
        <v>4</v>
      </c>
      <c r="Q227" s="1">
        <v>4</v>
      </c>
      <c r="R227" s="1">
        <v>4</v>
      </c>
      <c r="S227" s="1">
        <v>5</v>
      </c>
      <c r="T227" s="1">
        <v>4</v>
      </c>
      <c r="U227" s="1">
        <v>4</v>
      </c>
      <c r="V227" s="1">
        <v>4</v>
      </c>
      <c r="W227" s="1">
        <v>5</v>
      </c>
      <c r="X227" s="1">
        <v>5</v>
      </c>
      <c r="Y227" s="1">
        <v>4</v>
      </c>
      <c r="Z227" s="1">
        <v>4</v>
      </c>
      <c r="AA227" s="1">
        <v>4</v>
      </c>
      <c r="AB227" s="1">
        <v>4</v>
      </c>
      <c r="AC227" s="1">
        <v>5</v>
      </c>
      <c r="AD227" s="1">
        <v>4</v>
      </c>
      <c r="AE227" s="1">
        <v>4</v>
      </c>
      <c r="AF227" s="1">
        <v>4</v>
      </c>
      <c r="AG227" s="1">
        <v>5</v>
      </c>
      <c r="AH227" s="1">
        <v>4</v>
      </c>
      <c r="AI227" s="1" t="s">
        <v>123</v>
      </c>
      <c r="AJ227" s="1" t="s">
        <v>123</v>
      </c>
      <c r="AK227" s="1">
        <f t="shared" si="0"/>
        <v>101</v>
      </c>
    </row>
    <row r="228" spans="1:37" x14ac:dyDescent="0.25">
      <c r="A228" s="2">
        <v>45363.934868900462</v>
      </c>
      <c r="B228" s="1" t="s">
        <v>163</v>
      </c>
      <c r="C228" s="1" t="s">
        <v>46</v>
      </c>
      <c r="D228" s="1" t="s">
        <v>39</v>
      </c>
      <c r="E228" s="1" t="s">
        <v>40</v>
      </c>
      <c r="F228" s="1" t="s">
        <v>59</v>
      </c>
      <c r="G228" s="1">
        <v>3</v>
      </c>
      <c r="H228" s="1" t="s">
        <v>504</v>
      </c>
      <c r="I228" s="1" t="s">
        <v>49</v>
      </c>
      <c r="J228" s="1" t="s">
        <v>156</v>
      </c>
      <c r="K228" s="1">
        <v>4</v>
      </c>
      <c r="L228" s="1">
        <v>4</v>
      </c>
      <c r="M228" s="1">
        <v>5</v>
      </c>
      <c r="N228" s="1">
        <v>4</v>
      </c>
      <c r="O228" s="1">
        <v>4</v>
      </c>
      <c r="P228" s="1">
        <v>5</v>
      </c>
      <c r="Q228" s="1">
        <v>4</v>
      </c>
      <c r="R228" s="1">
        <v>5</v>
      </c>
      <c r="S228" s="1">
        <v>5</v>
      </c>
      <c r="T228" s="1">
        <v>5</v>
      </c>
      <c r="U228" s="1">
        <v>4</v>
      </c>
      <c r="V228" s="1">
        <v>3</v>
      </c>
      <c r="W228" s="1">
        <v>4</v>
      </c>
      <c r="X228" s="1">
        <v>4</v>
      </c>
      <c r="Y228" s="1">
        <v>4</v>
      </c>
      <c r="Z228" s="1">
        <v>4</v>
      </c>
      <c r="AA228" s="1">
        <v>5</v>
      </c>
      <c r="AB228" s="1">
        <v>5</v>
      </c>
      <c r="AC228" s="1">
        <v>4</v>
      </c>
      <c r="AD228" s="1">
        <v>5</v>
      </c>
      <c r="AE228" s="1">
        <v>4</v>
      </c>
      <c r="AF228" s="1">
        <v>4</v>
      </c>
      <c r="AG228" s="1">
        <v>4</v>
      </c>
      <c r="AH228" s="1">
        <v>5</v>
      </c>
      <c r="AI228" s="1" t="s">
        <v>183</v>
      </c>
      <c r="AJ228" s="1" t="s">
        <v>183</v>
      </c>
      <c r="AK228" s="1">
        <f t="shared" si="0"/>
        <v>104</v>
      </c>
    </row>
    <row r="229" spans="1:37" x14ac:dyDescent="0.25">
      <c r="A229" s="2">
        <v>45363.935775601851</v>
      </c>
      <c r="B229" s="1" t="s">
        <v>163</v>
      </c>
      <c r="C229" s="1" t="s">
        <v>157</v>
      </c>
      <c r="D229" s="1" t="s">
        <v>53</v>
      </c>
      <c r="E229" s="1" t="s">
        <v>40</v>
      </c>
      <c r="F229" s="1" t="s">
        <v>59</v>
      </c>
      <c r="G229" s="1">
        <v>3</v>
      </c>
      <c r="H229" s="1" t="s">
        <v>505</v>
      </c>
      <c r="I229" s="1" t="s">
        <v>49</v>
      </c>
      <c r="J229" s="1" t="s">
        <v>156</v>
      </c>
      <c r="K229" s="1">
        <v>4</v>
      </c>
      <c r="L229" s="1">
        <v>5</v>
      </c>
      <c r="M229" s="1">
        <v>3</v>
      </c>
      <c r="N229" s="1">
        <v>4</v>
      </c>
      <c r="O229" s="1">
        <v>4</v>
      </c>
      <c r="P229" s="1">
        <v>4</v>
      </c>
      <c r="Q229" s="1">
        <v>5</v>
      </c>
      <c r="R229" s="1">
        <v>4</v>
      </c>
      <c r="S229" s="1">
        <v>4</v>
      </c>
      <c r="T229" s="1">
        <v>5</v>
      </c>
      <c r="U229" s="1">
        <v>4</v>
      </c>
      <c r="V229" s="1">
        <v>4</v>
      </c>
      <c r="W229" s="1">
        <v>4</v>
      </c>
      <c r="X229" s="1">
        <v>5</v>
      </c>
      <c r="Y229" s="1">
        <v>4</v>
      </c>
      <c r="Z229" s="1">
        <v>5</v>
      </c>
      <c r="AA229" s="1">
        <v>4</v>
      </c>
      <c r="AB229" s="1">
        <v>4</v>
      </c>
      <c r="AC229" s="1">
        <v>4</v>
      </c>
      <c r="AD229" s="1">
        <v>5</v>
      </c>
      <c r="AE229" s="1">
        <v>4</v>
      </c>
      <c r="AF229" s="1">
        <v>5</v>
      </c>
      <c r="AG229" s="1">
        <v>5</v>
      </c>
      <c r="AH229" s="1">
        <v>4</v>
      </c>
      <c r="AI229" s="1" t="s">
        <v>183</v>
      </c>
      <c r="AJ229" s="1" t="s">
        <v>183</v>
      </c>
      <c r="AK229" s="1">
        <f t="shared" si="0"/>
        <v>103</v>
      </c>
    </row>
    <row r="230" spans="1:37" x14ac:dyDescent="0.25">
      <c r="A230" s="2">
        <v>45363.936681168983</v>
      </c>
      <c r="B230" s="1" t="s">
        <v>108</v>
      </c>
      <c r="C230" s="1" t="s">
        <v>157</v>
      </c>
      <c r="D230" s="1" t="s">
        <v>172</v>
      </c>
      <c r="E230" s="1" t="s">
        <v>40</v>
      </c>
      <c r="F230" s="1" t="s">
        <v>164</v>
      </c>
      <c r="G230" s="1">
        <v>4</v>
      </c>
      <c r="H230" s="1" t="s">
        <v>506</v>
      </c>
      <c r="I230" s="1" t="s">
        <v>49</v>
      </c>
      <c r="J230" s="1" t="s">
        <v>156</v>
      </c>
      <c r="K230" s="1">
        <v>4</v>
      </c>
      <c r="L230" s="1">
        <v>5</v>
      </c>
      <c r="M230" s="1">
        <v>5</v>
      </c>
      <c r="N230" s="1">
        <v>4</v>
      </c>
      <c r="O230" s="1">
        <v>5</v>
      </c>
      <c r="P230" s="1">
        <v>5</v>
      </c>
      <c r="Q230" s="1">
        <v>3</v>
      </c>
      <c r="R230" s="1">
        <v>4</v>
      </c>
      <c r="S230" s="1">
        <v>4</v>
      </c>
      <c r="T230" s="1">
        <v>4</v>
      </c>
      <c r="U230" s="1">
        <v>5</v>
      </c>
      <c r="V230" s="1">
        <v>5</v>
      </c>
      <c r="W230" s="1">
        <v>4</v>
      </c>
      <c r="X230" s="1">
        <v>4</v>
      </c>
      <c r="Y230" s="1">
        <v>4</v>
      </c>
      <c r="Z230" s="1">
        <v>5</v>
      </c>
      <c r="AA230" s="1">
        <v>4</v>
      </c>
      <c r="AB230" s="1">
        <v>4</v>
      </c>
      <c r="AC230" s="1">
        <v>5</v>
      </c>
      <c r="AD230" s="1">
        <v>4</v>
      </c>
      <c r="AE230" s="1">
        <v>4</v>
      </c>
      <c r="AF230" s="1">
        <v>4</v>
      </c>
      <c r="AG230" s="1">
        <v>5</v>
      </c>
      <c r="AH230" s="1">
        <v>4</v>
      </c>
      <c r="AI230" s="1" t="s">
        <v>123</v>
      </c>
      <c r="AJ230" s="1" t="s">
        <v>123</v>
      </c>
      <c r="AK230" s="1">
        <f t="shared" si="0"/>
        <v>104</v>
      </c>
    </row>
    <row r="231" spans="1:37" x14ac:dyDescent="0.25">
      <c r="A231" s="2">
        <v>45363.937763194444</v>
      </c>
      <c r="B231" s="1" t="s">
        <v>163</v>
      </c>
      <c r="C231" s="1" t="s">
        <v>46</v>
      </c>
      <c r="D231" s="1" t="s">
        <v>79</v>
      </c>
      <c r="E231" s="1" t="s">
        <v>40</v>
      </c>
      <c r="F231" s="1" t="s">
        <v>164</v>
      </c>
      <c r="G231" s="1">
        <v>4</v>
      </c>
      <c r="H231" s="1" t="s">
        <v>504</v>
      </c>
      <c r="I231" s="1" t="s">
        <v>49</v>
      </c>
      <c r="J231" s="1" t="s">
        <v>156</v>
      </c>
      <c r="K231" s="1">
        <v>4</v>
      </c>
      <c r="L231" s="1">
        <v>4</v>
      </c>
      <c r="M231" s="1">
        <v>5</v>
      </c>
      <c r="N231" s="1">
        <v>4</v>
      </c>
      <c r="O231" s="1">
        <v>4</v>
      </c>
      <c r="P231" s="1">
        <v>5</v>
      </c>
      <c r="Q231" s="1">
        <v>5</v>
      </c>
      <c r="R231" s="1">
        <v>4</v>
      </c>
      <c r="S231" s="1">
        <v>4</v>
      </c>
      <c r="T231" s="1">
        <v>3</v>
      </c>
      <c r="U231" s="1">
        <v>4</v>
      </c>
      <c r="V231" s="1">
        <v>4</v>
      </c>
      <c r="W231" s="1">
        <v>5</v>
      </c>
      <c r="X231" s="1">
        <v>4</v>
      </c>
      <c r="Y231" s="1">
        <v>4</v>
      </c>
      <c r="Z231" s="1">
        <v>4</v>
      </c>
      <c r="AA231" s="1">
        <v>5</v>
      </c>
      <c r="AB231" s="1">
        <v>4</v>
      </c>
      <c r="AC231" s="1">
        <v>4</v>
      </c>
      <c r="AD231" s="1">
        <v>4</v>
      </c>
      <c r="AE231" s="1">
        <v>5</v>
      </c>
      <c r="AF231" s="1">
        <v>5</v>
      </c>
      <c r="AG231" s="1">
        <v>4</v>
      </c>
      <c r="AH231" s="1">
        <v>5</v>
      </c>
      <c r="AI231" s="1" t="s">
        <v>183</v>
      </c>
      <c r="AJ231" s="1" t="s">
        <v>183</v>
      </c>
      <c r="AK231" s="1">
        <f t="shared" si="0"/>
        <v>103</v>
      </c>
    </row>
    <row r="232" spans="1:37" x14ac:dyDescent="0.25">
      <c r="A232" s="2">
        <v>45363.938688379625</v>
      </c>
      <c r="B232" s="1" t="s">
        <v>108</v>
      </c>
      <c r="C232" s="1" t="s">
        <v>46</v>
      </c>
      <c r="D232" s="1" t="s">
        <v>181</v>
      </c>
      <c r="E232" s="1" t="s">
        <v>40</v>
      </c>
      <c r="F232" s="1" t="s">
        <v>164</v>
      </c>
      <c r="G232" s="1">
        <v>4</v>
      </c>
      <c r="H232" s="1" t="s">
        <v>504</v>
      </c>
      <c r="I232" s="1" t="s">
        <v>49</v>
      </c>
      <c r="J232" s="1" t="s">
        <v>156</v>
      </c>
      <c r="K232" s="1">
        <v>4</v>
      </c>
      <c r="L232" s="1">
        <v>5</v>
      </c>
      <c r="M232" s="1">
        <v>5</v>
      </c>
      <c r="N232" s="1">
        <v>4</v>
      </c>
      <c r="O232" s="1">
        <v>4</v>
      </c>
      <c r="P232" s="1">
        <v>5</v>
      </c>
      <c r="Q232" s="1">
        <v>4</v>
      </c>
      <c r="R232" s="1">
        <v>5</v>
      </c>
      <c r="S232" s="1">
        <v>3</v>
      </c>
      <c r="T232" s="1">
        <v>5</v>
      </c>
      <c r="U232" s="1">
        <v>4</v>
      </c>
      <c r="V232" s="1">
        <v>5</v>
      </c>
      <c r="W232" s="1">
        <v>5</v>
      </c>
      <c r="X232" s="1">
        <v>4</v>
      </c>
      <c r="Y232" s="1">
        <v>4</v>
      </c>
      <c r="Z232" s="1">
        <v>4</v>
      </c>
      <c r="AA232" s="1">
        <v>4</v>
      </c>
      <c r="AB232" s="1">
        <v>5</v>
      </c>
      <c r="AC232" s="1">
        <v>4</v>
      </c>
      <c r="AD232" s="1">
        <v>4</v>
      </c>
      <c r="AE232" s="1">
        <v>4</v>
      </c>
      <c r="AF232" s="1">
        <v>5</v>
      </c>
      <c r="AG232" s="1">
        <v>4</v>
      </c>
      <c r="AH232" s="1">
        <v>4</v>
      </c>
      <c r="AI232" s="1" t="s">
        <v>183</v>
      </c>
      <c r="AJ232" s="1" t="s">
        <v>183</v>
      </c>
      <c r="AK232" s="1">
        <f t="shared" si="0"/>
        <v>104</v>
      </c>
    </row>
    <row r="233" spans="1:37" x14ac:dyDescent="0.25">
      <c r="A233" s="2">
        <v>45363.939548923612</v>
      </c>
      <c r="C233" s="1" t="s">
        <v>38</v>
      </c>
      <c r="D233" s="1" t="s">
        <v>181</v>
      </c>
      <c r="E233" s="1" t="s">
        <v>40</v>
      </c>
      <c r="F233" s="1" t="s">
        <v>59</v>
      </c>
      <c r="G233" s="1">
        <v>3</v>
      </c>
      <c r="H233" s="1" t="s">
        <v>507</v>
      </c>
      <c r="I233" s="1" t="s">
        <v>49</v>
      </c>
      <c r="J233" s="1" t="s">
        <v>156</v>
      </c>
      <c r="K233" s="1">
        <v>4</v>
      </c>
      <c r="L233" s="1">
        <v>5</v>
      </c>
      <c r="M233" s="1">
        <v>4</v>
      </c>
      <c r="N233" s="1">
        <v>3</v>
      </c>
      <c r="O233" s="1">
        <v>4</v>
      </c>
      <c r="P233" s="1">
        <v>4</v>
      </c>
      <c r="Q233" s="1">
        <v>4</v>
      </c>
      <c r="R233" s="1">
        <v>5</v>
      </c>
      <c r="S233" s="1">
        <v>4</v>
      </c>
      <c r="T233" s="1">
        <v>4</v>
      </c>
      <c r="U233" s="1">
        <v>4</v>
      </c>
      <c r="V233" s="1">
        <v>5</v>
      </c>
      <c r="W233" s="1">
        <v>4</v>
      </c>
      <c r="X233" s="1">
        <v>5</v>
      </c>
      <c r="Y233" s="1">
        <v>4</v>
      </c>
      <c r="Z233" s="1">
        <v>5</v>
      </c>
      <c r="AA233" s="1">
        <v>4</v>
      </c>
      <c r="AB233" s="1">
        <v>5</v>
      </c>
      <c r="AC233" s="1">
        <v>4</v>
      </c>
      <c r="AD233" s="1">
        <v>4</v>
      </c>
      <c r="AE233" s="1">
        <v>4</v>
      </c>
      <c r="AF233" s="1">
        <v>5</v>
      </c>
      <c r="AG233" s="1">
        <v>4</v>
      </c>
      <c r="AH233" s="1">
        <v>4</v>
      </c>
      <c r="AI233" s="1" t="s">
        <v>183</v>
      </c>
      <c r="AJ233" s="1" t="s">
        <v>183</v>
      </c>
      <c r="AK233" s="1">
        <f t="shared" si="0"/>
        <v>102</v>
      </c>
    </row>
    <row r="234" spans="1:37" x14ac:dyDescent="0.25">
      <c r="A234" s="2">
        <v>45363.940279085647</v>
      </c>
      <c r="B234" s="1" t="s">
        <v>108</v>
      </c>
      <c r="C234" s="1" t="s">
        <v>157</v>
      </c>
      <c r="D234" s="1" t="s">
        <v>172</v>
      </c>
      <c r="E234" s="1" t="s">
        <v>40</v>
      </c>
      <c r="F234" s="1" t="s">
        <v>164</v>
      </c>
      <c r="G234" s="1">
        <v>4</v>
      </c>
      <c r="H234" s="1" t="s">
        <v>508</v>
      </c>
      <c r="I234" s="1" t="s">
        <v>49</v>
      </c>
      <c r="J234" s="1" t="s">
        <v>156</v>
      </c>
      <c r="K234" s="1">
        <v>4</v>
      </c>
      <c r="L234" s="1">
        <v>5</v>
      </c>
      <c r="M234" s="1">
        <v>5</v>
      </c>
      <c r="N234" s="1">
        <v>5</v>
      </c>
      <c r="O234" s="1">
        <v>4</v>
      </c>
      <c r="P234" s="1">
        <v>3</v>
      </c>
      <c r="Q234" s="1">
        <v>4</v>
      </c>
      <c r="R234" s="1">
        <v>4</v>
      </c>
      <c r="S234" s="1">
        <v>4</v>
      </c>
      <c r="T234" s="1">
        <v>4</v>
      </c>
      <c r="U234" s="1">
        <v>5</v>
      </c>
      <c r="V234" s="1">
        <v>4</v>
      </c>
      <c r="W234" s="1">
        <v>4</v>
      </c>
      <c r="X234" s="1">
        <v>4</v>
      </c>
      <c r="Y234" s="1">
        <v>4</v>
      </c>
      <c r="Z234" s="1">
        <v>5</v>
      </c>
      <c r="AA234" s="1">
        <v>5</v>
      </c>
      <c r="AB234" s="1">
        <v>5</v>
      </c>
      <c r="AC234" s="1">
        <v>4</v>
      </c>
      <c r="AD234" s="1">
        <v>4</v>
      </c>
      <c r="AE234" s="1">
        <v>4</v>
      </c>
      <c r="AF234" s="1">
        <v>5</v>
      </c>
      <c r="AG234" s="1">
        <v>3</v>
      </c>
      <c r="AH234" s="1">
        <v>4</v>
      </c>
      <c r="AI234" s="1" t="s">
        <v>123</v>
      </c>
      <c r="AJ234" s="1" t="s">
        <v>123</v>
      </c>
      <c r="AK234" s="1">
        <f t="shared" si="0"/>
        <v>102</v>
      </c>
    </row>
    <row r="235" spans="1:37" x14ac:dyDescent="0.25">
      <c r="A235" s="2">
        <v>45363.941125046302</v>
      </c>
      <c r="B235" s="1" t="s">
        <v>163</v>
      </c>
      <c r="C235" s="1" t="s">
        <v>157</v>
      </c>
      <c r="D235" s="1" t="s">
        <v>144</v>
      </c>
      <c r="E235" s="1" t="s">
        <v>40</v>
      </c>
      <c r="F235" s="1" t="s">
        <v>41</v>
      </c>
      <c r="G235" s="1">
        <v>3</v>
      </c>
      <c r="H235" s="1" t="s">
        <v>484</v>
      </c>
      <c r="I235" s="1" t="s">
        <v>49</v>
      </c>
      <c r="J235" s="1" t="s">
        <v>156</v>
      </c>
      <c r="K235" s="1">
        <v>5</v>
      </c>
      <c r="L235" s="1">
        <v>4</v>
      </c>
      <c r="M235" s="1">
        <v>5</v>
      </c>
      <c r="N235" s="1">
        <v>4</v>
      </c>
      <c r="O235" s="1">
        <v>5</v>
      </c>
      <c r="P235" s="1">
        <v>5</v>
      </c>
      <c r="Q235" s="1">
        <v>5</v>
      </c>
      <c r="R235" s="1">
        <v>4</v>
      </c>
      <c r="S235" s="1">
        <v>5</v>
      </c>
      <c r="T235" s="1">
        <v>4</v>
      </c>
      <c r="U235" s="1">
        <v>5</v>
      </c>
      <c r="V235" s="1">
        <v>4</v>
      </c>
      <c r="W235" s="1">
        <v>4</v>
      </c>
      <c r="X235" s="1">
        <v>4</v>
      </c>
      <c r="Y235" s="1">
        <v>3</v>
      </c>
      <c r="Z235" s="1">
        <v>4</v>
      </c>
      <c r="AA235" s="1">
        <v>4</v>
      </c>
      <c r="AB235" s="1">
        <v>5</v>
      </c>
      <c r="AC235" s="1">
        <v>4</v>
      </c>
      <c r="AD235" s="1">
        <v>4</v>
      </c>
      <c r="AE235" s="1">
        <v>4</v>
      </c>
      <c r="AF235" s="1">
        <v>5</v>
      </c>
      <c r="AG235" s="1">
        <v>4</v>
      </c>
      <c r="AH235" s="1">
        <v>4</v>
      </c>
      <c r="AI235" s="1" t="s">
        <v>183</v>
      </c>
      <c r="AJ235" s="1" t="s">
        <v>183</v>
      </c>
      <c r="AK235" s="1">
        <f t="shared" si="0"/>
        <v>104</v>
      </c>
    </row>
    <row r="236" spans="1:37" x14ac:dyDescent="0.25">
      <c r="A236" s="2">
        <v>45363.941965509264</v>
      </c>
      <c r="B236" s="1" t="s">
        <v>163</v>
      </c>
      <c r="C236" s="1" t="s">
        <v>46</v>
      </c>
      <c r="D236" s="1" t="s">
        <v>200</v>
      </c>
      <c r="E236" s="1" t="s">
        <v>40</v>
      </c>
      <c r="F236" s="1" t="s">
        <v>59</v>
      </c>
      <c r="G236" s="1">
        <v>4</v>
      </c>
      <c r="H236" s="1" t="s">
        <v>509</v>
      </c>
      <c r="I236" s="1" t="s">
        <v>49</v>
      </c>
      <c r="J236" s="1" t="s">
        <v>156</v>
      </c>
      <c r="K236" s="1">
        <v>5</v>
      </c>
      <c r="L236" s="1">
        <v>5</v>
      </c>
      <c r="M236" s="1">
        <v>4</v>
      </c>
      <c r="N236" s="1">
        <v>5</v>
      </c>
      <c r="O236" s="1">
        <v>5</v>
      </c>
      <c r="P236" s="1">
        <v>4</v>
      </c>
      <c r="Q236" s="1">
        <v>5</v>
      </c>
      <c r="R236" s="1">
        <v>4</v>
      </c>
      <c r="S236" s="1">
        <v>5</v>
      </c>
      <c r="T236" s="1">
        <v>4</v>
      </c>
      <c r="U236" s="1">
        <v>4</v>
      </c>
      <c r="V236" s="1">
        <v>5</v>
      </c>
      <c r="W236" s="1">
        <v>5</v>
      </c>
      <c r="X236" s="1">
        <v>5</v>
      </c>
      <c r="Y236" s="1">
        <v>4</v>
      </c>
      <c r="Z236" s="1">
        <v>3</v>
      </c>
      <c r="AA236" s="1">
        <v>4</v>
      </c>
      <c r="AB236" s="1">
        <v>4</v>
      </c>
      <c r="AC236" s="1">
        <v>4</v>
      </c>
      <c r="AD236" s="1">
        <v>5</v>
      </c>
      <c r="AE236" s="1">
        <v>4</v>
      </c>
      <c r="AF236" s="1">
        <v>5</v>
      </c>
      <c r="AG236" s="1">
        <v>5</v>
      </c>
      <c r="AH236" s="1">
        <v>4</v>
      </c>
      <c r="AI236" s="1" t="s">
        <v>123</v>
      </c>
      <c r="AJ236" s="1" t="s">
        <v>123</v>
      </c>
      <c r="AK236" s="1">
        <f t="shared" si="0"/>
        <v>107</v>
      </c>
    </row>
    <row r="237" spans="1:37" x14ac:dyDescent="0.25">
      <c r="A237" s="2">
        <v>45364.447660636579</v>
      </c>
      <c r="B237" s="1" t="s">
        <v>37</v>
      </c>
      <c r="C237" s="1" t="s">
        <v>38</v>
      </c>
      <c r="D237" s="1" t="s">
        <v>83</v>
      </c>
      <c r="E237" s="1" t="s">
        <v>40</v>
      </c>
      <c r="F237" s="1" t="s">
        <v>41</v>
      </c>
      <c r="G237" s="1">
        <v>4</v>
      </c>
      <c r="H237" s="1" t="s">
        <v>263</v>
      </c>
      <c r="I237" s="1" t="s">
        <v>55</v>
      </c>
      <c r="J237" s="1" t="s">
        <v>50</v>
      </c>
      <c r="K237" s="1">
        <v>3</v>
      </c>
      <c r="L237" s="1">
        <v>3</v>
      </c>
      <c r="M237" s="1">
        <v>4</v>
      </c>
      <c r="N237" s="1">
        <v>3</v>
      </c>
      <c r="O237" s="1">
        <v>4</v>
      </c>
      <c r="P237" s="1">
        <v>3</v>
      </c>
      <c r="Q237" s="1">
        <v>3</v>
      </c>
      <c r="R237" s="1">
        <v>3</v>
      </c>
      <c r="S237" s="1">
        <v>4</v>
      </c>
      <c r="T237" s="1">
        <v>4</v>
      </c>
      <c r="U237" s="1">
        <v>3</v>
      </c>
      <c r="V237" s="1">
        <v>4</v>
      </c>
      <c r="W237" s="1">
        <v>4</v>
      </c>
      <c r="X237" s="1">
        <v>4</v>
      </c>
      <c r="Y237" s="1">
        <v>3</v>
      </c>
      <c r="Z237" s="1">
        <v>3</v>
      </c>
      <c r="AA237" s="1">
        <v>3</v>
      </c>
      <c r="AB237" s="1">
        <v>3</v>
      </c>
      <c r="AC237" s="1">
        <v>3</v>
      </c>
      <c r="AD237" s="1">
        <v>4</v>
      </c>
      <c r="AE237" s="1">
        <v>3</v>
      </c>
      <c r="AF237" s="1">
        <v>3</v>
      </c>
      <c r="AG237" s="1">
        <v>4</v>
      </c>
      <c r="AH237" s="1">
        <v>3</v>
      </c>
      <c r="AI237" s="1" t="s">
        <v>61</v>
      </c>
      <c r="AJ237" s="1" t="s">
        <v>510</v>
      </c>
      <c r="AK237" s="1">
        <f t="shared" si="0"/>
        <v>81</v>
      </c>
    </row>
    <row r="238" spans="1:37" x14ac:dyDescent="0.25">
      <c r="A238" s="2">
        <v>45364.461015879628</v>
      </c>
      <c r="B238" s="1" t="s">
        <v>56</v>
      </c>
      <c r="C238" s="1" t="s">
        <v>38</v>
      </c>
      <c r="D238" s="1" t="s">
        <v>95</v>
      </c>
      <c r="E238" s="1" t="s">
        <v>40</v>
      </c>
      <c r="F238" s="1" t="s">
        <v>41</v>
      </c>
      <c r="G238" s="1">
        <v>4</v>
      </c>
      <c r="H238" s="1" t="s">
        <v>77</v>
      </c>
      <c r="I238" s="1" t="s">
        <v>49</v>
      </c>
      <c r="J238" s="1" t="s">
        <v>156</v>
      </c>
      <c r="K238" s="1">
        <v>5</v>
      </c>
      <c r="L238" s="1">
        <v>4</v>
      </c>
      <c r="M238" s="1">
        <v>5</v>
      </c>
      <c r="N238" s="1">
        <v>4</v>
      </c>
      <c r="O238" s="1">
        <v>5</v>
      </c>
      <c r="P238" s="1">
        <v>4</v>
      </c>
      <c r="Q238" s="1">
        <v>3</v>
      </c>
      <c r="R238" s="1">
        <v>5</v>
      </c>
      <c r="S238" s="1">
        <v>4</v>
      </c>
      <c r="T238" s="1">
        <v>4</v>
      </c>
      <c r="U238" s="1">
        <v>4</v>
      </c>
      <c r="V238" s="1">
        <v>5</v>
      </c>
      <c r="W238" s="1">
        <v>4</v>
      </c>
      <c r="X238" s="1">
        <v>4</v>
      </c>
      <c r="Y238" s="1">
        <v>4</v>
      </c>
      <c r="Z238" s="1">
        <v>5</v>
      </c>
      <c r="AA238" s="1">
        <v>3</v>
      </c>
      <c r="AB238" s="1">
        <v>4</v>
      </c>
      <c r="AC238" s="1">
        <v>5</v>
      </c>
      <c r="AD238" s="1">
        <v>4</v>
      </c>
      <c r="AE238" s="1">
        <v>4</v>
      </c>
      <c r="AF238" s="1">
        <v>5</v>
      </c>
      <c r="AG238" s="1">
        <v>4</v>
      </c>
      <c r="AH238" s="1">
        <v>4</v>
      </c>
      <c r="AI238" s="1" t="s">
        <v>183</v>
      </c>
      <c r="AJ238" s="1" t="s">
        <v>183</v>
      </c>
      <c r="AK238" s="1">
        <f t="shared" si="0"/>
        <v>102</v>
      </c>
    </row>
    <row r="239" spans="1:37" x14ac:dyDescent="0.25">
      <c r="A239" s="2">
        <v>45364.46289023148</v>
      </c>
      <c r="B239" s="1" t="s">
        <v>56</v>
      </c>
      <c r="C239" s="1" t="s">
        <v>38</v>
      </c>
      <c r="D239" s="1" t="s">
        <v>88</v>
      </c>
      <c r="E239" s="1" t="s">
        <v>40</v>
      </c>
      <c r="F239" s="1" t="s">
        <v>41</v>
      </c>
      <c r="G239" s="1">
        <v>5</v>
      </c>
      <c r="H239" s="1" t="s">
        <v>211</v>
      </c>
      <c r="I239" s="1" t="s">
        <v>49</v>
      </c>
      <c r="J239" s="1" t="s">
        <v>156</v>
      </c>
      <c r="K239" s="1">
        <v>5</v>
      </c>
      <c r="L239" s="1">
        <v>4</v>
      </c>
      <c r="M239" s="1">
        <v>5</v>
      </c>
      <c r="N239" s="1">
        <v>5</v>
      </c>
      <c r="O239" s="1">
        <v>4</v>
      </c>
      <c r="P239" s="1">
        <v>3</v>
      </c>
      <c r="Q239" s="1">
        <v>4</v>
      </c>
      <c r="R239" s="1">
        <v>5</v>
      </c>
      <c r="S239" s="1">
        <v>5</v>
      </c>
      <c r="T239" s="1">
        <v>4</v>
      </c>
      <c r="U239" s="1">
        <v>4</v>
      </c>
      <c r="V239" s="1">
        <v>3</v>
      </c>
      <c r="W239" s="1">
        <v>4</v>
      </c>
      <c r="X239" s="1">
        <v>5</v>
      </c>
      <c r="Y239" s="1">
        <v>4</v>
      </c>
      <c r="Z239" s="1">
        <v>4</v>
      </c>
      <c r="AA239" s="1">
        <v>3</v>
      </c>
      <c r="AB239" s="1">
        <v>5</v>
      </c>
      <c r="AC239" s="1">
        <v>5</v>
      </c>
      <c r="AD239" s="1">
        <v>4</v>
      </c>
      <c r="AE239" s="1">
        <v>4</v>
      </c>
      <c r="AF239" s="1">
        <v>4</v>
      </c>
      <c r="AG239" s="1">
        <v>5</v>
      </c>
      <c r="AH239" s="1">
        <v>4</v>
      </c>
      <c r="AI239" s="1" t="s">
        <v>183</v>
      </c>
      <c r="AJ239" s="1" t="s">
        <v>183</v>
      </c>
      <c r="AK239" s="1">
        <f t="shared" si="0"/>
        <v>102</v>
      </c>
    </row>
    <row r="240" spans="1:37" x14ac:dyDescent="0.25">
      <c r="A240" s="2">
        <v>45364.464072962961</v>
      </c>
      <c r="B240" s="1" t="s">
        <v>56</v>
      </c>
      <c r="C240" s="1" t="s">
        <v>38</v>
      </c>
      <c r="D240" s="1" t="s">
        <v>409</v>
      </c>
      <c r="E240" s="1" t="s">
        <v>40</v>
      </c>
      <c r="F240" s="1" t="s">
        <v>59</v>
      </c>
      <c r="G240" s="1">
        <v>5</v>
      </c>
      <c r="H240" s="1" t="s">
        <v>132</v>
      </c>
      <c r="I240" s="1" t="s">
        <v>49</v>
      </c>
      <c r="J240" s="1" t="s">
        <v>156</v>
      </c>
      <c r="K240" s="1">
        <v>5</v>
      </c>
      <c r="L240" s="1">
        <v>5</v>
      </c>
      <c r="M240" s="1">
        <v>5</v>
      </c>
      <c r="N240" s="1">
        <v>4</v>
      </c>
      <c r="O240" s="1">
        <v>4</v>
      </c>
      <c r="P240" s="1">
        <v>5</v>
      </c>
      <c r="Q240" s="1">
        <v>4</v>
      </c>
      <c r="R240" s="1">
        <v>3</v>
      </c>
      <c r="S240" s="1">
        <v>4</v>
      </c>
      <c r="T240" s="1">
        <v>4</v>
      </c>
      <c r="U240" s="1">
        <v>5</v>
      </c>
      <c r="V240" s="1">
        <v>4</v>
      </c>
      <c r="W240" s="1">
        <v>5</v>
      </c>
      <c r="X240" s="1">
        <v>5</v>
      </c>
      <c r="Y240" s="1">
        <v>5</v>
      </c>
      <c r="Z240" s="1">
        <v>3</v>
      </c>
      <c r="AA240" s="1">
        <v>4</v>
      </c>
      <c r="AB240" s="1">
        <v>4</v>
      </c>
      <c r="AC240" s="1">
        <v>4</v>
      </c>
      <c r="AD240" s="1">
        <v>5</v>
      </c>
      <c r="AE240" s="1">
        <v>4</v>
      </c>
      <c r="AF240" s="1">
        <v>3</v>
      </c>
      <c r="AG240" s="1">
        <v>4</v>
      </c>
      <c r="AH240" s="1">
        <v>4</v>
      </c>
      <c r="AI240" s="1" t="s">
        <v>183</v>
      </c>
      <c r="AJ240" s="1" t="s">
        <v>183</v>
      </c>
      <c r="AK240" s="1">
        <f t="shared" si="0"/>
        <v>102</v>
      </c>
    </row>
    <row r="241" spans="1:37" x14ac:dyDescent="0.25">
      <c r="A241" s="2">
        <v>45364.464796192129</v>
      </c>
      <c r="B241" s="1" t="s">
        <v>37</v>
      </c>
      <c r="C241" s="1" t="s">
        <v>38</v>
      </c>
      <c r="D241" s="1" t="s">
        <v>79</v>
      </c>
      <c r="E241" s="1" t="s">
        <v>40</v>
      </c>
      <c r="F241" s="1" t="s">
        <v>41</v>
      </c>
      <c r="G241" s="1">
        <v>5</v>
      </c>
      <c r="H241" s="1" t="s">
        <v>84</v>
      </c>
      <c r="I241" s="1" t="s">
        <v>49</v>
      </c>
      <c r="J241" s="1" t="s">
        <v>156</v>
      </c>
      <c r="K241" s="1">
        <v>4</v>
      </c>
      <c r="L241" s="1">
        <v>4</v>
      </c>
      <c r="M241" s="1">
        <v>3</v>
      </c>
      <c r="N241" s="1">
        <v>5</v>
      </c>
      <c r="O241" s="1">
        <v>4</v>
      </c>
      <c r="P241" s="1">
        <v>4</v>
      </c>
      <c r="Q241" s="1">
        <v>4</v>
      </c>
      <c r="R241" s="1">
        <v>5</v>
      </c>
      <c r="S241" s="1">
        <v>4</v>
      </c>
      <c r="T241" s="1">
        <v>5</v>
      </c>
      <c r="U241" s="1">
        <v>5</v>
      </c>
      <c r="V241" s="1">
        <v>5</v>
      </c>
      <c r="W241" s="1">
        <v>4</v>
      </c>
      <c r="X241" s="1">
        <v>3</v>
      </c>
      <c r="Y241" s="1">
        <v>4</v>
      </c>
      <c r="Z241" s="1">
        <v>4</v>
      </c>
      <c r="AA241" s="1">
        <v>5</v>
      </c>
      <c r="AB241" s="1">
        <v>4</v>
      </c>
      <c r="AC241" s="1">
        <v>5</v>
      </c>
      <c r="AD241" s="1">
        <v>4</v>
      </c>
      <c r="AE241" s="1">
        <v>4</v>
      </c>
      <c r="AF241" s="1">
        <v>5</v>
      </c>
      <c r="AG241" s="1">
        <v>5</v>
      </c>
      <c r="AH241" s="1">
        <v>5</v>
      </c>
      <c r="AI241" s="1" t="s">
        <v>183</v>
      </c>
      <c r="AJ241" s="1" t="s">
        <v>183</v>
      </c>
      <c r="AK241" s="1">
        <f t="shared" si="0"/>
        <v>104</v>
      </c>
    </row>
    <row r="242" spans="1:37" x14ac:dyDescent="0.25">
      <c r="A242" s="2">
        <v>45364.465940682872</v>
      </c>
      <c r="B242" s="1" t="s">
        <v>56</v>
      </c>
      <c r="C242" s="1" t="s">
        <v>38</v>
      </c>
      <c r="D242" s="1" t="s">
        <v>200</v>
      </c>
      <c r="E242" s="1" t="s">
        <v>40</v>
      </c>
      <c r="F242" s="1" t="s">
        <v>41</v>
      </c>
      <c r="G242" s="1">
        <v>5</v>
      </c>
      <c r="H242" s="1" t="s">
        <v>113</v>
      </c>
      <c r="I242" s="1" t="s">
        <v>49</v>
      </c>
      <c r="J242" s="1" t="s">
        <v>156</v>
      </c>
      <c r="K242" s="1">
        <v>5</v>
      </c>
      <c r="L242" s="1">
        <v>5</v>
      </c>
      <c r="M242" s="1">
        <v>4</v>
      </c>
      <c r="N242" s="1">
        <v>5</v>
      </c>
      <c r="O242" s="1">
        <v>4</v>
      </c>
      <c r="P242" s="1">
        <v>3</v>
      </c>
      <c r="Q242" s="1">
        <v>3</v>
      </c>
      <c r="R242" s="1">
        <v>4</v>
      </c>
      <c r="S242" s="1">
        <v>5</v>
      </c>
      <c r="T242" s="1">
        <v>4</v>
      </c>
      <c r="U242" s="1">
        <v>4</v>
      </c>
      <c r="V242" s="1">
        <v>5</v>
      </c>
      <c r="W242" s="1">
        <v>4</v>
      </c>
      <c r="X242" s="1">
        <v>5</v>
      </c>
      <c r="Y242" s="1">
        <v>5</v>
      </c>
      <c r="Z242" s="1">
        <v>5</v>
      </c>
      <c r="AA242" s="1">
        <v>4</v>
      </c>
      <c r="AB242" s="1">
        <v>4</v>
      </c>
      <c r="AC242" s="1">
        <v>5</v>
      </c>
      <c r="AD242" s="1">
        <v>4</v>
      </c>
      <c r="AE242" s="1">
        <v>3</v>
      </c>
      <c r="AF242" s="1">
        <v>4</v>
      </c>
      <c r="AG242" s="1">
        <v>4</v>
      </c>
      <c r="AH242" s="1">
        <v>5</v>
      </c>
      <c r="AI242" s="1" t="s">
        <v>183</v>
      </c>
      <c r="AJ242" s="1" t="s">
        <v>183</v>
      </c>
      <c r="AK242" s="1">
        <f t="shared" si="0"/>
        <v>103</v>
      </c>
    </row>
    <row r="243" spans="1:37" x14ac:dyDescent="0.25">
      <c r="A243" s="2">
        <v>45364.46661831018</v>
      </c>
      <c r="B243" s="1" t="s">
        <v>56</v>
      </c>
      <c r="C243" s="1" t="s">
        <v>38</v>
      </c>
      <c r="D243" s="1" t="s">
        <v>172</v>
      </c>
      <c r="E243" s="1" t="s">
        <v>40</v>
      </c>
      <c r="F243" s="1" t="s">
        <v>41</v>
      </c>
      <c r="G243" s="1">
        <v>4</v>
      </c>
      <c r="H243" s="1" t="s">
        <v>178</v>
      </c>
      <c r="I243" s="1" t="s">
        <v>49</v>
      </c>
      <c r="J243" s="1" t="s">
        <v>156</v>
      </c>
      <c r="K243" s="1">
        <v>5</v>
      </c>
      <c r="L243" s="1">
        <v>5</v>
      </c>
      <c r="M243" s="1">
        <v>5</v>
      </c>
      <c r="N243" s="1">
        <v>4</v>
      </c>
      <c r="O243" s="1">
        <v>4</v>
      </c>
      <c r="P243" s="1">
        <v>4</v>
      </c>
      <c r="Q243" s="1">
        <v>5</v>
      </c>
      <c r="R243" s="1">
        <v>4</v>
      </c>
      <c r="S243" s="1">
        <v>5</v>
      </c>
      <c r="T243" s="1">
        <v>3</v>
      </c>
      <c r="U243" s="1">
        <v>4</v>
      </c>
      <c r="V243" s="1">
        <v>4</v>
      </c>
      <c r="W243" s="1">
        <v>5</v>
      </c>
      <c r="X243" s="1">
        <v>5</v>
      </c>
      <c r="Y243" s="1">
        <v>4</v>
      </c>
      <c r="Z243" s="1">
        <v>5</v>
      </c>
      <c r="AA243" s="1">
        <v>5</v>
      </c>
      <c r="AB243" s="1">
        <v>5</v>
      </c>
      <c r="AC243" s="1">
        <v>4</v>
      </c>
      <c r="AD243" s="1">
        <v>3</v>
      </c>
      <c r="AE243" s="1">
        <v>4</v>
      </c>
      <c r="AF243" s="1">
        <v>4</v>
      </c>
      <c r="AG243" s="1">
        <v>4</v>
      </c>
      <c r="AH243" s="1">
        <v>5</v>
      </c>
      <c r="AI243" s="1" t="s">
        <v>183</v>
      </c>
      <c r="AJ243" s="1" t="s">
        <v>183</v>
      </c>
      <c r="AK243" s="1">
        <f t="shared" si="0"/>
        <v>105</v>
      </c>
    </row>
    <row r="244" spans="1:37" x14ac:dyDescent="0.25">
      <c r="A244" s="2">
        <v>45364.467239409722</v>
      </c>
      <c r="B244" s="1" t="s">
        <v>56</v>
      </c>
      <c r="C244" s="1" t="s">
        <v>38</v>
      </c>
      <c r="D244" s="1" t="s">
        <v>105</v>
      </c>
      <c r="E244" s="1" t="s">
        <v>40</v>
      </c>
      <c r="F244" s="1" t="s">
        <v>59</v>
      </c>
      <c r="G244" s="1">
        <v>5</v>
      </c>
      <c r="H244" s="1" t="s">
        <v>511</v>
      </c>
      <c r="I244" s="1" t="s">
        <v>49</v>
      </c>
      <c r="J244" s="1" t="s">
        <v>156</v>
      </c>
      <c r="K244" s="1">
        <v>4</v>
      </c>
      <c r="L244" s="1">
        <v>5</v>
      </c>
      <c r="M244" s="1">
        <v>4</v>
      </c>
      <c r="N244" s="1">
        <v>3</v>
      </c>
      <c r="O244" s="1">
        <v>5</v>
      </c>
      <c r="P244" s="1">
        <v>5</v>
      </c>
      <c r="Q244" s="1">
        <v>5</v>
      </c>
      <c r="R244" s="1">
        <v>4</v>
      </c>
      <c r="S244" s="1">
        <v>3</v>
      </c>
      <c r="T244" s="1">
        <v>4</v>
      </c>
      <c r="U244" s="1">
        <v>5</v>
      </c>
      <c r="V244" s="1">
        <v>4</v>
      </c>
      <c r="W244" s="1">
        <v>4</v>
      </c>
      <c r="X244" s="1">
        <v>5</v>
      </c>
      <c r="Y244" s="1">
        <v>5</v>
      </c>
      <c r="Z244" s="1">
        <v>5</v>
      </c>
      <c r="AA244" s="1">
        <v>4</v>
      </c>
      <c r="AB244" s="1">
        <v>5</v>
      </c>
      <c r="AC244" s="1">
        <v>4</v>
      </c>
      <c r="AD244" s="1">
        <v>5</v>
      </c>
      <c r="AE244" s="1">
        <v>5</v>
      </c>
      <c r="AF244" s="1">
        <v>5</v>
      </c>
      <c r="AG244" s="1">
        <v>4</v>
      </c>
      <c r="AH244" s="1">
        <v>4</v>
      </c>
      <c r="AI244" s="1" t="s">
        <v>183</v>
      </c>
      <c r="AJ244" s="1" t="s">
        <v>183</v>
      </c>
      <c r="AK244" s="1">
        <f t="shared" si="0"/>
        <v>106</v>
      </c>
    </row>
    <row r="245" spans="1:37" x14ac:dyDescent="0.25">
      <c r="A245" s="2">
        <v>45364.46801921296</v>
      </c>
      <c r="B245" s="1" t="s">
        <v>37</v>
      </c>
      <c r="C245" s="1" t="s">
        <v>38</v>
      </c>
      <c r="D245" s="1" t="s">
        <v>144</v>
      </c>
      <c r="E245" s="1" t="s">
        <v>40</v>
      </c>
      <c r="F245" s="1" t="s">
        <v>41</v>
      </c>
      <c r="G245" s="1">
        <v>4</v>
      </c>
      <c r="H245" s="1" t="s">
        <v>77</v>
      </c>
      <c r="I245" s="1" t="s">
        <v>49</v>
      </c>
      <c r="J245" s="1" t="s">
        <v>156</v>
      </c>
      <c r="K245" s="1">
        <v>4</v>
      </c>
      <c r="L245" s="1">
        <v>5</v>
      </c>
      <c r="M245" s="1">
        <v>4</v>
      </c>
      <c r="N245" s="1">
        <v>4</v>
      </c>
      <c r="O245" s="1">
        <v>3</v>
      </c>
      <c r="P245" s="1">
        <v>5</v>
      </c>
      <c r="Q245" s="1">
        <v>4</v>
      </c>
      <c r="R245" s="1">
        <v>4</v>
      </c>
      <c r="S245" s="1">
        <v>4</v>
      </c>
      <c r="T245" s="1">
        <v>5</v>
      </c>
      <c r="U245" s="1">
        <v>4</v>
      </c>
      <c r="V245" s="1">
        <v>4</v>
      </c>
      <c r="W245" s="1">
        <v>3</v>
      </c>
      <c r="X245" s="1">
        <v>5</v>
      </c>
      <c r="Y245" s="1">
        <v>4</v>
      </c>
      <c r="Z245" s="1">
        <v>4</v>
      </c>
      <c r="AA245" s="1">
        <v>3</v>
      </c>
      <c r="AB245" s="1">
        <v>5</v>
      </c>
      <c r="AC245" s="1">
        <v>4</v>
      </c>
      <c r="AD245" s="1">
        <v>4</v>
      </c>
      <c r="AE245" s="1">
        <v>4</v>
      </c>
      <c r="AF245" s="1">
        <v>5</v>
      </c>
      <c r="AG245" s="1">
        <v>4</v>
      </c>
      <c r="AH245" s="1">
        <v>4</v>
      </c>
      <c r="AI245" s="1" t="s">
        <v>183</v>
      </c>
      <c r="AJ245" s="1" t="s">
        <v>183</v>
      </c>
      <c r="AK245" s="1">
        <f t="shared" si="0"/>
        <v>99</v>
      </c>
    </row>
    <row r="246" spans="1:37" x14ac:dyDescent="0.25">
      <c r="A246" s="2">
        <v>45364.468986666667</v>
      </c>
      <c r="B246" s="1" t="s">
        <v>56</v>
      </c>
      <c r="C246" s="1" t="s">
        <v>38</v>
      </c>
      <c r="D246" s="1" t="s">
        <v>95</v>
      </c>
      <c r="E246" s="1" t="s">
        <v>40</v>
      </c>
      <c r="F246" s="1" t="s">
        <v>59</v>
      </c>
      <c r="G246" s="1">
        <v>5</v>
      </c>
      <c r="H246" s="1" t="s">
        <v>84</v>
      </c>
      <c r="I246" s="1" t="s">
        <v>49</v>
      </c>
      <c r="J246" s="1" t="s">
        <v>156</v>
      </c>
      <c r="K246" s="1">
        <v>4</v>
      </c>
      <c r="L246" s="1">
        <v>5</v>
      </c>
      <c r="M246" s="1">
        <v>5</v>
      </c>
      <c r="N246" s="1">
        <v>4</v>
      </c>
      <c r="O246" s="1">
        <v>3</v>
      </c>
      <c r="P246" s="1">
        <v>5</v>
      </c>
      <c r="Q246" s="1">
        <v>5</v>
      </c>
      <c r="R246" s="1">
        <v>4</v>
      </c>
      <c r="S246" s="1">
        <v>5</v>
      </c>
      <c r="T246" s="1">
        <v>4</v>
      </c>
      <c r="U246" s="1">
        <v>4</v>
      </c>
      <c r="V246" s="1">
        <v>3</v>
      </c>
      <c r="W246" s="1">
        <v>5</v>
      </c>
      <c r="X246" s="1">
        <v>4</v>
      </c>
      <c r="Y246" s="1">
        <v>4</v>
      </c>
      <c r="Z246" s="1">
        <v>5</v>
      </c>
      <c r="AA246" s="1">
        <v>5</v>
      </c>
      <c r="AB246" s="1">
        <v>5</v>
      </c>
      <c r="AC246" s="1">
        <v>4</v>
      </c>
      <c r="AD246" s="1">
        <v>4</v>
      </c>
      <c r="AE246" s="1">
        <v>3</v>
      </c>
      <c r="AF246" s="1">
        <v>5</v>
      </c>
      <c r="AG246" s="1">
        <v>5</v>
      </c>
      <c r="AH246" s="1">
        <v>5</v>
      </c>
      <c r="AI246" s="1" t="s">
        <v>183</v>
      </c>
      <c r="AJ246" s="1" t="s">
        <v>183</v>
      </c>
      <c r="AK246" s="1">
        <f t="shared" si="0"/>
        <v>105</v>
      </c>
    </row>
    <row r="247" spans="1:37" x14ac:dyDescent="0.25">
      <c r="A247" s="2">
        <v>45364.469700358793</v>
      </c>
      <c r="B247" s="1" t="s">
        <v>56</v>
      </c>
      <c r="C247" s="1" t="s">
        <v>38</v>
      </c>
      <c r="D247" s="1" t="s">
        <v>47</v>
      </c>
      <c r="E247" s="1" t="s">
        <v>40</v>
      </c>
      <c r="F247" s="1" t="s">
        <v>59</v>
      </c>
      <c r="G247" s="1">
        <v>5</v>
      </c>
      <c r="H247" s="1" t="s">
        <v>211</v>
      </c>
      <c r="I247" s="1" t="s">
        <v>49</v>
      </c>
      <c r="J247" s="1" t="s">
        <v>156</v>
      </c>
      <c r="K247" s="1">
        <v>4</v>
      </c>
      <c r="L247" s="1">
        <v>5</v>
      </c>
      <c r="M247" s="1">
        <v>4</v>
      </c>
      <c r="N247" s="1">
        <v>4</v>
      </c>
      <c r="O247" s="1">
        <v>3</v>
      </c>
      <c r="P247" s="1">
        <v>5</v>
      </c>
      <c r="Q247" s="1">
        <v>4</v>
      </c>
      <c r="R247" s="1">
        <v>4</v>
      </c>
      <c r="S247" s="1">
        <v>5</v>
      </c>
      <c r="T247" s="1">
        <v>5</v>
      </c>
      <c r="U247" s="1">
        <v>5</v>
      </c>
      <c r="V247" s="1">
        <v>4</v>
      </c>
      <c r="W247" s="1">
        <v>3</v>
      </c>
      <c r="X247" s="1">
        <v>5</v>
      </c>
      <c r="Y247" s="1">
        <v>4</v>
      </c>
      <c r="Z247" s="1">
        <v>4</v>
      </c>
      <c r="AA247" s="1">
        <v>5</v>
      </c>
      <c r="AB247" s="1">
        <v>4</v>
      </c>
      <c r="AC247" s="1">
        <v>5</v>
      </c>
      <c r="AD247" s="1">
        <v>5</v>
      </c>
      <c r="AE247" s="1">
        <v>5</v>
      </c>
      <c r="AF247" s="1">
        <v>4</v>
      </c>
      <c r="AG247" s="1">
        <v>5</v>
      </c>
      <c r="AH247" s="1">
        <v>4</v>
      </c>
      <c r="AI247" s="1" t="s">
        <v>183</v>
      </c>
      <c r="AJ247" s="1" t="s">
        <v>183</v>
      </c>
      <c r="AK247" s="1">
        <f t="shared" si="0"/>
        <v>105</v>
      </c>
    </row>
    <row r="248" spans="1:37" x14ac:dyDescent="0.25">
      <c r="A248" s="2">
        <v>45364.472616874998</v>
      </c>
      <c r="B248" s="1" t="s">
        <v>56</v>
      </c>
      <c r="C248" s="1" t="s">
        <v>46</v>
      </c>
      <c r="D248" s="1" t="s">
        <v>91</v>
      </c>
      <c r="E248" s="1" t="s">
        <v>40</v>
      </c>
      <c r="F248" s="1" t="s">
        <v>41</v>
      </c>
      <c r="G248" s="1">
        <v>4</v>
      </c>
      <c r="H248" s="1" t="s">
        <v>223</v>
      </c>
      <c r="I248" s="1" t="s">
        <v>55</v>
      </c>
      <c r="J248" s="1" t="s">
        <v>90</v>
      </c>
      <c r="K248" s="1">
        <v>4</v>
      </c>
      <c r="L248" s="1">
        <v>4</v>
      </c>
      <c r="M248" s="1">
        <v>4</v>
      </c>
      <c r="N248" s="1">
        <v>3</v>
      </c>
      <c r="O248" s="1">
        <v>4</v>
      </c>
      <c r="P248" s="1">
        <v>5</v>
      </c>
      <c r="Q248" s="1">
        <v>4</v>
      </c>
      <c r="R248" s="1">
        <v>4</v>
      </c>
      <c r="S248" s="1">
        <v>5</v>
      </c>
      <c r="T248" s="1">
        <v>5</v>
      </c>
      <c r="U248" s="1">
        <v>5</v>
      </c>
      <c r="V248" s="1">
        <v>5</v>
      </c>
      <c r="W248" s="1">
        <v>5</v>
      </c>
      <c r="X248" s="1">
        <v>3</v>
      </c>
      <c r="Y248" s="1">
        <v>5</v>
      </c>
      <c r="Z248" s="1">
        <v>4</v>
      </c>
      <c r="AA248" s="1">
        <v>5</v>
      </c>
      <c r="AB248" s="1">
        <v>3</v>
      </c>
      <c r="AC248" s="1">
        <v>5</v>
      </c>
      <c r="AD248" s="1">
        <v>5</v>
      </c>
      <c r="AE248" s="1">
        <v>4</v>
      </c>
      <c r="AF248" s="1">
        <v>4</v>
      </c>
      <c r="AG248" s="1">
        <v>4</v>
      </c>
      <c r="AH248" s="1">
        <v>5</v>
      </c>
      <c r="AI248" s="1" t="s">
        <v>512</v>
      </c>
      <c r="AJ248" s="1" t="s">
        <v>513</v>
      </c>
      <c r="AK248" s="1">
        <f t="shared" si="0"/>
        <v>104</v>
      </c>
    </row>
    <row r="249" spans="1:37" x14ac:dyDescent="0.25">
      <c r="A249" s="2">
        <v>45364.47286642361</v>
      </c>
      <c r="B249" s="1" t="s">
        <v>56</v>
      </c>
      <c r="C249" s="1" t="s">
        <v>38</v>
      </c>
      <c r="D249" s="1" t="s">
        <v>88</v>
      </c>
      <c r="E249" s="1" t="s">
        <v>40</v>
      </c>
      <c r="F249" s="1" t="s">
        <v>59</v>
      </c>
      <c r="G249" s="1">
        <v>5</v>
      </c>
      <c r="H249" s="1" t="s">
        <v>84</v>
      </c>
      <c r="I249" s="1" t="s">
        <v>49</v>
      </c>
      <c r="J249" s="1" t="s">
        <v>156</v>
      </c>
      <c r="K249" s="1">
        <v>5</v>
      </c>
      <c r="L249" s="1">
        <v>4</v>
      </c>
      <c r="M249" s="1">
        <v>5</v>
      </c>
      <c r="N249" s="1">
        <v>4</v>
      </c>
      <c r="O249" s="1">
        <v>4</v>
      </c>
      <c r="P249" s="1">
        <v>4</v>
      </c>
      <c r="Q249" s="1">
        <v>5</v>
      </c>
      <c r="R249" s="1">
        <v>4</v>
      </c>
      <c r="S249" s="1">
        <v>3</v>
      </c>
      <c r="T249" s="1">
        <v>4</v>
      </c>
      <c r="U249" s="1">
        <v>5</v>
      </c>
      <c r="V249" s="1">
        <v>5</v>
      </c>
      <c r="W249" s="1">
        <v>5</v>
      </c>
      <c r="X249" s="1">
        <v>4</v>
      </c>
      <c r="Y249" s="1">
        <v>5</v>
      </c>
      <c r="Z249" s="1">
        <v>4</v>
      </c>
      <c r="AA249" s="1">
        <v>4</v>
      </c>
      <c r="AB249" s="1">
        <v>4</v>
      </c>
      <c r="AC249" s="1">
        <v>3</v>
      </c>
      <c r="AD249" s="1">
        <v>5</v>
      </c>
      <c r="AE249" s="1">
        <v>4</v>
      </c>
      <c r="AF249" s="1">
        <v>4</v>
      </c>
      <c r="AG249" s="1">
        <v>5</v>
      </c>
      <c r="AH249" s="1">
        <v>5</v>
      </c>
      <c r="AI249" s="1" t="s">
        <v>183</v>
      </c>
      <c r="AJ249" s="1" t="s">
        <v>183</v>
      </c>
      <c r="AK249" s="1">
        <f t="shared" si="0"/>
        <v>104</v>
      </c>
    </row>
    <row r="250" spans="1:37" x14ac:dyDescent="0.25">
      <c r="A250" s="2">
        <v>45364.473673807872</v>
      </c>
      <c r="B250" s="1" t="s">
        <v>37</v>
      </c>
      <c r="C250" s="1" t="s">
        <v>38</v>
      </c>
      <c r="D250" s="1" t="s">
        <v>95</v>
      </c>
      <c r="E250" s="1" t="s">
        <v>40</v>
      </c>
      <c r="F250" s="1" t="s">
        <v>41</v>
      </c>
      <c r="G250" s="1">
        <v>4</v>
      </c>
      <c r="H250" s="1" t="s">
        <v>54</v>
      </c>
      <c r="I250" s="1" t="s">
        <v>49</v>
      </c>
      <c r="J250" s="1" t="s">
        <v>156</v>
      </c>
      <c r="K250" s="1">
        <v>4</v>
      </c>
      <c r="L250" s="1">
        <v>5</v>
      </c>
      <c r="M250" s="1">
        <v>4</v>
      </c>
      <c r="N250" s="1">
        <v>5</v>
      </c>
      <c r="O250" s="1">
        <v>3</v>
      </c>
      <c r="P250" s="1">
        <v>4</v>
      </c>
      <c r="Q250" s="1">
        <v>4</v>
      </c>
      <c r="R250" s="1">
        <v>4</v>
      </c>
      <c r="S250" s="1">
        <v>5</v>
      </c>
      <c r="T250" s="1">
        <v>5</v>
      </c>
      <c r="U250" s="1">
        <v>3</v>
      </c>
      <c r="V250" s="1">
        <v>4</v>
      </c>
      <c r="W250" s="1">
        <v>5</v>
      </c>
      <c r="X250" s="1">
        <v>5</v>
      </c>
      <c r="Y250" s="1">
        <v>5</v>
      </c>
      <c r="Z250" s="1">
        <v>5</v>
      </c>
      <c r="AA250" s="1">
        <v>4</v>
      </c>
      <c r="AB250" s="1">
        <v>4</v>
      </c>
      <c r="AC250" s="1">
        <v>3</v>
      </c>
      <c r="AD250" s="1">
        <v>5</v>
      </c>
      <c r="AE250" s="1">
        <v>4</v>
      </c>
      <c r="AF250" s="1">
        <v>4</v>
      </c>
      <c r="AG250" s="1">
        <v>4</v>
      </c>
      <c r="AH250" s="1">
        <v>5</v>
      </c>
      <c r="AI250" s="1" t="s">
        <v>183</v>
      </c>
      <c r="AJ250" s="1" t="s">
        <v>183</v>
      </c>
      <c r="AK250" s="1">
        <f t="shared" si="0"/>
        <v>103</v>
      </c>
    </row>
    <row r="251" spans="1:37" x14ac:dyDescent="0.25">
      <c r="A251" s="2">
        <v>45364.474236423615</v>
      </c>
      <c r="B251" s="1" t="s">
        <v>37</v>
      </c>
      <c r="C251" s="1" t="s">
        <v>38</v>
      </c>
      <c r="D251" s="1" t="s">
        <v>79</v>
      </c>
      <c r="E251" s="1" t="s">
        <v>40</v>
      </c>
      <c r="F251" s="1" t="s">
        <v>41</v>
      </c>
      <c r="G251" s="1">
        <v>4</v>
      </c>
      <c r="H251" s="1" t="s">
        <v>48</v>
      </c>
      <c r="I251" s="1" t="s">
        <v>49</v>
      </c>
      <c r="J251" s="1" t="s">
        <v>156</v>
      </c>
      <c r="K251" s="1">
        <v>4</v>
      </c>
      <c r="L251" s="1">
        <v>5</v>
      </c>
      <c r="M251" s="1">
        <v>4</v>
      </c>
      <c r="N251" s="1">
        <v>3</v>
      </c>
      <c r="O251" s="1">
        <v>4</v>
      </c>
      <c r="P251" s="1">
        <v>5</v>
      </c>
      <c r="Q251" s="1">
        <v>5</v>
      </c>
      <c r="R251" s="1">
        <v>5</v>
      </c>
      <c r="S251" s="1">
        <v>4</v>
      </c>
      <c r="T251" s="1">
        <v>3</v>
      </c>
      <c r="U251" s="1">
        <v>4</v>
      </c>
      <c r="V251" s="1">
        <v>5</v>
      </c>
      <c r="W251" s="1">
        <v>4</v>
      </c>
      <c r="X251" s="1">
        <v>4</v>
      </c>
      <c r="Y251" s="1">
        <v>5</v>
      </c>
      <c r="Z251" s="1">
        <v>5</v>
      </c>
      <c r="AA251" s="1">
        <v>5</v>
      </c>
      <c r="AB251" s="1">
        <v>4</v>
      </c>
      <c r="AC251" s="1">
        <v>5</v>
      </c>
      <c r="AD251" s="1">
        <v>5</v>
      </c>
      <c r="AE251" s="1">
        <v>5</v>
      </c>
      <c r="AF251" s="1">
        <v>4</v>
      </c>
      <c r="AG251" s="1">
        <v>4</v>
      </c>
      <c r="AH251" s="1">
        <v>5</v>
      </c>
      <c r="AI251" s="1" t="s">
        <v>183</v>
      </c>
      <c r="AJ251" s="1" t="s">
        <v>183</v>
      </c>
      <c r="AK251" s="1">
        <f t="shared" si="0"/>
        <v>106</v>
      </c>
    </row>
    <row r="252" spans="1:37" x14ac:dyDescent="0.25">
      <c r="A252" s="2">
        <v>45364.474877986111</v>
      </c>
      <c r="B252" s="1" t="s">
        <v>56</v>
      </c>
      <c r="C252" s="1" t="s">
        <v>38</v>
      </c>
      <c r="D252" s="1" t="s">
        <v>409</v>
      </c>
      <c r="E252" s="1" t="s">
        <v>40</v>
      </c>
      <c r="F252" s="1" t="s">
        <v>59</v>
      </c>
      <c r="G252" s="1">
        <v>4</v>
      </c>
      <c r="H252" s="1" t="s">
        <v>514</v>
      </c>
      <c r="I252" s="1" t="s">
        <v>43</v>
      </c>
      <c r="J252" s="1" t="s">
        <v>156</v>
      </c>
      <c r="K252" s="1">
        <v>5</v>
      </c>
      <c r="L252" s="1">
        <v>4</v>
      </c>
      <c r="M252" s="1">
        <v>4</v>
      </c>
      <c r="N252" s="1">
        <v>5</v>
      </c>
      <c r="O252" s="1">
        <v>5</v>
      </c>
      <c r="P252" s="1">
        <v>3</v>
      </c>
      <c r="Q252" s="1">
        <v>4</v>
      </c>
      <c r="R252" s="1">
        <v>4</v>
      </c>
      <c r="S252" s="1">
        <v>4</v>
      </c>
      <c r="T252" s="1">
        <v>5</v>
      </c>
      <c r="U252" s="1">
        <v>5</v>
      </c>
      <c r="V252" s="1">
        <v>4</v>
      </c>
      <c r="W252" s="1">
        <v>5</v>
      </c>
      <c r="X252" s="1">
        <v>4</v>
      </c>
      <c r="Y252" s="1">
        <v>4</v>
      </c>
      <c r="Z252" s="1">
        <v>4</v>
      </c>
      <c r="AA252" s="1">
        <v>5</v>
      </c>
      <c r="AB252" s="1">
        <v>4</v>
      </c>
      <c r="AC252" s="1">
        <v>4</v>
      </c>
      <c r="AD252" s="1">
        <v>3</v>
      </c>
      <c r="AE252" s="1">
        <v>4</v>
      </c>
      <c r="AF252" s="1">
        <v>5</v>
      </c>
      <c r="AG252" s="1">
        <v>5</v>
      </c>
      <c r="AH252" s="1">
        <v>5</v>
      </c>
      <c r="AI252" s="1" t="s">
        <v>183</v>
      </c>
      <c r="AJ252" s="1" t="s">
        <v>183</v>
      </c>
      <c r="AK252" s="1">
        <f t="shared" si="0"/>
        <v>104</v>
      </c>
    </row>
    <row r="253" spans="1:37" x14ac:dyDescent="0.25">
      <c r="A253" s="2">
        <v>45364.475812349541</v>
      </c>
      <c r="B253" s="1" t="s">
        <v>56</v>
      </c>
      <c r="C253" s="1" t="s">
        <v>38</v>
      </c>
      <c r="D253" s="1" t="s">
        <v>91</v>
      </c>
      <c r="E253" s="1" t="s">
        <v>40</v>
      </c>
      <c r="F253" s="1" t="s">
        <v>41</v>
      </c>
      <c r="G253" s="1">
        <v>5</v>
      </c>
      <c r="H253" s="1" t="s">
        <v>84</v>
      </c>
      <c r="I253" s="1" t="s">
        <v>49</v>
      </c>
      <c r="J253" s="1" t="s">
        <v>156</v>
      </c>
      <c r="K253" s="1">
        <v>5</v>
      </c>
      <c r="L253" s="1">
        <v>4</v>
      </c>
      <c r="M253" s="1">
        <v>4</v>
      </c>
      <c r="N253" s="1">
        <v>5</v>
      </c>
      <c r="O253" s="1">
        <v>5</v>
      </c>
      <c r="P253" s="1">
        <v>5</v>
      </c>
      <c r="Q253" s="1">
        <v>5</v>
      </c>
      <c r="R253" s="1">
        <v>5</v>
      </c>
      <c r="S253" s="1">
        <v>3</v>
      </c>
      <c r="T253" s="1">
        <v>4</v>
      </c>
      <c r="U253" s="1">
        <v>4</v>
      </c>
      <c r="V253" s="1">
        <v>4</v>
      </c>
      <c r="W253" s="1">
        <v>5</v>
      </c>
      <c r="X253" s="1">
        <v>3</v>
      </c>
      <c r="Y253" s="1">
        <v>4</v>
      </c>
      <c r="Z253" s="1">
        <v>4</v>
      </c>
      <c r="AA253" s="1">
        <v>4</v>
      </c>
      <c r="AB253" s="1">
        <v>5</v>
      </c>
      <c r="AC253" s="1">
        <v>4</v>
      </c>
      <c r="AD253" s="1">
        <v>4</v>
      </c>
      <c r="AE253" s="1">
        <v>5</v>
      </c>
      <c r="AF253" s="1">
        <v>5</v>
      </c>
      <c r="AG253" s="1">
        <v>5</v>
      </c>
      <c r="AH253" s="1">
        <v>4</v>
      </c>
      <c r="AI253" s="1" t="s">
        <v>183</v>
      </c>
      <c r="AJ253" s="1" t="s">
        <v>183</v>
      </c>
      <c r="AK253" s="1">
        <f t="shared" si="0"/>
        <v>105</v>
      </c>
    </row>
    <row r="254" spans="1:37" x14ac:dyDescent="0.25">
      <c r="A254" s="2">
        <v>45364.478389074073</v>
      </c>
      <c r="B254" s="1" t="s">
        <v>56</v>
      </c>
      <c r="C254" s="1" t="s">
        <v>157</v>
      </c>
      <c r="D254" s="1" t="s">
        <v>88</v>
      </c>
      <c r="E254" s="1" t="s">
        <v>40</v>
      </c>
      <c r="F254" s="1" t="s">
        <v>59</v>
      </c>
      <c r="G254" s="1">
        <v>5</v>
      </c>
      <c r="H254" s="1" t="s">
        <v>113</v>
      </c>
      <c r="I254" s="1" t="s">
        <v>49</v>
      </c>
      <c r="J254" s="1" t="s">
        <v>156</v>
      </c>
      <c r="K254" s="1">
        <v>4</v>
      </c>
      <c r="L254" s="1">
        <v>5</v>
      </c>
      <c r="M254" s="1">
        <v>5</v>
      </c>
      <c r="N254" s="1">
        <v>5</v>
      </c>
      <c r="O254" s="1">
        <v>4</v>
      </c>
      <c r="P254" s="1">
        <v>3</v>
      </c>
      <c r="Q254" s="1">
        <v>4</v>
      </c>
      <c r="R254" s="1">
        <v>5</v>
      </c>
      <c r="S254" s="1">
        <v>5</v>
      </c>
      <c r="T254" s="1">
        <v>4</v>
      </c>
      <c r="U254" s="1">
        <v>4</v>
      </c>
      <c r="V254" s="1">
        <v>5</v>
      </c>
      <c r="W254" s="1">
        <v>5</v>
      </c>
      <c r="X254" s="1">
        <v>3</v>
      </c>
      <c r="Y254" s="1">
        <v>4</v>
      </c>
      <c r="Z254" s="1">
        <v>4</v>
      </c>
      <c r="AA254" s="1">
        <v>5</v>
      </c>
      <c r="AB254" s="1">
        <v>4</v>
      </c>
      <c r="AC254" s="1">
        <v>4</v>
      </c>
      <c r="AD254" s="1">
        <v>4</v>
      </c>
      <c r="AE254" s="1">
        <v>5</v>
      </c>
      <c r="AF254" s="1">
        <v>4</v>
      </c>
      <c r="AG254" s="1">
        <v>5</v>
      </c>
      <c r="AH254" s="1">
        <v>5</v>
      </c>
      <c r="AI254" s="1" t="s">
        <v>183</v>
      </c>
      <c r="AJ254" s="1" t="s">
        <v>183</v>
      </c>
      <c r="AK254" s="1">
        <f t="shared" si="0"/>
        <v>105</v>
      </c>
    </row>
    <row r="255" spans="1:37" x14ac:dyDescent="0.25">
      <c r="A255" s="2">
        <v>45364.479024074069</v>
      </c>
      <c r="B255" s="1" t="s">
        <v>56</v>
      </c>
      <c r="C255" s="1" t="s">
        <v>46</v>
      </c>
      <c r="D255" s="1" t="s">
        <v>95</v>
      </c>
      <c r="E255" s="1" t="s">
        <v>40</v>
      </c>
      <c r="F255" s="1" t="s">
        <v>59</v>
      </c>
      <c r="G255" s="1">
        <v>5</v>
      </c>
      <c r="H255" s="1" t="s">
        <v>84</v>
      </c>
      <c r="I255" s="1" t="s">
        <v>49</v>
      </c>
      <c r="J255" s="1" t="s">
        <v>156</v>
      </c>
      <c r="K255" s="1">
        <v>4</v>
      </c>
      <c r="L255" s="1">
        <v>4</v>
      </c>
      <c r="M255" s="1">
        <v>5</v>
      </c>
      <c r="N255" s="1">
        <v>5</v>
      </c>
      <c r="O255" s="1">
        <v>4</v>
      </c>
      <c r="P255" s="1">
        <v>3</v>
      </c>
      <c r="Q255" s="1">
        <v>4</v>
      </c>
      <c r="R255" s="1">
        <v>4</v>
      </c>
      <c r="S255" s="1">
        <v>5</v>
      </c>
      <c r="T255" s="1">
        <v>4</v>
      </c>
      <c r="U255" s="1">
        <v>5</v>
      </c>
      <c r="V255" s="1">
        <v>5</v>
      </c>
      <c r="W255" s="1">
        <v>5</v>
      </c>
      <c r="X255" s="1">
        <v>4</v>
      </c>
      <c r="Y255" s="1">
        <v>5</v>
      </c>
      <c r="Z255" s="1">
        <v>4</v>
      </c>
      <c r="AA255" s="1">
        <v>4</v>
      </c>
      <c r="AB255" s="1">
        <v>3</v>
      </c>
      <c r="AC255" s="1">
        <v>4</v>
      </c>
      <c r="AD255" s="1">
        <v>5</v>
      </c>
      <c r="AE255" s="1">
        <v>4</v>
      </c>
      <c r="AF255" s="1">
        <v>4</v>
      </c>
      <c r="AG255" s="1">
        <v>4</v>
      </c>
      <c r="AH255" s="1">
        <v>5</v>
      </c>
      <c r="AI255" s="1" t="s">
        <v>183</v>
      </c>
      <c r="AJ255" s="1" t="s">
        <v>183</v>
      </c>
      <c r="AK255" s="1">
        <f t="shared" si="0"/>
        <v>103</v>
      </c>
    </row>
    <row r="256" spans="1:37" x14ac:dyDescent="0.25">
      <c r="A256" s="2">
        <v>45364.47964701389</v>
      </c>
      <c r="B256" s="1" t="s">
        <v>37</v>
      </c>
      <c r="C256" s="1" t="s">
        <v>157</v>
      </c>
      <c r="D256" s="1" t="s">
        <v>79</v>
      </c>
      <c r="E256" s="1" t="s">
        <v>40</v>
      </c>
      <c r="F256" s="1" t="s">
        <v>41</v>
      </c>
      <c r="G256" s="1">
        <v>4</v>
      </c>
      <c r="H256" s="1" t="s">
        <v>178</v>
      </c>
      <c r="I256" s="1" t="s">
        <v>49</v>
      </c>
      <c r="J256" s="1" t="s">
        <v>156</v>
      </c>
      <c r="K256" s="1">
        <v>4</v>
      </c>
      <c r="L256" s="1">
        <v>5</v>
      </c>
      <c r="M256" s="1">
        <v>4</v>
      </c>
      <c r="N256" s="1">
        <v>4</v>
      </c>
      <c r="O256" s="1">
        <v>5</v>
      </c>
      <c r="P256" s="1">
        <v>5</v>
      </c>
      <c r="Q256" s="1">
        <v>4</v>
      </c>
      <c r="R256" s="1">
        <v>4</v>
      </c>
      <c r="S256" s="1">
        <v>5</v>
      </c>
      <c r="T256" s="1">
        <v>5</v>
      </c>
      <c r="U256" s="1">
        <v>3</v>
      </c>
      <c r="V256" s="1">
        <v>5</v>
      </c>
      <c r="W256" s="1">
        <v>5</v>
      </c>
      <c r="X256" s="1">
        <v>5</v>
      </c>
      <c r="Y256" s="1">
        <v>4</v>
      </c>
      <c r="Z256" s="1">
        <v>4</v>
      </c>
      <c r="AA256" s="1">
        <v>5</v>
      </c>
      <c r="AB256" s="1">
        <v>4</v>
      </c>
      <c r="AC256" s="1">
        <v>4</v>
      </c>
      <c r="AD256" s="1">
        <v>4</v>
      </c>
      <c r="AE256" s="1">
        <v>5</v>
      </c>
      <c r="AF256" s="1">
        <v>4</v>
      </c>
      <c r="AG256" s="1">
        <v>4</v>
      </c>
      <c r="AH256" s="1">
        <v>5</v>
      </c>
      <c r="AI256" s="1" t="s">
        <v>183</v>
      </c>
      <c r="AJ256" s="1" t="s">
        <v>183</v>
      </c>
      <c r="AK256" s="1">
        <f t="shared" si="0"/>
        <v>106</v>
      </c>
    </row>
    <row r="257" spans="1:42" x14ac:dyDescent="0.25">
      <c r="A257" s="2">
        <v>45364.480256886571</v>
      </c>
      <c r="B257" s="1" t="s">
        <v>56</v>
      </c>
      <c r="C257" s="1" t="s">
        <v>46</v>
      </c>
      <c r="D257" s="1" t="s">
        <v>47</v>
      </c>
      <c r="E257" s="1" t="s">
        <v>40</v>
      </c>
      <c r="F257" s="1" t="s">
        <v>59</v>
      </c>
      <c r="G257" s="1">
        <v>5</v>
      </c>
      <c r="H257" s="1" t="s">
        <v>77</v>
      </c>
      <c r="I257" s="1" t="s">
        <v>49</v>
      </c>
      <c r="J257" s="1" t="s">
        <v>156</v>
      </c>
      <c r="K257" s="1">
        <v>5</v>
      </c>
      <c r="L257" s="1">
        <v>4</v>
      </c>
      <c r="M257" s="1">
        <v>5</v>
      </c>
      <c r="N257" s="1">
        <v>5</v>
      </c>
      <c r="O257" s="1">
        <v>4</v>
      </c>
      <c r="P257" s="1">
        <v>4</v>
      </c>
      <c r="Q257" s="1">
        <v>3</v>
      </c>
      <c r="R257" s="1">
        <v>5</v>
      </c>
      <c r="S257" s="1">
        <v>4</v>
      </c>
      <c r="T257" s="1">
        <v>4</v>
      </c>
      <c r="U257" s="1">
        <v>5</v>
      </c>
      <c r="V257" s="1">
        <v>5</v>
      </c>
      <c r="W257" s="1">
        <v>5</v>
      </c>
      <c r="X257" s="1">
        <v>5</v>
      </c>
      <c r="Y257" s="1">
        <v>4</v>
      </c>
      <c r="Z257" s="1">
        <v>3</v>
      </c>
      <c r="AA257" s="1">
        <v>4</v>
      </c>
      <c r="AB257" s="1">
        <v>4</v>
      </c>
      <c r="AC257" s="1">
        <v>4</v>
      </c>
      <c r="AD257" s="1">
        <v>5</v>
      </c>
      <c r="AE257" s="1">
        <v>3</v>
      </c>
      <c r="AF257" s="1">
        <v>4</v>
      </c>
      <c r="AG257" s="1">
        <v>5</v>
      </c>
      <c r="AH257" s="1">
        <v>5</v>
      </c>
      <c r="AI257" s="1" t="s">
        <v>183</v>
      </c>
      <c r="AJ257" s="1" t="s">
        <v>183</v>
      </c>
      <c r="AK257" s="1">
        <f t="shared" ref="AK257:AK344" si="1">SUM(K257:AH257)</f>
        <v>104</v>
      </c>
    </row>
    <row r="258" spans="1:42" x14ac:dyDescent="0.25">
      <c r="A258" s="2">
        <v>45364.480902800926</v>
      </c>
      <c r="B258" s="1" t="s">
        <v>56</v>
      </c>
      <c r="C258" s="1" t="s">
        <v>46</v>
      </c>
      <c r="D258" s="1" t="s">
        <v>409</v>
      </c>
      <c r="E258" s="1" t="s">
        <v>40</v>
      </c>
      <c r="F258" s="1" t="s">
        <v>59</v>
      </c>
      <c r="G258" s="1">
        <v>4</v>
      </c>
      <c r="H258" s="1" t="s">
        <v>54</v>
      </c>
      <c r="I258" s="1" t="s">
        <v>49</v>
      </c>
      <c r="J258" s="1" t="s">
        <v>156</v>
      </c>
      <c r="K258" s="1">
        <v>5</v>
      </c>
      <c r="L258" s="1">
        <v>5</v>
      </c>
      <c r="M258" s="1">
        <v>4</v>
      </c>
      <c r="N258" s="1">
        <v>3</v>
      </c>
      <c r="O258" s="1">
        <v>4</v>
      </c>
      <c r="P258" s="1">
        <v>5</v>
      </c>
      <c r="Q258" s="1">
        <v>4</v>
      </c>
      <c r="R258" s="1">
        <v>5</v>
      </c>
      <c r="S258" s="1">
        <v>5</v>
      </c>
      <c r="T258" s="1">
        <v>5</v>
      </c>
      <c r="U258" s="1">
        <v>3</v>
      </c>
      <c r="V258" s="1">
        <v>4</v>
      </c>
      <c r="W258" s="1">
        <v>4</v>
      </c>
      <c r="X258" s="1">
        <v>5</v>
      </c>
      <c r="Y258" s="1">
        <v>4</v>
      </c>
      <c r="Z258" s="1">
        <v>5</v>
      </c>
      <c r="AA258" s="1">
        <v>4</v>
      </c>
      <c r="AB258" s="1">
        <v>4</v>
      </c>
      <c r="AC258" s="1">
        <v>3</v>
      </c>
      <c r="AD258" s="1">
        <v>5</v>
      </c>
      <c r="AE258" s="1">
        <v>5</v>
      </c>
      <c r="AF258" s="1">
        <v>4</v>
      </c>
      <c r="AG258" s="1">
        <v>5</v>
      </c>
      <c r="AH258" s="1">
        <v>4</v>
      </c>
      <c r="AI258" s="1" t="s">
        <v>183</v>
      </c>
      <c r="AJ258" s="1" t="s">
        <v>183</v>
      </c>
      <c r="AK258" s="1">
        <f t="shared" si="1"/>
        <v>104</v>
      </c>
    </row>
    <row r="259" spans="1:42" x14ac:dyDescent="0.25">
      <c r="A259" s="2">
        <v>45364.484260428246</v>
      </c>
      <c r="B259" s="1" t="s">
        <v>163</v>
      </c>
      <c r="C259" s="1" t="s">
        <v>46</v>
      </c>
      <c r="D259" s="1" t="s">
        <v>154</v>
      </c>
      <c r="E259" s="1" t="s">
        <v>40</v>
      </c>
      <c r="F259" s="1" t="s">
        <v>59</v>
      </c>
      <c r="G259" s="1">
        <v>5</v>
      </c>
      <c r="H259" s="1" t="s">
        <v>132</v>
      </c>
      <c r="I259" s="1" t="s">
        <v>55</v>
      </c>
      <c r="J259" s="1" t="s">
        <v>44</v>
      </c>
      <c r="K259" s="1">
        <v>4</v>
      </c>
      <c r="L259" s="1">
        <v>5</v>
      </c>
      <c r="M259" s="1">
        <v>4</v>
      </c>
      <c r="N259" s="1">
        <v>1</v>
      </c>
      <c r="O259" s="1">
        <v>4</v>
      </c>
      <c r="P259" s="1">
        <v>4</v>
      </c>
      <c r="Q259" s="1">
        <v>4</v>
      </c>
      <c r="R259" s="1">
        <v>4</v>
      </c>
      <c r="S259" s="1">
        <v>5</v>
      </c>
      <c r="T259" s="1">
        <v>5</v>
      </c>
      <c r="U259" s="1">
        <v>5</v>
      </c>
      <c r="V259" s="1">
        <v>5</v>
      </c>
      <c r="W259" s="1">
        <v>5</v>
      </c>
      <c r="X259" s="1">
        <v>5</v>
      </c>
      <c r="Y259" s="1">
        <v>5</v>
      </c>
      <c r="Z259" s="1">
        <v>4</v>
      </c>
      <c r="AA259" s="1">
        <v>5</v>
      </c>
      <c r="AB259" s="1">
        <v>5</v>
      </c>
      <c r="AC259" s="1">
        <v>5</v>
      </c>
      <c r="AD259" s="1">
        <v>5</v>
      </c>
      <c r="AE259" s="1">
        <v>3</v>
      </c>
      <c r="AF259" s="1">
        <v>3</v>
      </c>
      <c r="AG259" s="1">
        <v>3</v>
      </c>
      <c r="AH259" s="1">
        <v>4</v>
      </c>
      <c r="AI259" s="1" t="s">
        <v>515</v>
      </c>
      <c r="AJ259" s="1" t="s">
        <v>516</v>
      </c>
      <c r="AK259" s="1">
        <f t="shared" si="1"/>
        <v>102</v>
      </c>
    </row>
    <row r="260" spans="1:42" x14ac:dyDescent="0.25">
      <c r="A260" s="2">
        <v>45364.486290775458</v>
      </c>
      <c r="B260" s="1" t="s">
        <v>56</v>
      </c>
      <c r="C260" s="1" t="s">
        <v>46</v>
      </c>
      <c r="D260" s="1" t="s">
        <v>200</v>
      </c>
      <c r="E260" s="1" t="s">
        <v>40</v>
      </c>
      <c r="F260" s="1" t="s">
        <v>59</v>
      </c>
      <c r="G260" s="1">
        <v>4</v>
      </c>
      <c r="H260" s="1" t="s">
        <v>511</v>
      </c>
      <c r="I260" s="1" t="s">
        <v>49</v>
      </c>
      <c r="J260" s="1" t="s">
        <v>156</v>
      </c>
      <c r="K260" s="1">
        <v>5</v>
      </c>
      <c r="L260" s="1">
        <v>4</v>
      </c>
      <c r="M260" s="1">
        <v>4</v>
      </c>
      <c r="N260" s="1">
        <v>5</v>
      </c>
      <c r="O260" s="1">
        <v>4</v>
      </c>
      <c r="P260" s="1">
        <v>4</v>
      </c>
      <c r="Q260" s="1">
        <v>5</v>
      </c>
      <c r="R260" s="1">
        <v>4</v>
      </c>
      <c r="S260" s="1">
        <v>5</v>
      </c>
      <c r="T260" s="1">
        <v>5</v>
      </c>
      <c r="U260" s="1">
        <v>5</v>
      </c>
      <c r="V260" s="1">
        <v>4</v>
      </c>
      <c r="W260" s="1">
        <v>5</v>
      </c>
      <c r="X260" s="1">
        <v>5</v>
      </c>
      <c r="Y260" s="1">
        <v>5</v>
      </c>
      <c r="Z260" s="1">
        <v>4</v>
      </c>
      <c r="AA260" s="1">
        <v>4</v>
      </c>
      <c r="AB260" s="1">
        <v>5</v>
      </c>
      <c r="AC260" s="1">
        <v>4</v>
      </c>
      <c r="AD260" s="1">
        <v>3</v>
      </c>
      <c r="AE260" s="1">
        <v>4</v>
      </c>
      <c r="AF260" s="1">
        <v>4</v>
      </c>
      <c r="AG260" s="1">
        <v>5</v>
      </c>
      <c r="AH260" s="1">
        <v>4</v>
      </c>
      <c r="AI260" s="1" t="s">
        <v>183</v>
      </c>
      <c r="AJ260" s="1" t="s">
        <v>183</v>
      </c>
      <c r="AK260" s="1">
        <f t="shared" si="1"/>
        <v>106</v>
      </c>
    </row>
    <row r="261" spans="1:42" x14ac:dyDescent="0.25">
      <c r="A261" s="2">
        <v>45364.48726775463</v>
      </c>
      <c r="B261" s="1" t="s">
        <v>37</v>
      </c>
      <c r="C261" s="1" t="s">
        <v>157</v>
      </c>
      <c r="D261" s="1" t="s">
        <v>409</v>
      </c>
      <c r="E261" s="1" t="s">
        <v>40</v>
      </c>
      <c r="F261" s="1" t="s">
        <v>41</v>
      </c>
      <c r="G261" s="1">
        <v>5</v>
      </c>
      <c r="H261" s="1" t="s">
        <v>48</v>
      </c>
      <c r="I261" s="1" t="s">
        <v>49</v>
      </c>
      <c r="J261" s="1" t="s">
        <v>156</v>
      </c>
      <c r="K261" s="1">
        <v>4</v>
      </c>
      <c r="L261" s="1">
        <v>4</v>
      </c>
      <c r="M261" s="1">
        <v>5</v>
      </c>
      <c r="N261" s="1">
        <v>4</v>
      </c>
      <c r="O261" s="1">
        <v>5</v>
      </c>
      <c r="P261" s="1">
        <v>3</v>
      </c>
      <c r="Q261" s="1">
        <v>4</v>
      </c>
      <c r="R261" s="1">
        <v>4</v>
      </c>
      <c r="S261" s="1">
        <v>4</v>
      </c>
      <c r="T261" s="1">
        <v>5</v>
      </c>
      <c r="U261" s="1">
        <v>5</v>
      </c>
      <c r="V261" s="1">
        <v>4</v>
      </c>
      <c r="W261" s="1">
        <v>3</v>
      </c>
      <c r="X261" s="1">
        <v>4</v>
      </c>
      <c r="Y261" s="1">
        <v>5</v>
      </c>
      <c r="Z261" s="1">
        <v>5</v>
      </c>
      <c r="AA261" s="1">
        <v>4</v>
      </c>
      <c r="AB261" s="1">
        <v>5</v>
      </c>
      <c r="AC261" s="1">
        <v>5</v>
      </c>
      <c r="AD261" s="1">
        <v>5</v>
      </c>
      <c r="AE261" s="1">
        <v>3</v>
      </c>
      <c r="AF261" s="1">
        <v>4</v>
      </c>
      <c r="AG261" s="1">
        <v>4</v>
      </c>
      <c r="AH261" s="1">
        <v>5</v>
      </c>
      <c r="AI261" s="1" t="s">
        <v>183</v>
      </c>
      <c r="AJ261" s="1" t="s">
        <v>183</v>
      </c>
      <c r="AK261" s="1">
        <f t="shared" si="1"/>
        <v>103</v>
      </c>
    </row>
    <row r="262" spans="1:42" x14ac:dyDescent="0.25">
      <c r="A262" s="2">
        <v>45364.487895243059</v>
      </c>
      <c r="B262" s="1" t="s">
        <v>56</v>
      </c>
      <c r="C262" s="1" t="s">
        <v>46</v>
      </c>
      <c r="D262" s="1" t="s">
        <v>95</v>
      </c>
      <c r="E262" s="1" t="s">
        <v>40</v>
      </c>
      <c r="F262" s="1" t="s">
        <v>59</v>
      </c>
      <c r="G262" s="1">
        <v>5</v>
      </c>
      <c r="H262" s="1" t="s">
        <v>132</v>
      </c>
      <c r="I262" s="1" t="s">
        <v>49</v>
      </c>
      <c r="J262" s="1" t="s">
        <v>156</v>
      </c>
      <c r="K262" s="1">
        <v>4</v>
      </c>
      <c r="L262" s="1">
        <v>4</v>
      </c>
      <c r="M262" s="1">
        <v>4</v>
      </c>
      <c r="N262" s="1">
        <v>5</v>
      </c>
      <c r="O262" s="1">
        <v>3</v>
      </c>
      <c r="P262" s="1">
        <v>4</v>
      </c>
      <c r="Q262" s="1">
        <v>5</v>
      </c>
      <c r="R262" s="1">
        <v>5</v>
      </c>
      <c r="S262" s="1">
        <v>5</v>
      </c>
      <c r="T262" s="1">
        <v>4</v>
      </c>
      <c r="U262" s="1">
        <v>4</v>
      </c>
      <c r="V262" s="1">
        <v>5</v>
      </c>
      <c r="W262" s="1">
        <v>4</v>
      </c>
      <c r="X262" s="1">
        <v>3</v>
      </c>
      <c r="Y262" s="1">
        <v>4</v>
      </c>
      <c r="Z262" s="1">
        <v>4</v>
      </c>
      <c r="AA262" s="1">
        <v>5</v>
      </c>
      <c r="AB262" s="1">
        <v>4</v>
      </c>
      <c r="AC262" s="1">
        <v>4</v>
      </c>
      <c r="AD262" s="1">
        <v>3</v>
      </c>
      <c r="AE262" s="1">
        <v>4</v>
      </c>
      <c r="AF262" s="1">
        <v>4</v>
      </c>
      <c r="AG262" s="1">
        <v>5</v>
      </c>
      <c r="AH262" s="1">
        <v>4</v>
      </c>
      <c r="AI262" s="1" t="s">
        <v>183</v>
      </c>
      <c r="AJ262" s="1" t="s">
        <v>183</v>
      </c>
      <c r="AK262" s="1">
        <f t="shared" si="1"/>
        <v>100</v>
      </c>
    </row>
    <row r="263" spans="1:42" x14ac:dyDescent="0.25">
      <c r="A263" s="2">
        <v>45364.488532268515</v>
      </c>
      <c r="B263" s="1" t="s">
        <v>56</v>
      </c>
      <c r="C263" s="1" t="s">
        <v>157</v>
      </c>
      <c r="D263" s="1" t="s">
        <v>95</v>
      </c>
      <c r="E263" s="1" t="s">
        <v>40</v>
      </c>
      <c r="F263" s="1" t="s">
        <v>41</v>
      </c>
      <c r="G263" s="1">
        <v>4</v>
      </c>
      <c r="H263" s="1" t="s">
        <v>77</v>
      </c>
      <c r="I263" s="1" t="s">
        <v>49</v>
      </c>
      <c r="J263" s="1" t="s">
        <v>156</v>
      </c>
      <c r="K263" s="1">
        <v>5</v>
      </c>
      <c r="L263" s="1">
        <v>4</v>
      </c>
      <c r="M263" s="1">
        <v>5</v>
      </c>
      <c r="N263" s="1">
        <v>5</v>
      </c>
      <c r="O263" s="1">
        <v>5</v>
      </c>
      <c r="P263" s="1">
        <v>4</v>
      </c>
      <c r="Q263" s="1">
        <v>3</v>
      </c>
      <c r="R263" s="1">
        <v>4</v>
      </c>
      <c r="S263" s="1">
        <v>5</v>
      </c>
      <c r="T263" s="1">
        <v>5</v>
      </c>
      <c r="U263" s="1">
        <v>5</v>
      </c>
      <c r="V263" s="1">
        <v>4</v>
      </c>
      <c r="W263" s="1">
        <v>4</v>
      </c>
      <c r="X263" s="1">
        <v>5</v>
      </c>
      <c r="Y263" s="1">
        <v>5</v>
      </c>
      <c r="Z263" s="1">
        <v>4</v>
      </c>
      <c r="AA263" s="1">
        <v>3</v>
      </c>
      <c r="AB263" s="1">
        <v>4</v>
      </c>
      <c r="AC263" s="1">
        <v>4</v>
      </c>
      <c r="AD263" s="1">
        <v>4</v>
      </c>
      <c r="AE263" s="1">
        <v>5</v>
      </c>
      <c r="AF263" s="1">
        <v>5</v>
      </c>
      <c r="AG263" s="1">
        <v>4</v>
      </c>
      <c r="AH263" s="1">
        <v>5</v>
      </c>
      <c r="AI263" s="1" t="s">
        <v>183</v>
      </c>
      <c r="AJ263" s="1" t="s">
        <v>183</v>
      </c>
      <c r="AK263" s="1">
        <f t="shared" si="1"/>
        <v>106</v>
      </c>
    </row>
    <row r="264" spans="1:42" x14ac:dyDescent="0.25">
      <c r="A264" s="2">
        <v>45364.48918315972</v>
      </c>
      <c r="B264" s="1" t="s">
        <v>37</v>
      </c>
      <c r="C264" s="1" t="s">
        <v>38</v>
      </c>
      <c r="D264" s="1" t="s">
        <v>39</v>
      </c>
      <c r="E264" s="1" t="s">
        <v>40</v>
      </c>
      <c r="F264" s="1" t="s">
        <v>41</v>
      </c>
      <c r="G264" s="1">
        <v>4</v>
      </c>
      <c r="H264" s="1" t="s">
        <v>211</v>
      </c>
      <c r="I264" s="1" t="s">
        <v>49</v>
      </c>
      <c r="J264" s="1" t="s">
        <v>156</v>
      </c>
      <c r="K264" s="1">
        <v>5</v>
      </c>
      <c r="L264" s="1">
        <v>4</v>
      </c>
      <c r="M264" s="1">
        <v>4</v>
      </c>
      <c r="N264" s="1">
        <v>4</v>
      </c>
      <c r="O264" s="1">
        <v>5</v>
      </c>
      <c r="P264" s="1">
        <v>3</v>
      </c>
      <c r="Q264" s="1">
        <v>4</v>
      </c>
      <c r="R264" s="1">
        <v>4</v>
      </c>
      <c r="S264" s="1">
        <v>5</v>
      </c>
      <c r="T264" s="1">
        <v>4</v>
      </c>
      <c r="U264" s="1">
        <v>4</v>
      </c>
      <c r="V264" s="1">
        <v>5</v>
      </c>
      <c r="W264" s="1">
        <v>3</v>
      </c>
      <c r="X264" s="1">
        <v>4</v>
      </c>
      <c r="Y264" s="1">
        <v>4</v>
      </c>
      <c r="Z264" s="1">
        <v>5</v>
      </c>
      <c r="AA264" s="1">
        <v>5</v>
      </c>
      <c r="AB264" s="1">
        <v>5</v>
      </c>
      <c r="AC264" s="1">
        <v>4</v>
      </c>
      <c r="AD264" s="1">
        <v>3</v>
      </c>
      <c r="AE264" s="1">
        <v>4</v>
      </c>
      <c r="AF264" s="1">
        <v>4</v>
      </c>
      <c r="AG264" s="1">
        <v>5</v>
      </c>
      <c r="AH264" s="1">
        <v>5</v>
      </c>
      <c r="AI264" s="1" t="s">
        <v>183</v>
      </c>
      <c r="AJ264" s="1" t="s">
        <v>183</v>
      </c>
      <c r="AK264" s="1">
        <f t="shared" si="1"/>
        <v>102</v>
      </c>
    </row>
    <row r="265" spans="1:42" x14ac:dyDescent="0.25">
      <c r="A265" s="2">
        <v>45364.489280138892</v>
      </c>
      <c r="B265" s="1" t="s">
        <v>163</v>
      </c>
      <c r="C265" s="1" t="s">
        <v>46</v>
      </c>
      <c r="D265" s="1" t="s">
        <v>154</v>
      </c>
      <c r="E265" s="1" t="s">
        <v>40</v>
      </c>
      <c r="F265" s="1" t="s">
        <v>59</v>
      </c>
      <c r="G265" s="1">
        <v>4</v>
      </c>
      <c r="H265" s="1" t="s">
        <v>132</v>
      </c>
      <c r="I265" s="1" t="s">
        <v>55</v>
      </c>
      <c r="J265" s="1" t="s">
        <v>44</v>
      </c>
      <c r="K265" s="1">
        <v>4</v>
      </c>
      <c r="L265" s="1">
        <v>4</v>
      </c>
      <c r="M265" s="1">
        <v>4</v>
      </c>
      <c r="N265" s="1">
        <v>4</v>
      </c>
      <c r="O265" s="1">
        <v>5</v>
      </c>
      <c r="P265" s="1">
        <v>5</v>
      </c>
      <c r="Q265" s="1">
        <v>5</v>
      </c>
      <c r="R265" s="1">
        <v>5</v>
      </c>
      <c r="S265" s="1">
        <v>5</v>
      </c>
      <c r="T265" s="1">
        <v>5</v>
      </c>
      <c r="U265" s="1">
        <v>5</v>
      </c>
      <c r="V265" s="1">
        <v>4</v>
      </c>
      <c r="W265" s="1">
        <v>5</v>
      </c>
      <c r="X265" s="1">
        <v>5</v>
      </c>
      <c r="Y265" s="1">
        <v>5</v>
      </c>
      <c r="Z265" s="1">
        <v>5</v>
      </c>
      <c r="AA265" s="1">
        <v>5</v>
      </c>
      <c r="AB265" s="1">
        <v>5</v>
      </c>
      <c r="AC265" s="1">
        <v>5</v>
      </c>
      <c r="AD265" s="1">
        <v>5</v>
      </c>
      <c r="AE265" s="1">
        <v>3</v>
      </c>
      <c r="AF265" s="1">
        <v>3</v>
      </c>
      <c r="AG265" s="1">
        <v>1</v>
      </c>
      <c r="AH265" s="1">
        <v>1</v>
      </c>
      <c r="AK265" s="1">
        <f t="shared" si="1"/>
        <v>103</v>
      </c>
    </row>
    <row r="266" spans="1:42" x14ac:dyDescent="0.25">
      <c r="A266" s="2">
        <v>45364.490332696761</v>
      </c>
      <c r="B266" s="1" t="s">
        <v>37</v>
      </c>
      <c r="C266" s="1" t="s">
        <v>38</v>
      </c>
      <c r="D266" s="1" t="s">
        <v>66</v>
      </c>
      <c r="E266" s="1" t="s">
        <v>40</v>
      </c>
      <c r="F266" s="1" t="s">
        <v>41</v>
      </c>
      <c r="G266" s="1">
        <v>4</v>
      </c>
      <c r="H266" s="1" t="s">
        <v>126</v>
      </c>
      <c r="I266" s="1" t="s">
        <v>49</v>
      </c>
      <c r="J266" s="1" t="s">
        <v>156</v>
      </c>
      <c r="K266" s="1">
        <v>4</v>
      </c>
      <c r="L266" s="1">
        <v>4</v>
      </c>
      <c r="M266" s="1">
        <v>4</v>
      </c>
      <c r="N266" s="1">
        <v>5</v>
      </c>
      <c r="O266" s="1">
        <v>4</v>
      </c>
      <c r="P266" s="1">
        <v>3</v>
      </c>
      <c r="Q266" s="1">
        <v>4</v>
      </c>
      <c r="R266" s="1">
        <v>5</v>
      </c>
      <c r="S266" s="1">
        <v>5</v>
      </c>
      <c r="T266" s="1">
        <v>4</v>
      </c>
      <c r="U266" s="1">
        <v>4</v>
      </c>
      <c r="V266" s="1">
        <v>4</v>
      </c>
      <c r="W266" s="1">
        <v>5</v>
      </c>
      <c r="X266" s="1">
        <v>3</v>
      </c>
      <c r="Y266" s="1">
        <v>4</v>
      </c>
      <c r="Z266" s="1">
        <v>5</v>
      </c>
      <c r="AA266" s="1">
        <v>5</v>
      </c>
      <c r="AB266" s="1">
        <v>5</v>
      </c>
      <c r="AC266" s="1">
        <v>4</v>
      </c>
      <c r="AD266" s="1">
        <v>5</v>
      </c>
      <c r="AE266" s="1">
        <v>4</v>
      </c>
      <c r="AF266" s="1">
        <v>5</v>
      </c>
      <c r="AG266" s="1">
        <v>3</v>
      </c>
      <c r="AH266" s="1">
        <v>4</v>
      </c>
      <c r="AI266" s="1" t="s">
        <v>183</v>
      </c>
      <c r="AJ266" s="1" t="s">
        <v>183</v>
      </c>
      <c r="AK266" s="1">
        <f t="shared" si="1"/>
        <v>102</v>
      </c>
    </row>
    <row r="267" spans="1:42" x14ac:dyDescent="0.25">
      <c r="A267" s="2">
        <v>45364.491098796294</v>
      </c>
      <c r="B267" s="1" t="s">
        <v>37</v>
      </c>
      <c r="C267" s="1" t="s">
        <v>38</v>
      </c>
      <c r="D267" s="1" t="s">
        <v>181</v>
      </c>
      <c r="E267" s="1" t="s">
        <v>40</v>
      </c>
      <c r="F267" s="1" t="s">
        <v>41</v>
      </c>
      <c r="G267" s="1">
        <v>4</v>
      </c>
      <c r="H267" s="1" t="s">
        <v>207</v>
      </c>
      <c r="I267" s="1" t="s">
        <v>49</v>
      </c>
      <c r="J267" s="1" t="s">
        <v>156</v>
      </c>
      <c r="K267" s="1">
        <v>4</v>
      </c>
      <c r="L267" s="1">
        <v>4</v>
      </c>
      <c r="M267" s="1">
        <v>5</v>
      </c>
      <c r="N267" s="1">
        <v>4</v>
      </c>
      <c r="O267" s="1">
        <v>3</v>
      </c>
      <c r="P267" s="1">
        <v>4</v>
      </c>
      <c r="Q267" s="1">
        <v>4</v>
      </c>
      <c r="R267" s="1">
        <v>5</v>
      </c>
      <c r="S267" s="1">
        <v>4</v>
      </c>
      <c r="T267" s="1">
        <v>4</v>
      </c>
      <c r="U267" s="1">
        <v>4</v>
      </c>
      <c r="V267" s="1">
        <v>5</v>
      </c>
      <c r="W267" s="1">
        <v>4</v>
      </c>
      <c r="X267" s="1">
        <v>4</v>
      </c>
      <c r="Y267" s="1">
        <v>4</v>
      </c>
      <c r="Z267" s="1">
        <v>5</v>
      </c>
      <c r="AA267" s="1">
        <v>4</v>
      </c>
      <c r="AB267" s="1">
        <v>4</v>
      </c>
      <c r="AC267" s="1">
        <v>3</v>
      </c>
      <c r="AD267" s="1">
        <v>5</v>
      </c>
      <c r="AE267" s="1">
        <v>5</v>
      </c>
      <c r="AF267" s="1">
        <v>5</v>
      </c>
      <c r="AG267" s="1">
        <v>4</v>
      </c>
      <c r="AH267" s="1">
        <v>4</v>
      </c>
      <c r="AI267" s="1" t="s">
        <v>183</v>
      </c>
      <c r="AJ267" s="1" t="s">
        <v>183</v>
      </c>
      <c r="AK267" s="1">
        <f t="shared" si="1"/>
        <v>101</v>
      </c>
    </row>
    <row r="268" spans="1:42" x14ac:dyDescent="0.25">
      <c r="A268" s="3">
        <v>45364.494414895831</v>
      </c>
      <c r="B268" s="4" t="s">
        <v>56</v>
      </c>
      <c r="C268" s="4" t="s">
        <v>46</v>
      </c>
      <c r="D268" s="4" t="s">
        <v>144</v>
      </c>
      <c r="E268" s="4" t="s">
        <v>40</v>
      </c>
      <c r="F268" s="4" t="s">
        <v>41</v>
      </c>
      <c r="G268" s="4">
        <v>5</v>
      </c>
      <c r="H268" s="4" t="s">
        <v>517</v>
      </c>
      <c r="I268" s="4" t="s">
        <v>43</v>
      </c>
      <c r="J268" s="4" t="s">
        <v>50</v>
      </c>
      <c r="K268" s="4">
        <v>5</v>
      </c>
      <c r="L268" s="4">
        <v>5</v>
      </c>
      <c r="M268" s="4">
        <v>5</v>
      </c>
      <c r="N268" s="4">
        <v>5</v>
      </c>
      <c r="O268" s="4">
        <v>5</v>
      </c>
      <c r="P268" s="4">
        <v>5</v>
      </c>
      <c r="Q268" s="4">
        <v>5</v>
      </c>
      <c r="R268" s="4">
        <v>5</v>
      </c>
      <c r="S268" s="4">
        <v>5</v>
      </c>
      <c r="T268" s="4">
        <v>5</v>
      </c>
      <c r="U268" s="4">
        <v>5</v>
      </c>
      <c r="V268" s="4">
        <v>5</v>
      </c>
      <c r="W268" s="4">
        <v>5</v>
      </c>
      <c r="X268" s="4">
        <v>5</v>
      </c>
      <c r="Y268" s="4">
        <v>5</v>
      </c>
      <c r="Z268" s="4">
        <v>5</v>
      </c>
      <c r="AA268" s="4">
        <v>5</v>
      </c>
      <c r="AB268" s="4">
        <v>5</v>
      </c>
      <c r="AC268" s="4">
        <v>5</v>
      </c>
      <c r="AD268" s="4">
        <v>5</v>
      </c>
      <c r="AE268" s="4">
        <v>5</v>
      </c>
      <c r="AF268" s="4">
        <v>5</v>
      </c>
      <c r="AG268" s="4">
        <v>5</v>
      </c>
      <c r="AH268" s="4">
        <v>5</v>
      </c>
      <c r="AI268" s="4" t="s">
        <v>518</v>
      </c>
      <c r="AJ268" s="4" t="s">
        <v>519</v>
      </c>
      <c r="AK268" s="4">
        <f t="shared" si="1"/>
        <v>120</v>
      </c>
      <c r="AL268" s="4">
        <v>1</v>
      </c>
      <c r="AM268" s="4"/>
      <c r="AN268" s="4"/>
      <c r="AO268" s="4"/>
      <c r="AP268" s="4"/>
    </row>
    <row r="269" spans="1:42" x14ac:dyDescent="0.25">
      <c r="A269" s="3">
        <v>45364.496406006947</v>
      </c>
      <c r="B269" s="4" t="s">
        <v>56</v>
      </c>
      <c r="C269" s="4" t="s">
        <v>46</v>
      </c>
      <c r="D269" s="4" t="s">
        <v>105</v>
      </c>
      <c r="E269" s="4" t="s">
        <v>40</v>
      </c>
      <c r="F269" s="4" t="s">
        <v>59</v>
      </c>
      <c r="G269" s="4">
        <v>5</v>
      </c>
      <c r="H269" s="4" t="s">
        <v>113</v>
      </c>
      <c r="I269" s="4" t="s">
        <v>49</v>
      </c>
      <c r="J269" s="4" t="s">
        <v>242</v>
      </c>
      <c r="K269" s="4">
        <v>5</v>
      </c>
      <c r="L269" s="4">
        <v>5</v>
      </c>
      <c r="M269" s="4">
        <v>5</v>
      </c>
      <c r="N269" s="4">
        <v>5</v>
      </c>
      <c r="O269" s="4">
        <v>5</v>
      </c>
      <c r="P269" s="4">
        <v>5</v>
      </c>
      <c r="Q269" s="4">
        <v>5</v>
      </c>
      <c r="R269" s="4">
        <v>5</v>
      </c>
      <c r="S269" s="4">
        <v>5</v>
      </c>
      <c r="T269" s="4">
        <v>5</v>
      </c>
      <c r="U269" s="4">
        <v>5</v>
      </c>
      <c r="V269" s="4">
        <v>5</v>
      </c>
      <c r="W269" s="4">
        <v>5</v>
      </c>
      <c r="X269" s="4">
        <v>5</v>
      </c>
      <c r="Y269" s="4">
        <v>5</v>
      </c>
      <c r="Z269" s="4">
        <v>5</v>
      </c>
      <c r="AA269" s="4">
        <v>5</v>
      </c>
      <c r="AB269" s="4">
        <v>5</v>
      </c>
      <c r="AC269" s="4">
        <v>5</v>
      </c>
      <c r="AD269" s="4">
        <v>5</v>
      </c>
      <c r="AE269" s="4">
        <v>5</v>
      </c>
      <c r="AF269" s="4">
        <v>5</v>
      </c>
      <c r="AG269" s="4">
        <v>5</v>
      </c>
      <c r="AH269" s="4">
        <v>5</v>
      </c>
      <c r="AI269" s="4" t="s">
        <v>518</v>
      </c>
      <c r="AJ269" s="4" t="s">
        <v>519</v>
      </c>
      <c r="AK269" s="4">
        <f t="shared" si="1"/>
        <v>120</v>
      </c>
      <c r="AL269" s="4">
        <v>1</v>
      </c>
      <c r="AM269" s="4"/>
      <c r="AN269" s="4"/>
      <c r="AO269" s="4"/>
      <c r="AP269" s="4"/>
    </row>
    <row r="270" spans="1:42" x14ac:dyDescent="0.25">
      <c r="A270" s="2">
        <v>45364.496765254633</v>
      </c>
      <c r="B270" s="1" t="s">
        <v>56</v>
      </c>
      <c r="C270" s="1" t="s">
        <v>157</v>
      </c>
      <c r="D270" s="1" t="s">
        <v>47</v>
      </c>
      <c r="E270" s="1" t="s">
        <v>40</v>
      </c>
      <c r="F270" s="1" t="s">
        <v>59</v>
      </c>
      <c r="G270" s="1">
        <v>4</v>
      </c>
      <c r="H270" s="1" t="s">
        <v>84</v>
      </c>
      <c r="I270" s="1" t="s">
        <v>49</v>
      </c>
      <c r="J270" s="1" t="s">
        <v>156</v>
      </c>
      <c r="K270" s="1">
        <v>5</v>
      </c>
      <c r="L270" s="1">
        <v>5</v>
      </c>
      <c r="M270" s="1">
        <v>5</v>
      </c>
      <c r="N270" s="1">
        <v>4</v>
      </c>
      <c r="O270" s="1">
        <v>3</v>
      </c>
      <c r="P270" s="1">
        <v>4</v>
      </c>
      <c r="Q270" s="1">
        <v>5</v>
      </c>
      <c r="R270" s="1">
        <v>5</v>
      </c>
      <c r="S270" s="1">
        <v>4</v>
      </c>
      <c r="T270" s="1">
        <v>5</v>
      </c>
      <c r="U270" s="1">
        <v>5</v>
      </c>
      <c r="V270" s="1">
        <v>5</v>
      </c>
      <c r="W270" s="1">
        <v>4</v>
      </c>
      <c r="X270" s="1">
        <v>3</v>
      </c>
      <c r="Y270" s="1">
        <v>4</v>
      </c>
      <c r="Z270" s="1">
        <v>5</v>
      </c>
      <c r="AA270" s="1">
        <v>4</v>
      </c>
      <c r="AB270" s="1">
        <v>4</v>
      </c>
      <c r="AC270" s="1">
        <v>5</v>
      </c>
      <c r="AD270" s="1">
        <v>5</v>
      </c>
      <c r="AE270" s="1">
        <v>5</v>
      </c>
      <c r="AF270" s="1">
        <v>4</v>
      </c>
      <c r="AG270" s="1">
        <v>3</v>
      </c>
      <c r="AH270" s="1">
        <v>5</v>
      </c>
      <c r="AI270" s="1" t="s">
        <v>183</v>
      </c>
      <c r="AJ270" s="1" t="s">
        <v>183</v>
      </c>
      <c r="AK270" s="1">
        <f t="shared" si="1"/>
        <v>106</v>
      </c>
    </row>
    <row r="271" spans="1:42" x14ac:dyDescent="0.25">
      <c r="A271" s="2">
        <v>45364.497464837958</v>
      </c>
      <c r="B271" s="1" t="s">
        <v>37</v>
      </c>
      <c r="C271" s="1" t="s">
        <v>38</v>
      </c>
      <c r="D271" s="1" t="s">
        <v>172</v>
      </c>
      <c r="E271" s="1" t="s">
        <v>40</v>
      </c>
      <c r="F271" s="1" t="s">
        <v>41</v>
      </c>
      <c r="G271" s="1">
        <v>4</v>
      </c>
      <c r="H271" s="1" t="s">
        <v>48</v>
      </c>
      <c r="I271" s="1" t="s">
        <v>49</v>
      </c>
      <c r="J271" s="1" t="s">
        <v>156</v>
      </c>
      <c r="K271" s="1">
        <v>4</v>
      </c>
      <c r="L271" s="1">
        <v>4</v>
      </c>
      <c r="M271" s="1">
        <v>5</v>
      </c>
      <c r="N271" s="1">
        <v>3</v>
      </c>
      <c r="O271" s="1">
        <v>4</v>
      </c>
      <c r="P271" s="1">
        <v>4</v>
      </c>
      <c r="Q271" s="1">
        <v>5</v>
      </c>
      <c r="R271" s="1">
        <v>4</v>
      </c>
      <c r="S271" s="1">
        <v>4</v>
      </c>
      <c r="T271" s="1">
        <v>4</v>
      </c>
      <c r="U271" s="1">
        <v>3</v>
      </c>
      <c r="V271" s="1">
        <v>4</v>
      </c>
      <c r="W271" s="1">
        <v>5</v>
      </c>
      <c r="X271" s="1">
        <v>5</v>
      </c>
      <c r="Y271" s="1">
        <v>4</v>
      </c>
      <c r="Z271" s="1">
        <v>4</v>
      </c>
      <c r="AA271" s="1">
        <v>4</v>
      </c>
      <c r="AB271" s="1">
        <v>5</v>
      </c>
      <c r="AC271" s="1">
        <v>4</v>
      </c>
      <c r="AD271" s="1">
        <v>5</v>
      </c>
      <c r="AE271" s="1">
        <v>4</v>
      </c>
      <c r="AF271" s="1">
        <v>4</v>
      </c>
      <c r="AG271" s="1">
        <v>4</v>
      </c>
      <c r="AH271" s="1">
        <v>5</v>
      </c>
      <c r="AI271" s="1" t="s">
        <v>183</v>
      </c>
      <c r="AJ271" s="1" t="s">
        <v>183</v>
      </c>
      <c r="AK271" s="1">
        <f t="shared" si="1"/>
        <v>101</v>
      </c>
    </row>
    <row r="272" spans="1:42" x14ac:dyDescent="0.25">
      <c r="A272" s="2">
        <v>45364.498269201387</v>
      </c>
      <c r="B272" s="1" t="s">
        <v>37</v>
      </c>
      <c r="C272" s="1" t="s">
        <v>38</v>
      </c>
      <c r="D272" s="1" t="s">
        <v>109</v>
      </c>
      <c r="E272" s="1" t="s">
        <v>40</v>
      </c>
      <c r="F272" s="1" t="s">
        <v>41</v>
      </c>
      <c r="G272" s="1">
        <v>5</v>
      </c>
      <c r="H272" s="1" t="s">
        <v>77</v>
      </c>
      <c r="I272" s="1" t="s">
        <v>49</v>
      </c>
      <c r="J272" s="1" t="s">
        <v>156</v>
      </c>
      <c r="K272" s="1">
        <v>5</v>
      </c>
      <c r="L272" s="1">
        <v>4</v>
      </c>
      <c r="M272" s="1">
        <v>4</v>
      </c>
      <c r="N272" s="1">
        <v>5</v>
      </c>
      <c r="O272" s="1">
        <v>4</v>
      </c>
      <c r="P272" s="1">
        <v>4</v>
      </c>
      <c r="Q272" s="1">
        <v>3</v>
      </c>
      <c r="R272" s="1">
        <v>4</v>
      </c>
      <c r="S272" s="1">
        <v>4</v>
      </c>
      <c r="T272" s="1">
        <v>5</v>
      </c>
      <c r="U272" s="1">
        <v>5</v>
      </c>
      <c r="V272" s="1">
        <v>5</v>
      </c>
      <c r="W272" s="1">
        <v>5</v>
      </c>
      <c r="X272" s="1">
        <v>4</v>
      </c>
      <c r="Y272" s="1">
        <v>3</v>
      </c>
      <c r="Z272" s="1">
        <v>4</v>
      </c>
      <c r="AA272" s="1">
        <v>4</v>
      </c>
      <c r="AB272" s="1">
        <v>4</v>
      </c>
      <c r="AC272" s="1">
        <v>5</v>
      </c>
      <c r="AD272" s="1">
        <v>4</v>
      </c>
      <c r="AE272" s="1">
        <v>4</v>
      </c>
      <c r="AF272" s="1">
        <v>5</v>
      </c>
      <c r="AG272" s="1">
        <v>5</v>
      </c>
      <c r="AH272" s="1">
        <v>5</v>
      </c>
      <c r="AI272" s="1" t="s">
        <v>183</v>
      </c>
      <c r="AJ272" s="1" t="s">
        <v>183</v>
      </c>
      <c r="AK272" s="1">
        <f t="shared" si="1"/>
        <v>104</v>
      </c>
    </row>
    <row r="273" spans="1:42" x14ac:dyDescent="0.25">
      <c r="A273" s="2">
        <v>45364.50055300926</v>
      </c>
      <c r="B273" s="1" t="s">
        <v>56</v>
      </c>
      <c r="C273" s="1" t="s">
        <v>46</v>
      </c>
      <c r="D273" s="1" t="s">
        <v>95</v>
      </c>
      <c r="E273" s="1" t="s">
        <v>40</v>
      </c>
      <c r="F273" s="1" t="s">
        <v>59</v>
      </c>
      <c r="G273" s="1">
        <v>4</v>
      </c>
      <c r="H273" s="1" t="s">
        <v>54</v>
      </c>
      <c r="I273" s="1" t="s">
        <v>49</v>
      </c>
      <c r="J273" s="1" t="s">
        <v>156</v>
      </c>
      <c r="K273" s="1">
        <v>5</v>
      </c>
      <c r="L273" s="1">
        <v>4</v>
      </c>
      <c r="M273" s="1">
        <v>4</v>
      </c>
      <c r="N273" s="1">
        <v>5</v>
      </c>
      <c r="O273" s="1">
        <v>5</v>
      </c>
      <c r="P273" s="1">
        <v>5</v>
      </c>
      <c r="Q273" s="1">
        <v>5</v>
      </c>
      <c r="R273" s="1">
        <v>4</v>
      </c>
      <c r="S273" s="1">
        <v>3</v>
      </c>
      <c r="T273" s="1">
        <v>4</v>
      </c>
      <c r="U273" s="1">
        <v>4</v>
      </c>
      <c r="V273" s="1">
        <v>5</v>
      </c>
      <c r="W273" s="1">
        <v>4</v>
      </c>
      <c r="X273" s="1">
        <v>5</v>
      </c>
      <c r="Y273" s="1">
        <v>5</v>
      </c>
      <c r="Z273" s="1">
        <v>5</v>
      </c>
      <c r="AA273" s="1">
        <v>4</v>
      </c>
      <c r="AB273" s="1">
        <v>4</v>
      </c>
      <c r="AC273" s="1">
        <v>4</v>
      </c>
      <c r="AD273" s="1">
        <v>4</v>
      </c>
      <c r="AE273" s="1">
        <v>5</v>
      </c>
      <c r="AF273" s="1">
        <v>4</v>
      </c>
      <c r="AG273" s="1">
        <v>3</v>
      </c>
      <c r="AH273" s="1">
        <v>4</v>
      </c>
      <c r="AI273" s="1" t="s">
        <v>183</v>
      </c>
      <c r="AJ273" s="1" t="s">
        <v>183</v>
      </c>
      <c r="AK273" s="1">
        <f t="shared" si="1"/>
        <v>104</v>
      </c>
    </row>
    <row r="274" spans="1:42" x14ac:dyDescent="0.25">
      <c r="A274" s="2">
        <v>45364.50129049769</v>
      </c>
      <c r="B274" s="1" t="s">
        <v>37</v>
      </c>
      <c r="C274" s="1" t="s">
        <v>157</v>
      </c>
      <c r="D274" s="1" t="s">
        <v>88</v>
      </c>
      <c r="E274" s="1" t="s">
        <v>40</v>
      </c>
      <c r="F274" s="1" t="s">
        <v>41</v>
      </c>
      <c r="G274" s="1">
        <v>4</v>
      </c>
      <c r="H274" s="1" t="s">
        <v>84</v>
      </c>
      <c r="I274" s="1" t="s">
        <v>49</v>
      </c>
      <c r="J274" s="1" t="s">
        <v>156</v>
      </c>
      <c r="K274" s="1">
        <v>4</v>
      </c>
      <c r="L274" s="1">
        <v>4</v>
      </c>
      <c r="M274" s="1">
        <v>4</v>
      </c>
      <c r="N274" s="1">
        <v>5</v>
      </c>
      <c r="O274" s="1">
        <v>4</v>
      </c>
      <c r="P274" s="1">
        <v>5</v>
      </c>
      <c r="Q274" s="1">
        <v>5</v>
      </c>
      <c r="R274" s="1">
        <v>3</v>
      </c>
      <c r="S274" s="1">
        <v>4</v>
      </c>
      <c r="T274" s="1">
        <v>4</v>
      </c>
      <c r="U274" s="1">
        <v>5</v>
      </c>
      <c r="V274" s="1">
        <v>5</v>
      </c>
      <c r="W274" s="1">
        <v>4</v>
      </c>
      <c r="X274" s="1">
        <v>5</v>
      </c>
      <c r="Y274" s="1">
        <v>4</v>
      </c>
      <c r="Z274" s="1">
        <v>4</v>
      </c>
      <c r="AA274" s="1">
        <v>5</v>
      </c>
      <c r="AB274" s="1">
        <v>5</v>
      </c>
      <c r="AC274" s="1">
        <v>4</v>
      </c>
      <c r="AD274" s="1">
        <v>5</v>
      </c>
      <c r="AE274" s="1">
        <v>5</v>
      </c>
      <c r="AF274" s="1">
        <v>5</v>
      </c>
      <c r="AG274" s="1">
        <v>4</v>
      </c>
      <c r="AH274" s="1">
        <v>4</v>
      </c>
      <c r="AI274" s="1" t="s">
        <v>183</v>
      </c>
      <c r="AJ274" s="1" t="s">
        <v>183</v>
      </c>
      <c r="AK274" s="1">
        <f t="shared" si="1"/>
        <v>106</v>
      </c>
    </row>
    <row r="275" spans="1:42" x14ac:dyDescent="0.25">
      <c r="A275" s="2">
        <v>45364.503582696758</v>
      </c>
      <c r="B275" s="1" t="s">
        <v>56</v>
      </c>
      <c r="C275" s="1" t="s">
        <v>46</v>
      </c>
      <c r="D275" s="1" t="s">
        <v>409</v>
      </c>
      <c r="E275" s="1" t="s">
        <v>40</v>
      </c>
      <c r="F275" s="1" t="s">
        <v>59</v>
      </c>
      <c r="G275" s="1">
        <v>4</v>
      </c>
      <c r="H275" s="1" t="s">
        <v>178</v>
      </c>
      <c r="I275" s="1" t="s">
        <v>49</v>
      </c>
      <c r="J275" s="1" t="s">
        <v>156</v>
      </c>
      <c r="K275" s="1">
        <v>4</v>
      </c>
      <c r="L275" s="1">
        <v>4</v>
      </c>
      <c r="M275" s="1">
        <v>5</v>
      </c>
      <c r="N275" s="1">
        <v>5</v>
      </c>
      <c r="O275" s="1">
        <v>4</v>
      </c>
      <c r="P275" s="1">
        <v>5</v>
      </c>
      <c r="Q275" s="1">
        <v>5</v>
      </c>
      <c r="R275" s="1">
        <v>5</v>
      </c>
      <c r="S275" s="1">
        <v>3</v>
      </c>
      <c r="T275" s="1">
        <v>4</v>
      </c>
      <c r="U275" s="1">
        <v>4</v>
      </c>
      <c r="V275" s="1">
        <v>4</v>
      </c>
      <c r="W275" s="1">
        <v>5</v>
      </c>
      <c r="X275" s="1">
        <v>4</v>
      </c>
      <c r="Y275" s="1">
        <v>5</v>
      </c>
      <c r="Z275" s="1">
        <v>5</v>
      </c>
      <c r="AA275" s="1">
        <v>4</v>
      </c>
      <c r="AB275" s="1">
        <v>5</v>
      </c>
      <c r="AC275" s="1">
        <v>5</v>
      </c>
      <c r="AD275" s="1">
        <v>4</v>
      </c>
      <c r="AE275" s="1">
        <v>4</v>
      </c>
      <c r="AF275" s="1">
        <v>5</v>
      </c>
      <c r="AG275" s="1">
        <v>5</v>
      </c>
      <c r="AH275" s="1">
        <v>5</v>
      </c>
      <c r="AI275" s="1" t="s">
        <v>183</v>
      </c>
      <c r="AJ275" s="1" t="s">
        <v>183</v>
      </c>
      <c r="AK275" s="1">
        <f t="shared" si="1"/>
        <v>108</v>
      </c>
    </row>
    <row r="276" spans="1:42" x14ac:dyDescent="0.25">
      <c r="A276" s="2">
        <v>45364.504340798609</v>
      </c>
      <c r="B276" s="1" t="s">
        <v>56</v>
      </c>
      <c r="C276" s="1" t="s">
        <v>46</v>
      </c>
      <c r="D276" s="1" t="s">
        <v>88</v>
      </c>
      <c r="E276" s="1" t="s">
        <v>40</v>
      </c>
      <c r="F276" s="1" t="s">
        <v>59</v>
      </c>
      <c r="G276" s="1">
        <v>5</v>
      </c>
      <c r="H276" s="1" t="s">
        <v>54</v>
      </c>
      <c r="I276" s="1" t="s">
        <v>49</v>
      </c>
      <c r="J276" s="1" t="s">
        <v>156</v>
      </c>
      <c r="K276" s="1">
        <v>4</v>
      </c>
      <c r="L276" s="1">
        <v>5</v>
      </c>
      <c r="M276" s="1">
        <v>5</v>
      </c>
      <c r="N276" s="1">
        <v>4</v>
      </c>
      <c r="O276" s="1">
        <v>3</v>
      </c>
      <c r="P276" s="1">
        <v>4</v>
      </c>
      <c r="Q276" s="1">
        <v>4</v>
      </c>
      <c r="R276" s="1">
        <v>5</v>
      </c>
      <c r="S276" s="1">
        <v>4</v>
      </c>
      <c r="T276" s="1">
        <v>5</v>
      </c>
      <c r="U276" s="1">
        <v>5</v>
      </c>
      <c r="V276" s="1">
        <v>5</v>
      </c>
      <c r="W276" s="1">
        <v>3</v>
      </c>
      <c r="X276" s="1">
        <v>4</v>
      </c>
      <c r="Y276" s="1">
        <v>4</v>
      </c>
      <c r="Z276" s="1">
        <v>5</v>
      </c>
      <c r="AA276" s="1">
        <v>4</v>
      </c>
      <c r="AB276" s="1">
        <v>4</v>
      </c>
      <c r="AC276" s="1">
        <v>5</v>
      </c>
      <c r="AD276" s="1">
        <v>5</v>
      </c>
      <c r="AE276" s="1">
        <v>4</v>
      </c>
      <c r="AF276" s="1">
        <v>5</v>
      </c>
      <c r="AG276" s="1">
        <v>5</v>
      </c>
      <c r="AH276" s="1">
        <v>4</v>
      </c>
      <c r="AI276" s="1" t="s">
        <v>183</v>
      </c>
      <c r="AJ276" s="1" t="s">
        <v>183</v>
      </c>
      <c r="AK276" s="1">
        <f t="shared" si="1"/>
        <v>105</v>
      </c>
    </row>
    <row r="277" spans="1:42" x14ac:dyDescent="0.25">
      <c r="A277" s="2">
        <v>45364.505012928239</v>
      </c>
      <c r="B277" s="1" t="s">
        <v>56</v>
      </c>
      <c r="C277" s="1" t="s">
        <v>46</v>
      </c>
      <c r="D277" s="1" t="s">
        <v>47</v>
      </c>
      <c r="E277" s="1" t="s">
        <v>40</v>
      </c>
      <c r="F277" s="1" t="s">
        <v>41</v>
      </c>
      <c r="G277" s="1">
        <v>4</v>
      </c>
      <c r="H277" s="1" t="s">
        <v>211</v>
      </c>
      <c r="I277" s="1" t="s">
        <v>49</v>
      </c>
      <c r="J277" s="1" t="s">
        <v>156</v>
      </c>
      <c r="K277" s="1">
        <v>3</v>
      </c>
      <c r="L277" s="1">
        <v>4</v>
      </c>
      <c r="M277" s="1">
        <v>5</v>
      </c>
      <c r="N277" s="1">
        <v>4</v>
      </c>
      <c r="O277" s="1">
        <v>5</v>
      </c>
      <c r="P277" s="1">
        <v>5</v>
      </c>
      <c r="Q277" s="1">
        <v>5</v>
      </c>
      <c r="R277" s="1">
        <v>4</v>
      </c>
      <c r="S277" s="1">
        <v>4</v>
      </c>
      <c r="T277" s="1">
        <v>4</v>
      </c>
      <c r="U277" s="1">
        <v>3</v>
      </c>
      <c r="V277" s="1">
        <v>4</v>
      </c>
      <c r="W277" s="1">
        <v>4</v>
      </c>
      <c r="X277" s="1">
        <v>5</v>
      </c>
      <c r="Y277" s="1">
        <v>4</v>
      </c>
      <c r="Z277" s="1">
        <v>4</v>
      </c>
      <c r="AA277" s="1">
        <v>5</v>
      </c>
      <c r="AB277" s="1">
        <v>4</v>
      </c>
      <c r="AC277" s="1">
        <v>5</v>
      </c>
      <c r="AD277" s="1">
        <v>4</v>
      </c>
      <c r="AE277" s="1">
        <v>4</v>
      </c>
      <c r="AF277" s="1">
        <v>4</v>
      </c>
      <c r="AG277" s="1">
        <v>5</v>
      </c>
      <c r="AH277" s="1">
        <v>5</v>
      </c>
      <c r="AI277" s="1" t="s">
        <v>183</v>
      </c>
      <c r="AJ277" s="1" t="s">
        <v>183</v>
      </c>
      <c r="AK277" s="1">
        <f t="shared" si="1"/>
        <v>103</v>
      </c>
    </row>
    <row r="278" spans="1:42" x14ac:dyDescent="0.25">
      <c r="A278" s="2">
        <v>45364.507158564811</v>
      </c>
      <c r="B278" s="1" t="s">
        <v>37</v>
      </c>
      <c r="C278" s="1" t="s">
        <v>38</v>
      </c>
      <c r="D278" s="1" t="s">
        <v>47</v>
      </c>
      <c r="E278" s="1" t="s">
        <v>40</v>
      </c>
      <c r="F278" s="1" t="s">
        <v>41</v>
      </c>
      <c r="G278" s="1">
        <v>5</v>
      </c>
      <c r="H278" s="1" t="s">
        <v>84</v>
      </c>
      <c r="I278" s="1" t="s">
        <v>49</v>
      </c>
      <c r="J278" s="1" t="s">
        <v>156</v>
      </c>
      <c r="K278" s="1">
        <v>5</v>
      </c>
      <c r="L278" s="1">
        <v>4</v>
      </c>
      <c r="M278" s="1">
        <v>5</v>
      </c>
      <c r="N278" s="1">
        <v>5</v>
      </c>
      <c r="O278" s="1">
        <v>4</v>
      </c>
      <c r="P278" s="1">
        <v>3</v>
      </c>
      <c r="Q278" s="1">
        <v>4</v>
      </c>
      <c r="R278" s="1">
        <v>4</v>
      </c>
      <c r="S278" s="1">
        <v>5</v>
      </c>
      <c r="T278" s="1">
        <v>4</v>
      </c>
      <c r="U278" s="1">
        <v>4</v>
      </c>
      <c r="V278" s="1">
        <v>5</v>
      </c>
      <c r="W278" s="1">
        <v>4</v>
      </c>
      <c r="X278" s="1">
        <v>5</v>
      </c>
      <c r="Y278" s="1">
        <v>5</v>
      </c>
      <c r="Z278" s="1">
        <v>5</v>
      </c>
      <c r="AA278" s="1">
        <v>3</v>
      </c>
      <c r="AB278" s="1">
        <v>4</v>
      </c>
      <c r="AC278" s="1">
        <v>4</v>
      </c>
      <c r="AD278" s="1">
        <v>5</v>
      </c>
      <c r="AE278" s="1">
        <v>4</v>
      </c>
      <c r="AF278" s="1">
        <v>4</v>
      </c>
      <c r="AG278" s="1">
        <v>5</v>
      </c>
      <c r="AH278" s="1">
        <v>5</v>
      </c>
      <c r="AI278" s="1" t="s">
        <v>183</v>
      </c>
      <c r="AJ278" s="1" t="s">
        <v>183</v>
      </c>
      <c r="AK278" s="1">
        <f t="shared" si="1"/>
        <v>105</v>
      </c>
    </row>
    <row r="279" spans="1:42" x14ac:dyDescent="0.25">
      <c r="A279" s="2">
        <v>45364.508009317127</v>
      </c>
      <c r="B279" s="1" t="s">
        <v>56</v>
      </c>
      <c r="C279" s="1" t="s">
        <v>46</v>
      </c>
      <c r="D279" s="1" t="s">
        <v>83</v>
      </c>
      <c r="E279" s="1" t="s">
        <v>40</v>
      </c>
      <c r="F279" s="1" t="s">
        <v>59</v>
      </c>
      <c r="G279" s="1">
        <v>5</v>
      </c>
      <c r="H279" s="1" t="s">
        <v>77</v>
      </c>
      <c r="I279" s="1" t="s">
        <v>49</v>
      </c>
      <c r="J279" s="1" t="s">
        <v>156</v>
      </c>
      <c r="K279" s="1">
        <v>4</v>
      </c>
      <c r="L279" s="1">
        <v>4</v>
      </c>
      <c r="M279" s="1">
        <v>4</v>
      </c>
      <c r="N279" s="1">
        <v>5</v>
      </c>
      <c r="O279" s="1">
        <v>3</v>
      </c>
      <c r="P279" s="1">
        <v>4</v>
      </c>
      <c r="Q279" s="1">
        <v>4</v>
      </c>
      <c r="R279" s="1">
        <v>4</v>
      </c>
      <c r="S279" s="1">
        <v>5</v>
      </c>
      <c r="T279" s="1">
        <v>4</v>
      </c>
      <c r="U279" s="1">
        <v>5</v>
      </c>
      <c r="V279" s="1">
        <v>4</v>
      </c>
      <c r="W279" s="1">
        <v>4</v>
      </c>
      <c r="X279" s="1">
        <v>5</v>
      </c>
      <c r="Y279" s="1">
        <v>4</v>
      </c>
      <c r="Z279" s="1">
        <v>5</v>
      </c>
      <c r="AA279" s="1">
        <v>4</v>
      </c>
      <c r="AB279" s="1">
        <v>5</v>
      </c>
      <c r="AC279" s="1">
        <v>5</v>
      </c>
      <c r="AD279" s="1">
        <v>5</v>
      </c>
      <c r="AE279" s="1">
        <v>4</v>
      </c>
      <c r="AF279" s="1">
        <v>5</v>
      </c>
      <c r="AG279" s="1">
        <v>4</v>
      </c>
      <c r="AH279" s="1">
        <v>4</v>
      </c>
      <c r="AI279" s="1" t="s">
        <v>520</v>
      </c>
      <c r="AJ279" s="1" t="s">
        <v>183</v>
      </c>
      <c r="AK279" s="1">
        <f t="shared" si="1"/>
        <v>104</v>
      </c>
    </row>
    <row r="280" spans="1:42" x14ac:dyDescent="0.25">
      <c r="A280" s="2">
        <v>45364.508871493061</v>
      </c>
      <c r="B280" s="1" t="s">
        <v>37</v>
      </c>
      <c r="C280" s="1" t="s">
        <v>157</v>
      </c>
      <c r="D280" s="1" t="s">
        <v>200</v>
      </c>
      <c r="E280" s="1" t="s">
        <v>40</v>
      </c>
      <c r="F280" s="1" t="s">
        <v>41</v>
      </c>
      <c r="G280" s="1">
        <v>4</v>
      </c>
      <c r="H280" s="1" t="s">
        <v>132</v>
      </c>
      <c r="I280" s="1" t="s">
        <v>49</v>
      </c>
      <c r="J280" s="1" t="s">
        <v>156</v>
      </c>
      <c r="K280" s="1">
        <v>5</v>
      </c>
      <c r="L280" s="1">
        <v>4</v>
      </c>
      <c r="M280" s="1">
        <v>5</v>
      </c>
      <c r="N280" s="1">
        <v>5</v>
      </c>
      <c r="O280" s="1">
        <v>4</v>
      </c>
      <c r="P280" s="1">
        <v>3</v>
      </c>
      <c r="Q280" s="1">
        <v>4</v>
      </c>
      <c r="R280" s="1">
        <v>4</v>
      </c>
      <c r="S280" s="1">
        <v>5</v>
      </c>
      <c r="T280" s="1">
        <v>4</v>
      </c>
      <c r="U280" s="1">
        <v>4</v>
      </c>
      <c r="V280" s="1">
        <v>4</v>
      </c>
      <c r="W280" s="1">
        <v>5</v>
      </c>
      <c r="X280" s="1">
        <v>4</v>
      </c>
      <c r="Y280" s="1">
        <v>5</v>
      </c>
      <c r="Z280" s="1">
        <v>4</v>
      </c>
      <c r="AA280" s="1">
        <v>5</v>
      </c>
      <c r="AB280" s="1">
        <v>4</v>
      </c>
      <c r="AC280" s="1">
        <v>4</v>
      </c>
      <c r="AD280" s="1">
        <v>4</v>
      </c>
      <c r="AE280" s="1">
        <v>5</v>
      </c>
      <c r="AF280" s="1">
        <v>4</v>
      </c>
      <c r="AG280" s="1">
        <v>3</v>
      </c>
      <c r="AH280" s="1">
        <v>4</v>
      </c>
      <c r="AI280" s="1" t="s">
        <v>183</v>
      </c>
      <c r="AJ280" s="1" t="s">
        <v>183</v>
      </c>
      <c r="AK280" s="1">
        <f t="shared" si="1"/>
        <v>102</v>
      </c>
    </row>
    <row r="281" spans="1:42" x14ac:dyDescent="0.25">
      <c r="A281" s="2">
        <v>45364.509493969905</v>
      </c>
      <c r="B281" s="1" t="s">
        <v>37</v>
      </c>
      <c r="C281" s="1" t="s">
        <v>38</v>
      </c>
      <c r="D281" s="1" t="s">
        <v>79</v>
      </c>
      <c r="E281" s="1" t="s">
        <v>40</v>
      </c>
      <c r="F281" s="1" t="s">
        <v>41</v>
      </c>
      <c r="G281" s="1">
        <v>4</v>
      </c>
      <c r="H281" s="1" t="s">
        <v>511</v>
      </c>
      <c r="I281" s="1" t="s">
        <v>49</v>
      </c>
      <c r="J281" s="1" t="s">
        <v>156</v>
      </c>
      <c r="K281" s="1">
        <v>5</v>
      </c>
      <c r="L281" s="1">
        <v>4</v>
      </c>
      <c r="M281" s="1">
        <v>5</v>
      </c>
      <c r="N281" s="1">
        <v>5</v>
      </c>
      <c r="O281" s="1">
        <v>4</v>
      </c>
      <c r="P281" s="1">
        <v>3</v>
      </c>
      <c r="Q281" s="1">
        <v>4</v>
      </c>
      <c r="R281" s="1">
        <v>4</v>
      </c>
      <c r="S281" s="1">
        <v>4</v>
      </c>
      <c r="T281" s="1">
        <v>3</v>
      </c>
      <c r="U281" s="1">
        <v>5</v>
      </c>
      <c r="V281" s="1">
        <v>4</v>
      </c>
      <c r="W281" s="1">
        <v>4</v>
      </c>
      <c r="X281" s="1">
        <v>5</v>
      </c>
      <c r="Y281" s="1">
        <v>4</v>
      </c>
      <c r="Z281" s="1">
        <v>4</v>
      </c>
      <c r="AA281" s="1">
        <v>4</v>
      </c>
      <c r="AB281" s="1">
        <v>5</v>
      </c>
      <c r="AC281" s="1">
        <v>5</v>
      </c>
      <c r="AD281" s="1">
        <v>5</v>
      </c>
      <c r="AE281" s="1">
        <v>4</v>
      </c>
      <c r="AF281" s="1">
        <v>3</v>
      </c>
      <c r="AG281" s="1">
        <v>4</v>
      </c>
      <c r="AH281" s="1">
        <v>4</v>
      </c>
      <c r="AI281" s="1" t="s">
        <v>183</v>
      </c>
      <c r="AJ281" s="1" t="s">
        <v>183</v>
      </c>
      <c r="AK281" s="1">
        <f t="shared" si="1"/>
        <v>101</v>
      </c>
    </row>
    <row r="282" spans="1:42" x14ac:dyDescent="0.25">
      <c r="A282" s="2">
        <v>45364.510123761575</v>
      </c>
      <c r="B282" s="1" t="s">
        <v>56</v>
      </c>
      <c r="C282" s="1" t="s">
        <v>46</v>
      </c>
      <c r="D282" s="1" t="s">
        <v>47</v>
      </c>
      <c r="E282" s="1" t="s">
        <v>40</v>
      </c>
      <c r="F282" s="1" t="s">
        <v>59</v>
      </c>
      <c r="G282" s="1">
        <v>5</v>
      </c>
      <c r="H282" s="1" t="s">
        <v>514</v>
      </c>
      <c r="I282" s="1" t="s">
        <v>49</v>
      </c>
      <c r="J282" s="1" t="s">
        <v>156</v>
      </c>
      <c r="K282" s="1">
        <v>5</v>
      </c>
      <c r="L282" s="1">
        <v>5</v>
      </c>
      <c r="M282" s="1">
        <v>3</v>
      </c>
      <c r="N282" s="1">
        <v>4</v>
      </c>
      <c r="O282" s="1">
        <v>4</v>
      </c>
      <c r="P282" s="1">
        <v>5</v>
      </c>
      <c r="Q282" s="1">
        <v>4</v>
      </c>
      <c r="R282" s="1">
        <v>5</v>
      </c>
      <c r="S282" s="1">
        <v>5</v>
      </c>
      <c r="T282" s="1">
        <v>5</v>
      </c>
      <c r="U282" s="1">
        <v>4</v>
      </c>
      <c r="V282" s="1">
        <v>5</v>
      </c>
      <c r="W282" s="1">
        <v>4</v>
      </c>
      <c r="X282" s="1">
        <v>4</v>
      </c>
      <c r="Y282" s="1">
        <v>4</v>
      </c>
      <c r="Z282" s="1">
        <v>5</v>
      </c>
      <c r="AA282" s="1">
        <v>4</v>
      </c>
      <c r="AB282" s="1">
        <v>5</v>
      </c>
      <c r="AC282" s="1">
        <v>5</v>
      </c>
      <c r="AD282" s="1">
        <v>5</v>
      </c>
      <c r="AE282" s="1">
        <v>4</v>
      </c>
      <c r="AF282" s="1">
        <v>5</v>
      </c>
      <c r="AG282" s="1">
        <v>4</v>
      </c>
      <c r="AH282" s="1">
        <v>4</v>
      </c>
      <c r="AI282" s="1" t="s">
        <v>183</v>
      </c>
      <c r="AJ282" s="1" t="s">
        <v>183</v>
      </c>
      <c r="AK282" s="1">
        <f t="shared" si="1"/>
        <v>107</v>
      </c>
    </row>
    <row r="283" spans="1:42" x14ac:dyDescent="0.25">
      <c r="A283" s="2">
        <v>45364.550447291665</v>
      </c>
      <c r="B283" s="1" t="s">
        <v>56</v>
      </c>
      <c r="C283" s="1" t="s">
        <v>46</v>
      </c>
      <c r="D283" s="1" t="s">
        <v>88</v>
      </c>
      <c r="E283" s="1" t="s">
        <v>40</v>
      </c>
      <c r="F283" s="1" t="s">
        <v>41</v>
      </c>
      <c r="G283" s="1">
        <v>4</v>
      </c>
      <c r="H283" s="1" t="s">
        <v>113</v>
      </c>
      <c r="I283" s="1" t="s">
        <v>43</v>
      </c>
      <c r="J283" s="1" t="s">
        <v>90</v>
      </c>
      <c r="K283" s="1">
        <v>3</v>
      </c>
      <c r="L283" s="1">
        <v>4</v>
      </c>
      <c r="M283" s="1">
        <v>3</v>
      </c>
      <c r="N283" s="1">
        <v>3</v>
      </c>
      <c r="O283" s="1">
        <v>3</v>
      </c>
      <c r="P283" s="1">
        <v>3</v>
      </c>
      <c r="Q283" s="1">
        <v>3</v>
      </c>
      <c r="R283" s="1">
        <v>4</v>
      </c>
      <c r="S283" s="1">
        <v>4</v>
      </c>
      <c r="T283" s="1">
        <v>3</v>
      </c>
      <c r="U283" s="1">
        <v>3</v>
      </c>
      <c r="V283" s="1">
        <v>3</v>
      </c>
      <c r="W283" s="1">
        <v>4</v>
      </c>
      <c r="X283" s="1">
        <v>4</v>
      </c>
      <c r="Y283" s="1">
        <v>4</v>
      </c>
      <c r="Z283" s="1">
        <v>1</v>
      </c>
      <c r="AA283" s="1">
        <v>1</v>
      </c>
      <c r="AB283" s="1">
        <v>3</v>
      </c>
      <c r="AC283" s="1">
        <v>3</v>
      </c>
      <c r="AD283" s="1">
        <v>4</v>
      </c>
      <c r="AE283" s="1">
        <v>4</v>
      </c>
      <c r="AF283" s="1">
        <v>4</v>
      </c>
      <c r="AG283" s="1">
        <v>4</v>
      </c>
      <c r="AH283" s="1">
        <v>3</v>
      </c>
      <c r="AK283" s="1">
        <f t="shared" si="1"/>
        <v>78</v>
      </c>
    </row>
    <row r="284" spans="1:42" x14ac:dyDescent="0.25">
      <c r="A284" s="3">
        <v>45364.599883715273</v>
      </c>
      <c r="B284" s="4" t="s">
        <v>37</v>
      </c>
      <c r="C284" s="4" t="s">
        <v>38</v>
      </c>
      <c r="D284" s="4" t="s">
        <v>83</v>
      </c>
      <c r="E284" s="4" t="s">
        <v>99</v>
      </c>
      <c r="F284" s="4" t="s">
        <v>41</v>
      </c>
      <c r="G284" s="4">
        <v>5</v>
      </c>
      <c r="H284" s="4" t="s">
        <v>521</v>
      </c>
      <c r="I284" s="4" t="s">
        <v>55</v>
      </c>
      <c r="J284" s="4" t="s">
        <v>61</v>
      </c>
      <c r="K284" s="4">
        <v>5</v>
      </c>
      <c r="L284" s="4">
        <v>5</v>
      </c>
      <c r="M284" s="4">
        <v>5</v>
      </c>
      <c r="N284" s="4">
        <v>5</v>
      </c>
      <c r="O284" s="4">
        <v>5</v>
      </c>
      <c r="P284" s="4">
        <v>5</v>
      </c>
      <c r="Q284" s="4">
        <v>5</v>
      </c>
      <c r="R284" s="4">
        <v>5</v>
      </c>
      <c r="S284" s="4">
        <v>5</v>
      </c>
      <c r="T284" s="4">
        <v>5</v>
      </c>
      <c r="U284" s="4">
        <v>5</v>
      </c>
      <c r="V284" s="4">
        <v>5</v>
      </c>
      <c r="W284" s="4">
        <v>5</v>
      </c>
      <c r="X284" s="4">
        <v>5</v>
      </c>
      <c r="Y284" s="4">
        <v>5</v>
      </c>
      <c r="Z284" s="4">
        <v>5</v>
      </c>
      <c r="AA284" s="4">
        <v>5</v>
      </c>
      <c r="AB284" s="4">
        <v>5</v>
      </c>
      <c r="AC284" s="4">
        <v>5</v>
      </c>
      <c r="AD284" s="4">
        <v>5</v>
      </c>
      <c r="AE284" s="4">
        <v>5</v>
      </c>
      <c r="AF284" s="4">
        <v>5</v>
      </c>
      <c r="AG284" s="4">
        <v>5</v>
      </c>
      <c r="AH284" s="4">
        <v>5</v>
      </c>
      <c r="AI284" s="4"/>
      <c r="AJ284" s="4" t="s">
        <v>522</v>
      </c>
      <c r="AK284" s="4">
        <f t="shared" si="1"/>
        <v>120</v>
      </c>
      <c r="AL284" s="4">
        <v>1</v>
      </c>
      <c r="AM284" s="4"/>
      <c r="AN284" s="4"/>
      <c r="AO284" s="4"/>
      <c r="AP284" s="4"/>
    </row>
    <row r="285" spans="1:42" x14ac:dyDescent="0.25">
      <c r="A285" s="2">
        <v>45364.623799444445</v>
      </c>
      <c r="B285" s="1" t="s">
        <v>56</v>
      </c>
      <c r="C285" s="1" t="s">
        <v>157</v>
      </c>
      <c r="D285" s="1" t="s">
        <v>200</v>
      </c>
      <c r="E285" s="1" t="s">
        <v>40</v>
      </c>
      <c r="F285" s="1" t="s">
        <v>59</v>
      </c>
      <c r="G285" s="1">
        <v>3</v>
      </c>
      <c r="H285" s="1" t="s">
        <v>523</v>
      </c>
      <c r="I285" s="1" t="s">
        <v>55</v>
      </c>
      <c r="J285" s="1" t="s">
        <v>44</v>
      </c>
      <c r="K285" s="1">
        <v>3</v>
      </c>
      <c r="L285" s="1">
        <v>4</v>
      </c>
      <c r="M285" s="1">
        <v>5</v>
      </c>
      <c r="N285" s="1">
        <v>5</v>
      </c>
      <c r="O285" s="1">
        <v>4</v>
      </c>
      <c r="P285" s="1">
        <v>5</v>
      </c>
      <c r="Q285" s="1">
        <v>4</v>
      </c>
      <c r="R285" s="1">
        <v>5</v>
      </c>
      <c r="S285" s="1">
        <v>4</v>
      </c>
      <c r="T285" s="1">
        <v>3</v>
      </c>
      <c r="U285" s="1">
        <v>4</v>
      </c>
      <c r="V285" s="1">
        <v>3</v>
      </c>
      <c r="W285" s="1">
        <v>4</v>
      </c>
      <c r="X285" s="1">
        <v>3</v>
      </c>
      <c r="Y285" s="1">
        <v>4</v>
      </c>
      <c r="Z285" s="1">
        <v>4</v>
      </c>
      <c r="AA285" s="1">
        <v>3</v>
      </c>
      <c r="AB285" s="1">
        <v>4</v>
      </c>
      <c r="AC285" s="1">
        <v>4</v>
      </c>
      <c r="AD285" s="1">
        <v>4</v>
      </c>
      <c r="AE285" s="1">
        <v>4</v>
      </c>
      <c r="AF285" s="1">
        <v>3</v>
      </c>
      <c r="AG285" s="1">
        <v>4</v>
      </c>
      <c r="AH285" s="1">
        <v>4</v>
      </c>
      <c r="AI285" s="1" t="s">
        <v>410</v>
      </c>
      <c r="AJ285" s="1" t="s">
        <v>410</v>
      </c>
      <c r="AK285" s="1">
        <f t="shared" si="1"/>
        <v>94</v>
      </c>
    </row>
    <row r="286" spans="1:42" x14ac:dyDescent="0.25">
      <c r="A286" s="2">
        <v>45364.631802453703</v>
      </c>
      <c r="B286" s="1" t="s">
        <v>37</v>
      </c>
      <c r="C286" s="1" t="s">
        <v>38</v>
      </c>
      <c r="D286" s="1" t="s">
        <v>79</v>
      </c>
      <c r="E286" s="1" t="s">
        <v>40</v>
      </c>
      <c r="F286" s="1" t="s">
        <v>41</v>
      </c>
      <c r="G286" s="1">
        <v>4</v>
      </c>
      <c r="H286" s="1" t="s">
        <v>524</v>
      </c>
      <c r="I286" s="1" t="s">
        <v>49</v>
      </c>
      <c r="J286" s="1" t="s">
        <v>525</v>
      </c>
      <c r="K286" s="1">
        <v>5</v>
      </c>
      <c r="L286" s="1">
        <v>4</v>
      </c>
      <c r="M286" s="1">
        <v>4</v>
      </c>
      <c r="N286" s="1">
        <v>4</v>
      </c>
      <c r="O286" s="1">
        <v>5</v>
      </c>
      <c r="P286" s="1">
        <v>4</v>
      </c>
      <c r="Q286" s="1">
        <v>4</v>
      </c>
      <c r="R286" s="1">
        <v>4</v>
      </c>
      <c r="S286" s="1">
        <v>1</v>
      </c>
      <c r="T286" s="1">
        <v>5</v>
      </c>
      <c r="U286" s="1">
        <v>4</v>
      </c>
      <c r="V286" s="1">
        <v>1</v>
      </c>
      <c r="W286" s="1">
        <v>5</v>
      </c>
      <c r="X286" s="1">
        <v>4</v>
      </c>
      <c r="Y286" s="1">
        <v>4</v>
      </c>
      <c r="Z286" s="1">
        <v>4</v>
      </c>
      <c r="AA286" s="1">
        <v>4</v>
      </c>
      <c r="AB286" s="1">
        <v>4</v>
      </c>
      <c r="AC286" s="1">
        <v>4</v>
      </c>
      <c r="AD286" s="1">
        <v>4</v>
      </c>
      <c r="AE286" s="1">
        <v>4</v>
      </c>
      <c r="AF286" s="1">
        <v>4</v>
      </c>
      <c r="AG286" s="1">
        <v>4</v>
      </c>
      <c r="AH286" s="1">
        <v>4</v>
      </c>
      <c r="AI286" s="1" t="s">
        <v>526</v>
      </c>
      <c r="AK286" s="1">
        <f t="shared" si="1"/>
        <v>94</v>
      </c>
    </row>
    <row r="287" spans="1:42" x14ac:dyDescent="0.25">
      <c r="A287" s="2">
        <v>45364.647473703706</v>
      </c>
      <c r="B287" s="1" t="s">
        <v>56</v>
      </c>
      <c r="C287" s="1" t="s">
        <v>46</v>
      </c>
      <c r="D287" s="1" t="s">
        <v>47</v>
      </c>
      <c r="E287" s="1" t="s">
        <v>99</v>
      </c>
      <c r="F287" s="1" t="s">
        <v>41</v>
      </c>
      <c r="G287" s="1">
        <v>4</v>
      </c>
      <c r="H287" s="1" t="s">
        <v>527</v>
      </c>
      <c r="I287" s="1" t="s">
        <v>43</v>
      </c>
      <c r="J287" s="1" t="s">
        <v>50</v>
      </c>
      <c r="K287" s="1">
        <v>1</v>
      </c>
      <c r="L287" s="1">
        <v>4</v>
      </c>
      <c r="M287" s="1">
        <v>1</v>
      </c>
      <c r="N287" s="1">
        <v>3</v>
      </c>
      <c r="O287" s="1">
        <v>3</v>
      </c>
      <c r="P287" s="1">
        <v>4</v>
      </c>
      <c r="Q287" s="1">
        <v>4</v>
      </c>
      <c r="R287" s="1">
        <v>4</v>
      </c>
      <c r="S287" s="1">
        <v>4</v>
      </c>
      <c r="T287" s="1">
        <v>4</v>
      </c>
      <c r="U287" s="1">
        <v>4</v>
      </c>
      <c r="V287" s="1">
        <v>3</v>
      </c>
      <c r="W287" s="1">
        <v>4</v>
      </c>
      <c r="X287" s="1">
        <v>4</v>
      </c>
      <c r="Y287" s="1">
        <v>3</v>
      </c>
      <c r="Z287" s="1">
        <v>4</v>
      </c>
      <c r="AA287" s="1">
        <v>3</v>
      </c>
      <c r="AB287" s="1">
        <v>4</v>
      </c>
      <c r="AC287" s="1">
        <v>3</v>
      </c>
      <c r="AD287" s="1">
        <v>4</v>
      </c>
      <c r="AE287" s="1">
        <v>3</v>
      </c>
      <c r="AF287" s="1">
        <v>4</v>
      </c>
      <c r="AG287" s="1">
        <v>1</v>
      </c>
      <c r="AH287" s="1">
        <v>3</v>
      </c>
      <c r="AI287" s="1" t="s">
        <v>528</v>
      </c>
      <c r="AJ287" s="1" t="s">
        <v>529</v>
      </c>
      <c r="AK287" s="1">
        <f t="shared" si="1"/>
        <v>79</v>
      </c>
    </row>
    <row r="288" spans="1:42" x14ac:dyDescent="0.25">
      <c r="A288" s="2">
        <v>45364.702769583339</v>
      </c>
      <c r="B288" s="1" t="s">
        <v>37</v>
      </c>
      <c r="C288" s="1" t="s">
        <v>46</v>
      </c>
      <c r="D288" s="1" t="s">
        <v>79</v>
      </c>
      <c r="E288" s="1" t="s">
        <v>40</v>
      </c>
      <c r="F288" s="1" t="s">
        <v>41</v>
      </c>
      <c r="G288" s="1">
        <v>5</v>
      </c>
      <c r="H288" s="1" t="s">
        <v>530</v>
      </c>
      <c r="I288" s="1" t="s">
        <v>43</v>
      </c>
      <c r="J288" s="1" t="s">
        <v>227</v>
      </c>
      <c r="K288" s="1">
        <v>5</v>
      </c>
      <c r="L288" s="1">
        <v>5</v>
      </c>
      <c r="M288" s="1">
        <v>5</v>
      </c>
      <c r="N288" s="1">
        <v>5</v>
      </c>
      <c r="O288" s="1">
        <v>5</v>
      </c>
      <c r="P288" s="1">
        <v>5</v>
      </c>
      <c r="Q288" s="1">
        <v>5</v>
      </c>
      <c r="R288" s="1">
        <v>5</v>
      </c>
      <c r="S288" s="1">
        <v>5</v>
      </c>
      <c r="T288" s="1">
        <v>5</v>
      </c>
      <c r="U288" s="1">
        <v>5</v>
      </c>
      <c r="V288" s="1">
        <v>5</v>
      </c>
      <c r="W288" s="1">
        <v>5</v>
      </c>
      <c r="X288" s="1">
        <v>5</v>
      </c>
      <c r="Y288" s="1">
        <v>5</v>
      </c>
      <c r="Z288" s="1">
        <v>5</v>
      </c>
      <c r="AA288" s="1">
        <v>5</v>
      </c>
      <c r="AB288" s="1">
        <v>5</v>
      </c>
      <c r="AC288" s="1">
        <v>5</v>
      </c>
      <c r="AD288" s="1">
        <v>4</v>
      </c>
      <c r="AE288" s="1">
        <v>5</v>
      </c>
      <c r="AF288" s="1">
        <v>5</v>
      </c>
      <c r="AG288" s="1">
        <v>2</v>
      </c>
      <c r="AH288" s="1">
        <v>2</v>
      </c>
      <c r="AI288" s="1" t="s">
        <v>531</v>
      </c>
      <c r="AJ288" s="1" t="s">
        <v>228</v>
      </c>
      <c r="AK288" s="1">
        <f t="shared" si="1"/>
        <v>113</v>
      </c>
    </row>
    <row r="289" spans="1:42" x14ac:dyDescent="0.25">
      <c r="A289" s="2">
        <v>45364.726692164353</v>
      </c>
      <c r="B289" s="1" t="s">
        <v>37</v>
      </c>
      <c r="C289" s="1" t="s">
        <v>46</v>
      </c>
      <c r="D289" s="1" t="s">
        <v>83</v>
      </c>
      <c r="E289" s="1" t="s">
        <v>40</v>
      </c>
      <c r="F289" s="1" t="s">
        <v>41</v>
      </c>
      <c r="G289" s="1">
        <v>4</v>
      </c>
      <c r="H289" s="1" t="s">
        <v>532</v>
      </c>
      <c r="I289" s="1" t="s">
        <v>43</v>
      </c>
      <c r="J289" s="1" t="s">
        <v>50</v>
      </c>
      <c r="K289" s="1">
        <v>4</v>
      </c>
      <c r="L289" s="1">
        <v>4</v>
      </c>
      <c r="M289" s="1">
        <v>4</v>
      </c>
      <c r="N289" s="1">
        <v>3</v>
      </c>
      <c r="O289" s="1">
        <v>4</v>
      </c>
      <c r="P289" s="1">
        <v>3</v>
      </c>
      <c r="Q289" s="1">
        <v>4</v>
      </c>
      <c r="R289" s="1">
        <v>4</v>
      </c>
      <c r="S289" s="1">
        <v>4</v>
      </c>
      <c r="T289" s="1">
        <v>4</v>
      </c>
      <c r="U289" s="1">
        <v>4</v>
      </c>
      <c r="V289" s="1">
        <v>3</v>
      </c>
      <c r="W289" s="1">
        <v>3</v>
      </c>
      <c r="X289" s="1">
        <v>3</v>
      </c>
      <c r="Y289" s="1">
        <v>4</v>
      </c>
      <c r="Z289" s="1">
        <v>4</v>
      </c>
      <c r="AA289" s="1">
        <v>4</v>
      </c>
      <c r="AB289" s="1">
        <v>4</v>
      </c>
      <c r="AC289" s="1">
        <v>4</v>
      </c>
      <c r="AD289" s="1">
        <v>3</v>
      </c>
      <c r="AE289" s="1">
        <v>3</v>
      </c>
      <c r="AF289" s="1">
        <v>3</v>
      </c>
      <c r="AG289" s="1">
        <v>3</v>
      </c>
      <c r="AH289" s="1">
        <v>3</v>
      </c>
      <c r="AI289" s="1" t="s">
        <v>533</v>
      </c>
      <c r="AJ289" s="1" t="s">
        <v>534</v>
      </c>
      <c r="AK289" s="1">
        <f t="shared" si="1"/>
        <v>86</v>
      </c>
    </row>
    <row r="290" spans="1:42" x14ac:dyDescent="0.25">
      <c r="A290" s="2">
        <v>45364.741683414351</v>
      </c>
      <c r="B290" s="1" t="s">
        <v>37</v>
      </c>
      <c r="C290" s="1" t="s">
        <v>38</v>
      </c>
      <c r="D290" s="1" t="s">
        <v>91</v>
      </c>
      <c r="E290" s="1" t="s">
        <v>40</v>
      </c>
      <c r="F290" s="1" t="s">
        <v>41</v>
      </c>
      <c r="G290" s="1">
        <v>4</v>
      </c>
      <c r="H290" s="1" t="s">
        <v>535</v>
      </c>
      <c r="I290" s="1" t="s">
        <v>55</v>
      </c>
      <c r="J290" s="1" t="s">
        <v>44</v>
      </c>
      <c r="K290" s="1">
        <v>2</v>
      </c>
      <c r="L290" s="1">
        <v>3</v>
      </c>
      <c r="M290" s="1">
        <v>3</v>
      </c>
      <c r="N290" s="1">
        <v>2</v>
      </c>
      <c r="O290" s="1">
        <v>4</v>
      </c>
      <c r="P290" s="1">
        <v>3</v>
      </c>
      <c r="Q290" s="1">
        <v>4</v>
      </c>
      <c r="R290" s="1">
        <v>2</v>
      </c>
      <c r="S290" s="1">
        <v>5</v>
      </c>
      <c r="T290" s="1">
        <v>4</v>
      </c>
      <c r="U290" s="1">
        <v>4</v>
      </c>
      <c r="V290" s="1">
        <v>1</v>
      </c>
      <c r="W290" s="1">
        <v>2</v>
      </c>
      <c r="X290" s="1">
        <v>3</v>
      </c>
      <c r="Y290" s="1">
        <v>3</v>
      </c>
      <c r="Z290" s="1">
        <v>3</v>
      </c>
      <c r="AA290" s="1">
        <v>2</v>
      </c>
      <c r="AB290" s="1">
        <v>2</v>
      </c>
      <c r="AC290" s="1">
        <v>2</v>
      </c>
      <c r="AD290" s="1">
        <v>3</v>
      </c>
      <c r="AE290" s="1">
        <v>3</v>
      </c>
      <c r="AF290" s="1">
        <v>4</v>
      </c>
      <c r="AG290" s="1">
        <v>5</v>
      </c>
      <c r="AH290" s="1">
        <v>5</v>
      </c>
      <c r="AI290" s="1" t="s">
        <v>61</v>
      </c>
      <c r="AJ290" s="1" t="s">
        <v>61</v>
      </c>
      <c r="AK290" s="1">
        <f t="shared" si="1"/>
        <v>74</v>
      </c>
    </row>
    <row r="291" spans="1:42" x14ac:dyDescent="0.25">
      <c r="A291" s="2">
        <v>45364.788236770837</v>
      </c>
      <c r="B291" s="1" t="s">
        <v>37</v>
      </c>
      <c r="C291" s="1" t="s">
        <v>38</v>
      </c>
      <c r="D291" s="1" t="s">
        <v>91</v>
      </c>
      <c r="E291" s="1" t="s">
        <v>40</v>
      </c>
      <c r="F291" s="1" t="s">
        <v>41</v>
      </c>
      <c r="G291" s="1">
        <v>5</v>
      </c>
      <c r="H291" s="1" t="s">
        <v>536</v>
      </c>
      <c r="I291" s="1" t="s">
        <v>49</v>
      </c>
      <c r="J291" s="1" t="s">
        <v>139</v>
      </c>
      <c r="K291" s="1">
        <v>4</v>
      </c>
      <c r="L291" s="1">
        <v>5</v>
      </c>
      <c r="M291" s="1">
        <v>5</v>
      </c>
      <c r="N291" s="1">
        <v>5</v>
      </c>
      <c r="O291" s="1">
        <v>4</v>
      </c>
      <c r="P291" s="1">
        <v>4</v>
      </c>
      <c r="Q291" s="1">
        <v>3</v>
      </c>
      <c r="R291" s="1">
        <v>4</v>
      </c>
      <c r="S291" s="1">
        <v>5</v>
      </c>
      <c r="T291" s="1">
        <v>5</v>
      </c>
      <c r="U291" s="1">
        <v>4</v>
      </c>
      <c r="V291" s="1">
        <v>4</v>
      </c>
      <c r="W291" s="1">
        <v>5</v>
      </c>
      <c r="X291" s="1">
        <v>5</v>
      </c>
      <c r="Y291" s="1">
        <v>3</v>
      </c>
      <c r="Z291" s="1">
        <v>4</v>
      </c>
      <c r="AA291" s="1">
        <v>4</v>
      </c>
      <c r="AB291" s="1">
        <v>5</v>
      </c>
      <c r="AC291" s="1">
        <v>5</v>
      </c>
      <c r="AD291" s="1">
        <v>4</v>
      </c>
      <c r="AE291" s="1">
        <v>4</v>
      </c>
      <c r="AF291" s="1">
        <v>5</v>
      </c>
      <c r="AG291" s="1">
        <v>5</v>
      </c>
      <c r="AH291" s="1">
        <v>5</v>
      </c>
      <c r="AI291" s="1" t="s">
        <v>115</v>
      </c>
      <c r="AJ291" s="1" t="s">
        <v>537</v>
      </c>
      <c r="AK291" s="1">
        <f t="shared" si="1"/>
        <v>106</v>
      </c>
    </row>
    <row r="292" spans="1:42" x14ac:dyDescent="0.25">
      <c r="A292" s="2">
        <v>45364.910452430559</v>
      </c>
      <c r="B292" s="1" t="s">
        <v>37</v>
      </c>
      <c r="C292" s="1" t="s">
        <v>46</v>
      </c>
      <c r="D292" s="1" t="s">
        <v>91</v>
      </c>
      <c r="E292" s="1" t="s">
        <v>40</v>
      </c>
      <c r="F292" s="1" t="s">
        <v>41</v>
      </c>
      <c r="G292" s="1">
        <v>4</v>
      </c>
      <c r="H292" s="1" t="s">
        <v>48</v>
      </c>
      <c r="I292" s="1" t="s">
        <v>55</v>
      </c>
      <c r="J292" s="1" t="s">
        <v>90</v>
      </c>
      <c r="K292" s="1">
        <v>4</v>
      </c>
      <c r="L292" s="1">
        <v>4</v>
      </c>
      <c r="M292" s="1">
        <v>4</v>
      </c>
      <c r="N292" s="1">
        <v>3</v>
      </c>
      <c r="O292" s="1">
        <v>1</v>
      </c>
      <c r="P292" s="1">
        <v>1</v>
      </c>
      <c r="Q292" s="1">
        <v>1</v>
      </c>
      <c r="R292" s="1">
        <v>4</v>
      </c>
      <c r="S292" s="1">
        <v>4</v>
      </c>
      <c r="T292" s="1">
        <v>4</v>
      </c>
      <c r="U292" s="1">
        <v>3</v>
      </c>
      <c r="V292" s="1">
        <v>4</v>
      </c>
      <c r="W292" s="1">
        <v>4</v>
      </c>
      <c r="X292" s="1">
        <v>4</v>
      </c>
      <c r="Y292" s="1">
        <v>4</v>
      </c>
      <c r="Z292" s="1">
        <v>3</v>
      </c>
      <c r="AA292" s="1">
        <v>4</v>
      </c>
      <c r="AB292" s="1">
        <v>3</v>
      </c>
      <c r="AC292" s="1">
        <v>4</v>
      </c>
      <c r="AD292" s="1">
        <v>3</v>
      </c>
      <c r="AE292" s="1">
        <v>4</v>
      </c>
      <c r="AF292" s="1">
        <v>4</v>
      </c>
      <c r="AG292" s="1">
        <v>3</v>
      </c>
      <c r="AH292" s="1">
        <v>1</v>
      </c>
      <c r="AI292" s="1" t="s">
        <v>538</v>
      </c>
      <c r="AJ292" s="1" t="s">
        <v>115</v>
      </c>
      <c r="AK292" s="1">
        <f t="shared" si="1"/>
        <v>78</v>
      </c>
    </row>
    <row r="293" spans="1:42" x14ac:dyDescent="0.25">
      <c r="A293" s="3">
        <v>45365.037197581019</v>
      </c>
      <c r="B293" s="4" t="s">
        <v>37</v>
      </c>
      <c r="C293" s="4" t="s">
        <v>539</v>
      </c>
      <c r="D293" s="4" t="s">
        <v>83</v>
      </c>
      <c r="E293" s="4" t="s">
        <v>96</v>
      </c>
      <c r="F293" s="4" t="s">
        <v>41</v>
      </c>
      <c r="G293" s="4">
        <v>1</v>
      </c>
      <c r="H293" s="4" t="s">
        <v>113</v>
      </c>
      <c r="I293" s="4" t="s">
        <v>55</v>
      </c>
      <c r="J293" s="4" t="s">
        <v>44</v>
      </c>
      <c r="K293" s="4">
        <v>5</v>
      </c>
      <c r="L293" s="4">
        <v>5</v>
      </c>
      <c r="M293" s="4">
        <v>5</v>
      </c>
      <c r="N293" s="4">
        <v>5</v>
      </c>
      <c r="O293" s="4">
        <v>5</v>
      </c>
      <c r="P293" s="4">
        <v>5</v>
      </c>
      <c r="Q293" s="4">
        <v>5</v>
      </c>
      <c r="R293" s="4">
        <v>5</v>
      </c>
      <c r="S293" s="4">
        <v>5</v>
      </c>
      <c r="T293" s="4">
        <v>5</v>
      </c>
      <c r="U293" s="4">
        <v>5</v>
      </c>
      <c r="V293" s="4">
        <v>5</v>
      </c>
      <c r="W293" s="4">
        <v>5</v>
      </c>
      <c r="X293" s="4">
        <v>5</v>
      </c>
      <c r="Y293" s="4">
        <v>5</v>
      </c>
      <c r="Z293" s="4">
        <v>5</v>
      </c>
      <c r="AA293" s="4">
        <v>5</v>
      </c>
      <c r="AB293" s="4">
        <v>5</v>
      </c>
      <c r="AC293" s="4">
        <v>5</v>
      </c>
      <c r="AD293" s="4">
        <v>5</v>
      </c>
      <c r="AE293" s="4">
        <v>5</v>
      </c>
      <c r="AF293" s="4">
        <v>5</v>
      </c>
      <c r="AG293" s="4">
        <v>5</v>
      </c>
      <c r="AH293" s="4">
        <v>5</v>
      </c>
      <c r="AI293" s="4" t="s">
        <v>61</v>
      </c>
      <c r="AJ293" s="4" t="s">
        <v>61</v>
      </c>
      <c r="AK293" s="4">
        <f t="shared" si="1"/>
        <v>120</v>
      </c>
      <c r="AL293" s="4">
        <v>1</v>
      </c>
      <c r="AM293" s="4"/>
      <c r="AN293" s="4"/>
      <c r="AO293" s="4"/>
      <c r="AP293" s="4"/>
    </row>
    <row r="294" spans="1:42" x14ac:dyDescent="0.25">
      <c r="A294" s="2">
        <v>45365.116668460643</v>
      </c>
      <c r="B294" s="1" t="s">
        <v>37</v>
      </c>
      <c r="C294" s="1" t="s">
        <v>46</v>
      </c>
      <c r="D294" s="1" t="s">
        <v>91</v>
      </c>
      <c r="E294" s="1" t="s">
        <v>40</v>
      </c>
      <c r="F294" s="1" t="s">
        <v>41</v>
      </c>
      <c r="G294" s="1">
        <v>4</v>
      </c>
      <c r="H294" s="1" t="s">
        <v>315</v>
      </c>
      <c r="I294" s="1" t="s">
        <v>55</v>
      </c>
      <c r="J294" s="1" t="s">
        <v>90</v>
      </c>
      <c r="K294" s="1">
        <v>3</v>
      </c>
      <c r="L294" s="1">
        <v>4</v>
      </c>
      <c r="M294" s="1">
        <v>3</v>
      </c>
      <c r="N294" s="1">
        <v>2</v>
      </c>
      <c r="O294" s="1">
        <v>2</v>
      </c>
      <c r="P294" s="1">
        <v>2</v>
      </c>
      <c r="Q294" s="1">
        <v>2</v>
      </c>
      <c r="R294" s="1">
        <v>2</v>
      </c>
      <c r="S294" s="1">
        <v>5</v>
      </c>
      <c r="T294" s="1">
        <v>4</v>
      </c>
      <c r="U294" s="1">
        <v>5</v>
      </c>
      <c r="V294" s="1">
        <v>2</v>
      </c>
      <c r="W294" s="1">
        <v>4</v>
      </c>
      <c r="X294" s="1">
        <v>2</v>
      </c>
      <c r="Y294" s="1">
        <v>3</v>
      </c>
      <c r="Z294" s="1">
        <v>4</v>
      </c>
      <c r="AA294" s="1">
        <v>2</v>
      </c>
      <c r="AB294" s="1">
        <v>3</v>
      </c>
      <c r="AC294" s="1">
        <v>3</v>
      </c>
      <c r="AD294" s="1">
        <v>4</v>
      </c>
      <c r="AE294" s="1">
        <v>4</v>
      </c>
      <c r="AF294" s="1">
        <v>4</v>
      </c>
      <c r="AG294" s="1">
        <v>4</v>
      </c>
      <c r="AH294" s="1">
        <v>4</v>
      </c>
      <c r="AI294" s="1" t="s">
        <v>540</v>
      </c>
      <c r="AJ294" s="1" t="s">
        <v>541</v>
      </c>
      <c r="AK294" s="1">
        <f t="shared" si="1"/>
        <v>77</v>
      </c>
    </row>
    <row r="295" spans="1:42" x14ac:dyDescent="0.25">
      <c r="A295" s="2">
        <v>45365.159317245372</v>
      </c>
      <c r="B295" s="1" t="s">
        <v>56</v>
      </c>
      <c r="C295" s="1" t="s">
        <v>46</v>
      </c>
      <c r="D295" s="1" t="s">
        <v>200</v>
      </c>
      <c r="E295" s="1" t="s">
        <v>99</v>
      </c>
      <c r="F295" s="1" t="s">
        <v>41</v>
      </c>
      <c r="G295" s="1">
        <v>3</v>
      </c>
      <c r="H295" s="1" t="s">
        <v>542</v>
      </c>
      <c r="I295" s="1" t="s">
        <v>43</v>
      </c>
      <c r="J295" s="1" t="s">
        <v>90</v>
      </c>
      <c r="K295" s="1">
        <v>1</v>
      </c>
      <c r="L295" s="1">
        <v>1</v>
      </c>
      <c r="M295" s="1">
        <v>1</v>
      </c>
      <c r="N295" s="1">
        <v>3</v>
      </c>
      <c r="O295" s="1">
        <v>5</v>
      </c>
      <c r="P295" s="1">
        <v>4</v>
      </c>
      <c r="Q295" s="1">
        <v>4</v>
      </c>
      <c r="R295" s="1">
        <v>1</v>
      </c>
      <c r="S295" s="1">
        <v>4</v>
      </c>
      <c r="T295" s="1">
        <v>4</v>
      </c>
      <c r="U295" s="1">
        <v>4</v>
      </c>
      <c r="V295" s="1">
        <v>4</v>
      </c>
      <c r="W295" s="1">
        <v>4</v>
      </c>
      <c r="X295" s="1">
        <v>4</v>
      </c>
      <c r="Y295" s="1">
        <v>4</v>
      </c>
      <c r="Z295" s="1">
        <v>4</v>
      </c>
      <c r="AA295" s="1">
        <v>4</v>
      </c>
      <c r="AB295" s="1">
        <v>4</v>
      </c>
      <c r="AC295" s="1">
        <v>4</v>
      </c>
      <c r="AD295" s="1">
        <v>4</v>
      </c>
      <c r="AE295" s="1">
        <v>4</v>
      </c>
      <c r="AF295" s="1">
        <v>4</v>
      </c>
      <c r="AG295" s="1">
        <v>4</v>
      </c>
      <c r="AH295" s="1">
        <v>4</v>
      </c>
      <c r="AK295" s="1">
        <f t="shared" si="1"/>
        <v>84</v>
      </c>
    </row>
    <row r="296" spans="1:42" x14ac:dyDescent="0.25">
      <c r="A296" s="2">
        <v>45365.454565914348</v>
      </c>
      <c r="B296" s="1" t="s">
        <v>37</v>
      </c>
      <c r="C296" s="1" t="s">
        <v>38</v>
      </c>
      <c r="D296" s="1" t="s">
        <v>83</v>
      </c>
      <c r="E296" s="1" t="s">
        <v>40</v>
      </c>
      <c r="F296" s="1" t="s">
        <v>41</v>
      </c>
      <c r="G296" s="1">
        <v>4</v>
      </c>
      <c r="H296" s="1" t="s">
        <v>543</v>
      </c>
      <c r="I296" s="1" t="s">
        <v>49</v>
      </c>
      <c r="J296" s="1" t="s">
        <v>50</v>
      </c>
      <c r="K296" s="1">
        <v>3</v>
      </c>
      <c r="L296" s="1">
        <v>3</v>
      </c>
      <c r="M296" s="1">
        <v>1</v>
      </c>
      <c r="N296" s="1">
        <v>1</v>
      </c>
      <c r="O296" s="1">
        <v>1</v>
      </c>
      <c r="P296" s="1">
        <v>3</v>
      </c>
      <c r="Q296" s="1">
        <v>3</v>
      </c>
      <c r="R296" s="1">
        <v>3</v>
      </c>
      <c r="S296" s="1">
        <v>4</v>
      </c>
      <c r="T296" s="1">
        <v>3</v>
      </c>
      <c r="U296" s="1">
        <v>4</v>
      </c>
      <c r="V296" s="1">
        <v>1</v>
      </c>
      <c r="W296" s="1">
        <v>4</v>
      </c>
      <c r="X296" s="1">
        <v>4</v>
      </c>
      <c r="Y296" s="1">
        <v>4</v>
      </c>
      <c r="Z296" s="1">
        <v>3</v>
      </c>
      <c r="AA296" s="1">
        <v>3</v>
      </c>
      <c r="AB296" s="1">
        <v>4</v>
      </c>
      <c r="AC296" s="1">
        <v>4</v>
      </c>
      <c r="AD296" s="1">
        <v>3</v>
      </c>
      <c r="AE296" s="1">
        <v>4</v>
      </c>
      <c r="AF296" s="1">
        <v>4</v>
      </c>
      <c r="AG296" s="1">
        <v>4</v>
      </c>
      <c r="AH296" s="1">
        <v>4</v>
      </c>
      <c r="AI296" s="1" t="s">
        <v>544</v>
      </c>
      <c r="AJ296" s="1" t="s">
        <v>545</v>
      </c>
      <c r="AK296" s="1">
        <f t="shared" si="1"/>
        <v>75</v>
      </c>
    </row>
    <row r="297" spans="1:42" x14ac:dyDescent="0.25">
      <c r="A297" s="2">
        <v>45365.46859311343</v>
      </c>
      <c r="B297" s="1" t="s">
        <v>37</v>
      </c>
      <c r="C297" s="1" t="s">
        <v>38</v>
      </c>
      <c r="D297" s="1" t="s">
        <v>39</v>
      </c>
      <c r="E297" s="1" t="s">
        <v>40</v>
      </c>
      <c r="F297" s="1" t="s">
        <v>41</v>
      </c>
      <c r="G297" s="1">
        <v>3</v>
      </c>
      <c r="H297" s="1" t="s">
        <v>546</v>
      </c>
      <c r="I297" s="1" t="s">
        <v>55</v>
      </c>
      <c r="J297" s="1" t="s">
        <v>44</v>
      </c>
      <c r="K297" s="1">
        <v>3</v>
      </c>
      <c r="L297" s="1">
        <v>3</v>
      </c>
      <c r="M297" s="1">
        <v>4</v>
      </c>
      <c r="N297" s="1">
        <v>4</v>
      </c>
      <c r="O297" s="1">
        <v>4</v>
      </c>
      <c r="P297" s="1">
        <v>4</v>
      </c>
      <c r="Q297" s="1">
        <v>1</v>
      </c>
      <c r="R297" s="1">
        <v>5</v>
      </c>
      <c r="S297" s="1">
        <v>5</v>
      </c>
      <c r="T297" s="1">
        <v>5</v>
      </c>
      <c r="U297" s="1">
        <v>5</v>
      </c>
      <c r="V297" s="1">
        <v>5</v>
      </c>
      <c r="W297" s="1">
        <v>5</v>
      </c>
      <c r="X297" s="1">
        <v>5</v>
      </c>
      <c r="Y297" s="1">
        <v>5</v>
      </c>
      <c r="Z297" s="1">
        <v>5</v>
      </c>
      <c r="AA297" s="1">
        <v>5</v>
      </c>
      <c r="AB297" s="1">
        <v>5</v>
      </c>
      <c r="AC297" s="1">
        <v>5</v>
      </c>
      <c r="AD297" s="1">
        <v>5</v>
      </c>
      <c r="AE297" s="1">
        <v>5</v>
      </c>
      <c r="AF297" s="1">
        <v>5</v>
      </c>
      <c r="AG297" s="1">
        <v>5</v>
      </c>
      <c r="AH297" s="1">
        <v>5</v>
      </c>
      <c r="AI297" s="1" t="s">
        <v>547</v>
      </c>
      <c r="AJ297" s="1" t="s">
        <v>548</v>
      </c>
      <c r="AK297" s="1">
        <f t="shared" si="1"/>
        <v>108</v>
      </c>
    </row>
    <row r="298" spans="1:42" x14ac:dyDescent="0.25">
      <c r="A298" s="2">
        <v>45365.544803738427</v>
      </c>
      <c r="B298" s="1" t="s">
        <v>37</v>
      </c>
      <c r="C298" s="1" t="s">
        <v>38</v>
      </c>
      <c r="D298" s="1" t="s">
        <v>144</v>
      </c>
      <c r="E298" s="1" t="s">
        <v>99</v>
      </c>
      <c r="F298" s="1" t="s">
        <v>41</v>
      </c>
      <c r="G298" s="1">
        <v>3</v>
      </c>
      <c r="H298" s="1" t="s">
        <v>549</v>
      </c>
      <c r="I298" s="1" t="s">
        <v>43</v>
      </c>
      <c r="J298" s="1" t="s">
        <v>550</v>
      </c>
      <c r="K298" s="1">
        <v>5</v>
      </c>
      <c r="L298" s="1">
        <v>5</v>
      </c>
      <c r="M298" s="1">
        <v>4</v>
      </c>
      <c r="N298" s="1">
        <v>4</v>
      </c>
      <c r="O298" s="1">
        <v>1</v>
      </c>
      <c r="P298" s="1">
        <v>3</v>
      </c>
      <c r="Q298" s="1">
        <v>5</v>
      </c>
      <c r="R298" s="1">
        <v>5</v>
      </c>
      <c r="S298" s="1">
        <v>4</v>
      </c>
      <c r="T298" s="1">
        <v>4</v>
      </c>
      <c r="U298" s="1">
        <v>4</v>
      </c>
      <c r="V298" s="1">
        <v>3</v>
      </c>
      <c r="W298" s="1">
        <v>5</v>
      </c>
      <c r="X298" s="1">
        <v>5</v>
      </c>
      <c r="Y298" s="1">
        <v>5</v>
      </c>
      <c r="Z298" s="1">
        <v>4</v>
      </c>
      <c r="AA298" s="1">
        <v>3</v>
      </c>
      <c r="AB298" s="1">
        <v>3</v>
      </c>
      <c r="AC298" s="1">
        <v>3</v>
      </c>
      <c r="AD298" s="1">
        <v>4</v>
      </c>
      <c r="AE298" s="1">
        <v>3</v>
      </c>
      <c r="AF298" s="1">
        <v>4</v>
      </c>
      <c r="AG298" s="1">
        <v>5</v>
      </c>
      <c r="AH298" s="1">
        <v>3</v>
      </c>
      <c r="AI298" s="1" t="s">
        <v>123</v>
      </c>
      <c r="AJ298" s="1" t="s">
        <v>551</v>
      </c>
      <c r="AK298" s="1">
        <f t="shared" si="1"/>
        <v>94</v>
      </c>
    </row>
    <row r="299" spans="1:42" x14ac:dyDescent="0.25">
      <c r="A299" s="2">
        <v>45365.631511041662</v>
      </c>
      <c r="B299" s="1" t="s">
        <v>37</v>
      </c>
      <c r="C299" s="1" t="s">
        <v>38</v>
      </c>
      <c r="D299" s="1" t="s">
        <v>83</v>
      </c>
      <c r="E299" s="1" t="s">
        <v>96</v>
      </c>
      <c r="F299" s="1" t="s">
        <v>164</v>
      </c>
      <c r="G299" s="1">
        <v>5</v>
      </c>
      <c r="H299" s="1" t="s">
        <v>552</v>
      </c>
      <c r="I299" s="1" t="s">
        <v>49</v>
      </c>
      <c r="J299" s="1" t="s">
        <v>125</v>
      </c>
      <c r="K299" s="1">
        <v>5</v>
      </c>
      <c r="L299" s="1">
        <v>2</v>
      </c>
      <c r="M299" s="1">
        <v>4</v>
      </c>
      <c r="N299" s="1">
        <v>3</v>
      </c>
      <c r="O299" s="1">
        <v>1</v>
      </c>
      <c r="P299" s="1">
        <v>4</v>
      </c>
      <c r="Q299" s="1">
        <v>3</v>
      </c>
      <c r="R299" s="1">
        <v>1</v>
      </c>
      <c r="S299" s="1">
        <v>4</v>
      </c>
      <c r="T299" s="1">
        <v>3</v>
      </c>
      <c r="U299" s="1">
        <v>5</v>
      </c>
      <c r="V299" s="1">
        <v>1</v>
      </c>
      <c r="W299" s="1">
        <v>4</v>
      </c>
      <c r="X299" s="1">
        <v>3</v>
      </c>
      <c r="Y299" s="1">
        <v>3</v>
      </c>
      <c r="Z299" s="1">
        <v>3</v>
      </c>
      <c r="AA299" s="1">
        <v>3</v>
      </c>
      <c r="AB299" s="1">
        <v>3</v>
      </c>
      <c r="AC299" s="1">
        <v>3</v>
      </c>
      <c r="AD299" s="1">
        <v>3</v>
      </c>
      <c r="AE299" s="1">
        <v>5</v>
      </c>
      <c r="AF299" s="1">
        <v>3</v>
      </c>
      <c r="AG299" s="1">
        <v>4</v>
      </c>
      <c r="AH299" s="1">
        <v>5</v>
      </c>
      <c r="AI299" s="1" t="s">
        <v>115</v>
      </c>
      <c r="AJ299" s="1" t="s">
        <v>553</v>
      </c>
      <c r="AK299" s="1">
        <f t="shared" si="1"/>
        <v>78</v>
      </c>
    </row>
    <row r="300" spans="1:42" x14ac:dyDescent="0.25">
      <c r="A300" s="2">
        <v>45365.678363437502</v>
      </c>
      <c r="B300" s="1" t="s">
        <v>56</v>
      </c>
      <c r="C300" s="1" t="s">
        <v>157</v>
      </c>
      <c r="D300" s="1" t="s">
        <v>95</v>
      </c>
      <c r="E300" s="1" t="s">
        <v>40</v>
      </c>
      <c r="F300" s="1" t="s">
        <v>41</v>
      </c>
      <c r="G300" s="1">
        <v>2</v>
      </c>
      <c r="H300" s="1" t="s">
        <v>322</v>
      </c>
      <c r="I300" s="1" t="s">
        <v>43</v>
      </c>
      <c r="J300" s="1" t="s">
        <v>90</v>
      </c>
      <c r="K300" s="1">
        <v>5</v>
      </c>
      <c r="L300" s="1">
        <v>4</v>
      </c>
      <c r="M300" s="1">
        <v>5</v>
      </c>
      <c r="N300" s="1">
        <v>5</v>
      </c>
      <c r="O300" s="1">
        <v>5</v>
      </c>
      <c r="P300" s="1">
        <v>4</v>
      </c>
      <c r="Q300" s="1">
        <v>5</v>
      </c>
      <c r="R300" s="1">
        <v>4</v>
      </c>
      <c r="S300" s="1">
        <v>5</v>
      </c>
      <c r="T300" s="1">
        <v>4</v>
      </c>
      <c r="U300" s="1">
        <v>5</v>
      </c>
      <c r="V300" s="1">
        <v>4</v>
      </c>
      <c r="W300" s="1">
        <v>5</v>
      </c>
      <c r="X300" s="1">
        <v>5</v>
      </c>
      <c r="Y300" s="1">
        <v>5</v>
      </c>
      <c r="Z300" s="1">
        <v>5</v>
      </c>
      <c r="AA300" s="1">
        <v>5</v>
      </c>
      <c r="AB300" s="1">
        <v>5</v>
      </c>
      <c r="AC300" s="1">
        <v>5</v>
      </c>
      <c r="AD300" s="1">
        <v>5</v>
      </c>
      <c r="AE300" s="1">
        <v>5</v>
      </c>
      <c r="AF300" s="1">
        <v>5</v>
      </c>
      <c r="AG300" s="1">
        <v>5</v>
      </c>
      <c r="AH300" s="1">
        <v>5</v>
      </c>
      <c r="AI300" s="1" t="s">
        <v>554</v>
      </c>
      <c r="AJ300" s="1" t="s">
        <v>228</v>
      </c>
      <c r="AK300" s="1">
        <f t="shared" si="1"/>
        <v>115</v>
      </c>
    </row>
    <row r="301" spans="1:42" x14ac:dyDescent="0.25">
      <c r="A301" s="2">
        <v>45365.680358634258</v>
      </c>
      <c r="B301" s="1" t="s">
        <v>56</v>
      </c>
      <c r="C301" s="1" t="s">
        <v>46</v>
      </c>
      <c r="D301" s="1" t="s">
        <v>95</v>
      </c>
      <c r="E301" s="1" t="s">
        <v>40</v>
      </c>
      <c r="F301" s="1" t="s">
        <v>41</v>
      </c>
      <c r="G301" s="1">
        <v>3</v>
      </c>
      <c r="H301" s="1" t="s">
        <v>322</v>
      </c>
      <c r="I301" s="1" t="s">
        <v>43</v>
      </c>
      <c r="J301" s="1" t="s">
        <v>555</v>
      </c>
      <c r="K301" s="1">
        <v>5</v>
      </c>
      <c r="L301" s="1">
        <v>5</v>
      </c>
      <c r="M301" s="1">
        <v>4</v>
      </c>
      <c r="N301" s="1">
        <v>5</v>
      </c>
      <c r="O301" s="1">
        <v>4</v>
      </c>
      <c r="P301" s="1">
        <v>5</v>
      </c>
      <c r="Q301" s="1">
        <v>5</v>
      </c>
      <c r="R301" s="1">
        <v>4</v>
      </c>
      <c r="S301" s="1">
        <v>4</v>
      </c>
      <c r="T301" s="1">
        <v>5</v>
      </c>
      <c r="U301" s="1">
        <v>5</v>
      </c>
      <c r="V301" s="1">
        <v>5</v>
      </c>
      <c r="W301" s="1">
        <v>5</v>
      </c>
      <c r="X301" s="1">
        <v>5</v>
      </c>
      <c r="Y301" s="1">
        <v>5</v>
      </c>
      <c r="Z301" s="1">
        <v>5</v>
      </c>
      <c r="AA301" s="1">
        <v>5</v>
      </c>
      <c r="AB301" s="1">
        <v>5</v>
      </c>
      <c r="AC301" s="1">
        <v>5</v>
      </c>
      <c r="AD301" s="1">
        <v>5</v>
      </c>
      <c r="AE301" s="1">
        <v>4</v>
      </c>
      <c r="AF301" s="1">
        <v>5</v>
      </c>
      <c r="AG301" s="1">
        <v>4</v>
      </c>
      <c r="AH301" s="1">
        <v>5</v>
      </c>
      <c r="AJ301" s="1" t="s">
        <v>554</v>
      </c>
      <c r="AK301" s="1">
        <f t="shared" si="1"/>
        <v>114</v>
      </c>
    </row>
    <row r="302" spans="1:42" x14ac:dyDescent="0.25">
      <c r="A302" s="2">
        <v>45365.869584803237</v>
      </c>
      <c r="B302" s="1" t="s">
        <v>37</v>
      </c>
      <c r="C302" s="1" t="s">
        <v>46</v>
      </c>
      <c r="D302" s="1" t="s">
        <v>116</v>
      </c>
      <c r="E302" s="1" t="s">
        <v>58</v>
      </c>
      <c r="F302" s="1" t="s">
        <v>41</v>
      </c>
      <c r="G302" s="1">
        <v>5</v>
      </c>
      <c r="H302" s="1" t="s">
        <v>556</v>
      </c>
      <c r="I302" s="1" t="s">
        <v>43</v>
      </c>
      <c r="J302" s="1" t="s">
        <v>557</v>
      </c>
      <c r="K302" s="1">
        <v>4</v>
      </c>
      <c r="L302" s="1">
        <v>4</v>
      </c>
      <c r="M302" s="1">
        <v>4</v>
      </c>
      <c r="N302" s="1">
        <v>4</v>
      </c>
      <c r="O302" s="1">
        <v>4</v>
      </c>
      <c r="P302" s="1">
        <v>5</v>
      </c>
      <c r="Q302" s="1">
        <v>5</v>
      </c>
      <c r="R302" s="1">
        <v>4</v>
      </c>
      <c r="S302" s="1">
        <v>4</v>
      </c>
      <c r="T302" s="1">
        <v>5</v>
      </c>
      <c r="U302" s="1">
        <v>4</v>
      </c>
      <c r="V302" s="1">
        <v>5</v>
      </c>
      <c r="W302" s="1">
        <v>4</v>
      </c>
      <c r="X302" s="1">
        <v>5</v>
      </c>
      <c r="Y302" s="1">
        <v>4</v>
      </c>
      <c r="Z302" s="1">
        <v>5</v>
      </c>
      <c r="AA302" s="1">
        <v>4</v>
      </c>
      <c r="AB302" s="1">
        <v>5</v>
      </c>
      <c r="AC302" s="1">
        <v>4</v>
      </c>
      <c r="AD302" s="1">
        <v>5</v>
      </c>
      <c r="AE302" s="1">
        <v>4</v>
      </c>
      <c r="AF302" s="1">
        <v>5</v>
      </c>
      <c r="AG302" s="1">
        <v>4</v>
      </c>
      <c r="AH302" s="1">
        <v>5</v>
      </c>
      <c r="AI302" s="1" t="s">
        <v>61</v>
      </c>
      <c r="AJ302" s="1" t="s">
        <v>115</v>
      </c>
      <c r="AK302" s="1">
        <f t="shared" si="1"/>
        <v>106</v>
      </c>
    </row>
    <row r="303" spans="1:42" x14ac:dyDescent="0.25">
      <c r="A303" s="2">
        <v>45365.871384375001</v>
      </c>
      <c r="B303" s="1" t="s">
        <v>37</v>
      </c>
      <c r="C303" s="1" t="s">
        <v>46</v>
      </c>
      <c r="D303" s="1" t="s">
        <v>154</v>
      </c>
      <c r="E303" s="1" t="s">
        <v>58</v>
      </c>
      <c r="F303" s="1" t="s">
        <v>41</v>
      </c>
      <c r="G303" s="1">
        <v>4</v>
      </c>
      <c r="H303" s="1" t="s">
        <v>558</v>
      </c>
      <c r="I303" s="1" t="s">
        <v>55</v>
      </c>
      <c r="J303" s="1" t="s">
        <v>44</v>
      </c>
      <c r="K303" s="1">
        <v>5</v>
      </c>
      <c r="L303" s="1">
        <v>5</v>
      </c>
      <c r="M303" s="1">
        <v>5</v>
      </c>
      <c r="N303" s="1">
        <v>5</v>
      </c>
      <c r="O303" s="1">
        <v>5</v>
      </c>
      <c r="P303" s="1">
        <v>5</v>
      </c>
      <c r="Q303" s="1">
        <v>4</v>
      </c>
      <c r="R303" s="1">
        <v>5</v>
      </c>
      <c r="S303" s="1">
        <v>4</v>
      </c>
      <c r="T303" s="1">
        <v>5</v>
      </c>
      <c r="U303" s="1">
        <v>4</v>
      </c>
      <c r="V303" s="1">
        <v>5</v>
      </c>
      <c r="W303" s="1">
        <v>4</v>
      </c>
      <c r="X303" s="1">
        <v>5</v>
      </c>
      <c r="Y303" s="1">
        <v>4</v>
      </c>
      <c r="Z303" s="1">
        <v>5</v>
      </c>
      <c r="AA303" s="1">
        <v>4</v>
      </c>
      <c r="AB303" s="1">
        <v>5</v>
      </c>
      <c r="AC303" s="1">
        <v>4</v>
      </c>
      <c r="AD303" s="1">
        <v>5</v>
      </c>
      <c r="AE303" s="1">
        <v>4</v>
      </c>
      <c r="AF303" s="1">
        <v>5</v>
      </c>
      <c r="AG303" s="1">
        <v>4</v>
      </c>
      <c r="AH303" s="1">
        <v>5</v>
      </c>
      <c r="AI303" s="1" t="s">
        <v>61</v>
      </c>
      <c r="AJ303" s="1" t="s">
        <v>115</v>
      </c>
      <c r="AK303" s="1">
        <f t="shared" si="1"/>
        <v>111</v>
      </c>
    </row>
    <row r="304" spans="1:42" x14ac:dyDescent="0.25">
      <c r="A304" s="2">
        <v>45365.916536504628</v>
      </c>
      <c r="B304" s="1" t="s">
        <v>37</v>
      </c>
      <c r="C304" s="1" t="s">
        <v>46</v>
      </c>
      <c r="D304" s="1" t="s">
        <v>95</v>
      </c>
      <c r="E304" s="1" t="s">
        <v>40</v>
      </c>
      <c r="F304" s="1" t="s">
        <v>59</v>
      </c>
      <c r="G304" s="1">
        <v>4</v>
      </c>
      <c r="H304" s="1" t="s">
        <v>84</v>
      </c>
      <c r="I304" s="1" t="s">
        <v>43</v>
      </c>
      <c r="J304" s="1" t="s">
        <v>90</v>
      </c>
      <c r="K304" s="1">
        <v>3</v>
      </c>
      <c r="L304" s="1">
        <v>4</v>
      </c>
      <c r="M304" s="1">
        <v>4</v>
      </c>
      <c r="N304" s="1">
        <v>4</v>
      </c>
      <c r="O304" s="1">
        <v>4</v>
      </c>
      <c r="P304" s="1">
        <v>4</v>
      </c>
      <c r="Q304" s="1">
        <v>4</v>
      </c>
      <c r="R304" s="1">
        <v>4</v>
      </c>
      <c r="S304" s="1">
        <v>4</v>
      </c>
      <c r="T304" s="1">
        <v>4</v>
      </c>
      <c r="U304" s="1">
        <v>4</v>
      </c>
      <c r="V304" s="1">
        <v>4</v>
      </c>
      <c r="W304" s="1">
        <v>4</v>
      </c>
      <c r="X304" s="1">
        <v>4</v>
      </c>
      <c r="Y304" s="1">
        <v>4</v>
      </c>
      <c r="Z304" s="1">
        <v>5</v>
      </c>
      <c r="AA304" s="1">
        <v>5</v>
      </c>
      <c r="AB304" s="1">
        <v>4</v>
      </c>
      <c r="AC304" s="1">
        <v>4</v>
      </c>
      <c r="AD304" s="1">
        <v>4</v>
      </c>
      <c r="AE304" s="1">
        <v>4</v>
      </c>
      <c r="AF304" s="1">
        <v>4</v>
      </c>
      <c r="AG304" s="1">
        <v>4</v>
      </c>
      <c r="AH304" s="1">
        <v>4</v>
      </c>
      <c r="AJ304" s="1" t="s">
        <v>123</v>
      </c>
      <c r="AK304" s="1">
        <f t="shared" si="1"/>
        <v>97</v>
      </c>
    </row>
    <row r="305" spans="1:37" x14ac:dyDescent="0.25">
      <c r="A305" s="2">
        <v>45365.917150520836</v>
      </c>
      <c r="B305" s="1" t="s">
        <v>37</v>
      </c>
      <c r="C305" s="1" t="s">
        <v>38</v>
      </c>
      <c r="D305" s="1" t="s">
        <v>83</v>
      </c>
      <c r="E305" s="1" t="s">
        <v>58</v>
      </c>
      <c r="F305" s="1" t="s">
        <v>41</v>
      </c>
      <c r="G305" s="1">
        <v>5</v>
      </c>
      <c r="H305" s="1" t="s">
        <v>559</v>
      </c>
      <c r="I305" s="1" t="s">
        <v>49</v>
      </c>
      <c r="J305" s="1" t="s">
        <v>50</v>
      </c>
      <c r="K305" s="1">
        <v>3</v>
      </c>
      <c r="L305" s="1">
        <v>3</v>
      </c>
      <c r="M305" s="1">
        <v>3</v>
      </c>
      <c r="N305" s="1">
        <v>3</v>
      </c>
      <c r="O305" s="1">
        <v>4</v>
      </c>
      <c r="P305" s="1">
        <v>4</v>
      </c>
      <c r="Q305" s="1">
        <v>3</v>
      </c>
      <c r="R305" s="1">
        <v>4</v>
      </c>
      <c r="S305" s="1">
        <v>5</v>
      </c>
      <c r="T305" s="1">
        <v>4</v>
      </c>
      <c r="U305" s="1">
        <v>5</v>
      </c>
      <c r="V305" s="1">
        <v>4</v>
      </c>
      <c r="W305" s="1">
        <v>4</v>
      </c>
      <c r="X305" s="1">
        <v>4</v>
      </c>
      <c r="Y305" s="1">
        <v>5</v>
      </c>
      <c r="Z305" s="1">
        <v>4</v>
      </c>
      <c r="AA305" s="1">
        <v>4</v>
      </c>
      <c r="AB305" s="1">
        <v>4</v>
      </c>
      <c r="AC305" s="1">
        <v>5</v>
      </c>
      <c r="AD305" s="1">
        <v>5</v>
      </c>
      <c r="AE305" s="1">
        <v>4</v>
      </c>
      <c r="AF305" s="1">
        <v>5</v>
      </c>
      <c r="AG305" s="1">
        <v>5</v>
      </c>
      <c r="AH305" s="1">
        <v>5</v>
      </c>
      <c r="AI305" s="1" t="s">
        <v>560</v>
      </c>
      <c r="AJ305" s="1" t="s">
        <v>561</v>
      </c>
      <c r="AK305" s="1">
        <f t="shared" si="1"/>
        <v>99</v>
      </c>
    </row>
    <row r="306" spans="1:37" x14ac:dyDescent="0.25">
      <c r="A306" s="2">
        <v>45365.921988657406</v>
      </c>
      <c r="B306" s="1" t="s">
        <v>56</v>
      </c>
      <c r="C306" s="1" t="s">
        <v>46</v>
      </c>
      <c r="D306" s="1" t="s">
        <v>105</v>
      </c>
      <c r="E306" s="1" t="s">
        <v>40</v>
      </c>
      <c r="F306" s="1" t="s">
        <v>41</v>
      </c>
      <c r="G306" s="1">
        <v>4</v>
      </c>
      <c r="H306" s="1" t="s">
        <v>562</v>
      </c>
      <c r="I306" s="1" t="s">
        <v>55</v>
      </c>
      <c r="J306" s="1" t="s">
        <v>44</v>
      </c>
      <c r="K306" s="1">
        <v>5</v>
      </c>
      <c r="L306" s="1">
        <v>4</v>
      </c>
      <c r="M306" s="1">
        <v>5</v>
      </c>
      <c r="N306" s="1">
        <v>4</v>
      </c>
      <c r="O306" s="1">
        <v>3</v>
      </c>
      <c r="P306" s="1">
        <v>5</v>
      </c>
      <c r="Q306" s="1">
        <v>3</v>
      </c>
      <c r="R306" s="1">
        <v>4</v>
      </c>
      <c r="S306" s="1">
        <v>4</v>
      </c>
      <c r="T306" s="1">
        <v>3</v>
      </c>
      <c r="U306" s="1">
        <v>5</v>
      </c>
      <c r="V306" s="1">
        <v>5</v>
      </c>
      <c r="W306" s="1">
        <v>4</v>
      </c>
      <c r="X306" s="1">
        <v>3</v>
      </c>
      <c r="Y306" s="1">
        <v>5</v>
      </c>
      <c r="Z306" s="1">
        <v>4</v>
      </c>
      <c r="AA306" s="1">
        <v>4</v>
      </c>
      <c r="AB306" s="1">
        <v>5</v>
      </c>
      <c r="AC306" s="1">
        <v>3</v>
      </c>
      <c r="AD306" s="1">
        <v>4</v>
      </c>
      <c r="AE306" s="1">
        <v>3</v>
      </c>
      <c r="AF306" s="1">
        <v>3</v>
      </c>
      <c r="AG306" s="1">
        <v>4</v>
      </c>
      <c r="AH306" s="1">
        <v>4</v>
      </c>
      <c r="AI306" s="1" t="s">
        <v>228</v>
      </c>
      <c r="AK306" s="1">
        <f t="shared" si="1"/>
        <v>96</v>
      </c>
    </row>
    <row r="307" spans="1:37" x14ac:dyDescent="0.25">
      <c r="A307" s="2">
        <v>45365.927600081021</v>
      </c>
      <c r="B307" s="1" t="s">
        <v>37</v>
      </c>
      <c r="C307" s="1" t="s">
        <v>38</v>
      </c>
      <c r="D307" s="1" t="s">
        <v>53</v>
      </c>
      <c r="E307" s="1" t="s">
        <v>40</v>
      </c>
      <c r="F307" s="1" t="s">
        <v>41</v>
      </c>
      <c r="G307" s="1">
        <v>3</v>
      </c>
      <c r="H307" s="1" t="s">
        <v>307</v>
      </c>
      <c r="I307" s="1" t="s">
        <v>43</v>
      </c>
      <c r="J307" s="1" t="s">
        <v>50</v>
      </c>
      <c r="K307" s="1">
        <v>3</v>
      </c>
      <c r="L307" s="1">
        <v>4</v>
      </c>
      <c r="M307" s="1">
        <v>1</v>
      </c>
      <c r="N307" s="1">
        <v>4</v>
      </c>
      <c r="O307" s="1">
        <v>3</v>
      </c>
      <c r="P307" s="1">
        <v>3</v>
      </c>
      <c r="Q307" s="1">
        <v>2</v>
      </c>
      <c r="R307" s="1">
        <v>4</v>
      </c>
      <c r="S307" s="1">
        <v>3</v>
      </c>
      <c r="T307" s="1">
        <v>3</v>
      </c>
      <c r="U307" s="1">
        <v>1</v>
      </c>
      <c r="V307" s="1">
        <v>5</v>
      </c>
      <c r="W307" s="1">
        <v>4</v>
      </c>
      <c r="X307" s="1">
        <v>3</v>
      </c>
      <c r="Y307" s="1">
        <v>5</v>
      </c>
      <c r="Z307" s="1">
        <v>4</v>
      </c>
      <c r="AA307" s="1">
        <v>4</v>
      </c>
      <c r="AB307" s="1">
        <v>3</v>
      </c>
      <c r="AC307" s="1">
        <v>3</v>
      </c>
      <c r="AD307" s="1">
        <v>1</v>
      </c>
      <c r="AE307" s="1">
        <v>1</v>
      </c>
      <c r="AF307" s="1">
        <v>1</v>
      </c>
      <c r="AG307" s="1">
        <v>1</v>
      </c>
      <c r="AH307" s="1">
        <v>1</v>
      </c>
      <c r="AI307" s="1" t="s">
        <v>123</v>
      </c>
      <c r="AJ307" s="1" t="s">
        <v>123</v>
      </c>
      <c r="AK307" s="1">
        <f t="shared" si="1"/>
        <v>67</v>
      </c>
    </row>
    <row r="308" spans="1:37" x14ac:dyDescent="0.25">
      <c r="A308" s="2">
        <v>45365.971698807873</v>
      </c>
      <c r="B308" s="1" t="s">
        <v>563</v>
      </c>
      <c r="C308" s="1" t="s">
        <v>46</v>
      </c>
      <c r="D308" s="1" t="s">
        <v>62</v>
      </c>
      <c r="E308" s="1" t="s">
        <v>96</v>
      </c>
      <c r="F308" s="1" t="s">
        <v>59</v>
      </c>
      <c r="G308" s="1">
        <v>5</v>
      </c>
      <c r="H308" s="1" t="s">
        <v>84</v>
      </c>
      <c r="I308" s="1" t="s">
        <v>43</v>
      </c>
      <c r="J308" s="1" t="s">
        <v>90</v>
      </c>
      <c r="K308" s="1">
        <v>4</v>
      </c>
      <c r="L308" s="1">
        <v>4</v>
      </c>
      <c r="M308" s="1">
        <v>1</v>
      </c>
      <c r="N308" s="1">
        <v>4</v>
      </c>
      <c r="O308" s="1">
        <v>5</v>
      </c>
      <c r="P308" s="1">
        <v>5</v>
      </c>
      <c r="Q308" s="1">
        <v>5</v>
      </c>
      <c r="R308" s="1">
        <v>5</v>
      </c>
      <c r="S308" s="1">
        <v>5</v>
      </c>
      <c r="T308" s="1">
        <v>5</v>
      </c>
      <c r="U308" s="1">
        <v>5</v>
      </c>
      <c r="V308" s="1">
        <v>5</v>
      </c>
      <c r="W308" s="1">
        <v>5</v>
      </c>
      <c r="X308" s="1">
        <v>5</v>
      </c>
      <c r="Y308" s="1">
        <v>5</v>
      </c>
      <c r="Z308" s="1">
        <v>5</v>
      </c>
      <c r="AA308" s="1">
        <v>5</v>
      </c>
      <c r="AB308" s="1">
        <v>5</v>
      </c>
      <c r="AC308" s="1">
        <v>5</v>
      </c>
      <c r="AD308" s="1">
        <v>5</v>
      </c>
      <c r="AE308" s="1">
        <v>5</v>
      </c>
      <c r="AF308" s="1">
        <v>5</v>
      </c>
      <c r="AG308" s="1">
        <v>4</v>
      </c>
      <c r="AH308" s="1">
        <v>4</v>
      </c>
      <c r="AI308" s="1" t="s">
        <v>564</v>
      </c>
      <c r="AJ308" s="1" t="s">
        <v>565</v>
      </c>
      <c r="AK308" s="1">
        <f t="shared" si="1"/>
        <v>111</v>
      </c>
    </row>
    <row r="309" spans="1:37" x14ac:dyDescent="0.25">
      <c r="A309" s="2">
        <v>45366.049022291671</v>
      </c>
      <c r="B309" s="1" t="s">
        <v>56</v>
      </c>
      <c r="C309" s="1" t="s">
        <v>157</v>
      </c>
      <c r="D309" s="1" t="s">
        <v>83</v>
      </c>
      <c r="E309" s="1" t="s">
        <v>96</v>
      </c>
      <c r="F309" s="1" t="s">
        <v>41</v>
      </c>
      <c r="G309" s="1">
        <v>3</v>
      </c>
      <c r="H309" s="1" t="s">
        <v>523</v>
      </c>
      <c r="I309" s="1" t="s">
        <v>55</v>
      </c>
      <c r="J309" s="1" t="s">
        <v>44</v>
      </c>
      <c r="K309" s="1">
        <v>4</v>
      </c>
      <c r="L309" s="1">
        <v>4</v>
      </c>
      <c r="M309" s="1">
        <v>4</v>
      </c>
      <c r="N309" s="1">
        <v>4</v>
      </c>
      <c r="O309" s="1">
        <v>4</v>
      </c>
      <c r="P309" s="1">
        <v>4</v>
      </c>
      <c r="Q309" s="1">
        <v>3</v>
      </c>
      <c r="R309" s="1">
        <v>4</v>
      </c>
      <c r="S309" s="1">
        <v>5</v>
      </c>
      <c r="T309" s="1">
        <v>4</v>
      </c>
      <c r="U309" s="1">
        <v>4</v>
      </c>
      <c r="V309" s="1">
        <v>4</v>
      </c>
      <c r="W309" s="1">
        <v>4</v>
      </c>
      <c r="X309" s="1">
        <v>4</v>
      </c>
      <c r="Y309" s="1">
        <v>4</v>
      </c>
      <c r="Z309" s="1">
        <v>5</v>
      </c>
      <c r="AA309" s="1">
        <v>4</v>
      </c>
      <c r="AB309" s="1">
        <v>4</v>
      </c>
      <c r="AC309" s="1">
        <v>4</v>
      </c>
      <c r="AD309" s="1">
        <v>4</v>
      </c>
      <c r="AE309" s="1">
        <v>4</v>
      </c>
      <c r="AF309" s="1">
        <v>3</v>
      </c>
      <c r="AG309" s="1">
        <v>2</v>
      </c>
      <c r="AH309" s="1">
        <v>3</v>
      </c>
      <c r="AK309" s="1">
        <f t="shared" si="1"/>
        <v>93</v>
      </c>
    </row>
    <row r="310" spans="1:37" x14ac:dyDescent="0.25">
      <c r="A310" s="2">
        <v>45366.10397261574</v>
      </c>
      <c r="B310" s="1" t="s">
        <v>37</v>
      </c>
      <c r="C310" s="1" t="s">
        <v>38</v>
      </c>
      <c r="D310" s="1" t="s">
        <v>172</v>
      </c>
      <c r="E310" s="1" t="s">
        <v>40</v>
      </c>
      <c r="F310" s="1" t="s">
        <v>41</v>
      </c>
      <c r="G310" s="1">
        <v>3</v>
      </c>
      <c r="H310" s="1" t="s">
        <v>48</v>
      </c>
      <c r="I310" s="1" t="s">
        <v>55</v>
      </c>
      <c r="J310" s="1" t="s">
        <v>44</v>
      </c>
      <c r="K310" s="1">
        <v>4</v>
      </c>
      <c r="L310" s="1">
        <v>4</v>
      </c>
      <c r="M310" s="1">
        <v>3</v>
      </c>
      <c r="N310" s="1">
        <v>3</v>
      </c>
      <c r="O310" s="1">
        <v>3</v>
      </c>
      <c r="P310" s="1">
        <v>4</v>
      </c>
      <c r="Q310" s="1">
        <v>3</v>
      </c>
      <c r="R310" s="1">
        <v>4</v>
      </c>
      <c r="S310" s="1">
        <v>4</v>
      </c>
      <c r="T310" s="1">
        <v>4</v>
      </c>
      <c r="U310" s="1">
        <v>3</v>
      </c>
      <c r="V310" s="1">
        <v>4</v>
      </c>
      <c r="W310" s="1">
        <v>4</v>
      </c>
      <c r="X310" s="1">
        <v>4</v>
      </c>
      <c r="Y310" s="1">
        <v>4</v>
      </c>
      <c r="Z310" s="1">
        <v>4</v>
      </c>
      <c r="AA310" s="1">
        <v>5</v>
      </c>
      <c r="AB310" s="1">
        <v>4</v>
      </c>
      <c r="AC310" s="1">
        <v>4</v>
      </c>
      <c r="AD310" s="1">
        <v>4</v>
      </c>
      <c r="AE310" s="1">
        <v>5</v>
      </c>
      <c r="AF310" s="1">
        <v>5</v>
      </c>
      <c r="AG310" s="1">
        <v>5</v>
      </c>
      <c r="AH310" s="1">
        <v>5</v>
      </c>
      <c r="AI310" s="1" t="s">
        <v>78</v>
      </c>
      <c r="AJ310" s="1" t="s">
        <v>566</v>
      </c>
      <c r="AK310" s="1">
        <f t="shared" si="1"/>
        <v>96</v>
      </c>
    </row>
    <row r="311" spans="1:37" x14ac:dyDescent="0.25">
      <c r="A311" s="2">
        <v>45366.488707523153</v>
      </c>
      <c r="B311" s="1" t="s">
        <v>56</v>
      </c>
      <c r="C311" s="1" t="s">
        <v>157</v>
      </c>
      <c r="D311" s="1" t="s">
        <v>83</v>
      </c>
      <c r="E311" s="1" t="s">
        <v>40</v>
      </c>
      <c r="F311" s="1" t="s">
        <v>41</v>
      </c>
      <c r="G311" s="1">
        <v>4</v>
      </c>
      <c r="H311" s="1" t="s">
        <v>567</v>
      </c>
      <c r="I311" s="1" t="s">
        <v>55</v>
      </c>
      <c r="J311" s="1" t="s">
        <v>44</v>
      </c>
      <c r="K311" s="1">
        <v>4</v>
      </c>
      <c r="L311" s="1">
        <v>3</v>
      </c>
      <c r="M311" s="1">
        <v>5</v>
      </c>
      <c r="N311" s="1">
        <v>4</v>
      </c>
      <c r="O311" s="1">
        <v>4</v>
      </c>
      <c r="P311" s="1">
        <v>3</v>
      </c>
      <c r="Q311" s="1">
        <v>4</v>
      </c>
      <c r="R311" s="1">
        <v>2</v>
      </c>
      <c r="S311" s="1">
        <v>3</v>
      </c>
      <c r="T311" s="1">
        <v>1</v>
      </c>
      <c r="U311" s="1">
        <v>4</v>
      </c>
      <c r="V311" s="1">
        <v>3</v>
      </c>
      <c r="W311" s="1">
        <v>1</v>
      </c>
      <c r="X311" s="1">
        <v>4</v>
      </c>
      <c r="Y311" s="1">
        <v>4</v>
      </c>
      <c r="Z311" s="1">
        <v>3</v>
      </c>
      <c r="AA311" s="1">
        <v>1</v>
      </c>
      <c r="AB311" s="1">
        <v>3</v>
      </c>
      <c r="AC311" s="1">
        <v>5</v>
      </c>
      <c r="AD311" s="1">
        <v>4</v>
      </c>
      <c r="AE311" s="1">
        <v>4</v>
      </c>
      <c r="AF311" s="1">
        <v>3</v>
      </c>
      <c r="AG311" s="1">
        <v>3</v>
      </c>
      <c r="AH311" s="1">
        <v>3</v>
      </c>
      <c r="AK311" s="1">
        <f t="shared" si="1"/>
        <v>78</v>
      </c>
    </row>
    <row r="312" spans="1:37" x14ac:dyDescent="0.25">
      <c r="A312" s="2">
        <v>45366.586436215279</v>
      </c>
      <c r="B312" s="1" t="s">
        <v>37</v>
      </c>
      <c r="C312" s="1" t="s">
        <v>38</v>
      </c>
      <c r="D312" s="1" t="s">
        <v>79</v>
      </c>
      <c r="E312" s="1" t="s">
        <v>40</v>
      </c>
      <c r="F312" s="1" t="s">
        <v>41</v>
      </c>
      <c r="G312" s="1">
        <v>4</v>
      </c>
      <c r="H312" s="1" t="s">
        <v>48</v>
      </c>
      <c r="I312" s="1" t="s">
        <v>49</v>
      </c>
      <c r="J312" s="1" t="s">
        <v>44</v>
      </c>
      <c r="K312" s="1">
        <v>4</v>
      </c>
      <c r="L312" s="1">
        <v>4</v>
      </c>
      <c r="M312" s="1">
        <v>4</v>
      </c>
      <c r="N312" s="1">
        <v>4</v>
      </c>
      <c r="O312" s="1">
        <v>3</v>
      </c>
      <c r="P312" s="1">
        <v>3</v>
      </c>
      <c r="Q312" s="1">
        <v>2</v>
      </c>
      <c r="R312" s="1">
        <v>3</v>
      </c>
      <c r="S312" s="1">
        <v>3</v>
      </c>
      <c r="T312" s="1">
        <v>3</v>
      </c>
      <c r="U312" s="1">
        <v>1</v>
      </c>
      <c r="V312" s="1">
        <v>3</v>
      </c>
      <c r="W312" s="1">
        <v>3</v>
      </c>
      <c r="X312" s="1">
        <v>3</v>
      </c>
      <c r="Y312" s="1">
        <v>3</v>
      </c>
      <c r="Z312" s="1">
        <v>3</v>
      </c>
      <c r="AA312" s="1">
        <v>3</v>
      </c>
      <c r="AB312" s="1">
        <v>4</v>
      </c>
      <c r="AC312" s="1">
        <v>3</v>
      </c>
      <c r="AD312" s="1">
        <v>4</v>
      </c>
      <c r="AE312" s="1">
        <v>3</v>
      </c>
      <c r="AF312" s="1">
        <v>3</v>
      </c>
      <c r="AG312" s="1">
        <v>3</v>
      </c>
      <c r="AH312" s="1">
        <v>3</v>
      </c>
      <c r="AI312" s="1" t="s">
        <v>68</v>
      </c>
      <c r="AJ312" s="1" t="s">
        <v>69</v>
      </c>
      <c r="AK312" s="1">
        <f t="shared" si="1"/>
        <v>75</v>
      </c>
    </row>
    <row r="313" spans="1:37" x14ac:dyDescent="0.25">
      <c r="A313" s="2">
        <v>45366.593215150468</v>
      </c>
      <c r="B313" s="1" t="s">
        <v>37</v>
      </c>
      <c r="C313" s="1" t="s">
        <v>46</v>
      </c>
      <c r="D313" s="1" t="s">
        <v>62</v>
      </c>
      <c r="E313" s="1" t="s">
        <v>40</v>
      </c>
      <c r="F313" s="1" t="s">
        <v>41</v>
      </c>
      <c r="G313" s="1">
        <v>4</v>
      </c>
      <c r="H313" s="1" t="s">
        <v>568</v>
      </c>
      <c r="I313" s="1" t="s">
        <v>49</v>
      </c>
      <c r="J313" s="1" t="s">
        <v>50</v>
      </c>
      <c r="K313" s="1">
        <v>3</v>
      </c>
      <c r="L313" s="1">
        <v>3</v>
      </c>
      <c r="M313" s="1">
        <v>3</v>
      </c>
      <c r="N313" s="1">
        <v>4</v>
      </c>
      <c r="O313" s="1">
        <v>4</v>
      </c>
      <c r="P313" s="1">
        <v>4</v>
      </c>
      <c r="Q313" s="1">
        <v>4</v>
      </c>
      <c r="R313" s="1">
        <v>3</v>
      </c>
      <c r="S313" s="1">
        <v>4</v>
      </c>
      <c r="T313" s="1">
        <v>4</v>
      </c>
      <c r="U313" s="1">
        <v>3</v>
      </c>
      <c r="V313" s="1">
        <v>3</v>
      </c>
      <c r="W313" s="1">
        <v>4</v>
      </c>
      <c r="X313" s="1">
        <v>3</v>
      </c>
      <c r="Y313" s="1">
        <v>4</v>
      </c>
      <c r="Z313" s="1">
        <v>4</v>
      </c>
      <c r="AA313" s="1">
        <v>4</v>
      </c>
      <c r="AB313" s="1">
        <v>4</v>
      </c>
      <c r="AC313" s="1">
        <v>4</v>
      </c>
      <c r="AD313" s="1">
        <v>4</v>
      </c>
      <c r="AE313" s="1">
        <v>4</v>
      </c>
      <c r="AF313" s="1">
        <v>4</v>
      </c>
      <c r="AG313" s="1">
        <v>4</v>
      </c>
      <c r="AH313" s="1">
        <v>4</v>
      </c>
      <c r="AK313" s="1">
        <f t="shared" si="1"/>
        <v>89</v>
      </c>
    </row>
    <row r="314" spans="1:37" x14ac:dyDescent="0.25">
      <c r="A314" s="2">
        <v>45366.608857210653</v>
      </c>
      <c r="B314" s="1" t="s">
        <v>37</v>
      </c>
      <c r="C314" s="1" t="s">
        <v>157</v>
      </c>
      <c r="D314" s="1" t="s">
        <v>154</v>
      </c>
      <c r="E314" s="1" t="s">
        <v>40</v>
      </c>
      <c r="F314" s="1" t="s">
        <v>41</v>
      </c>
      <c r="G314" s="1">
        <v>4</v>
      </c>
      <c r="H314" s="1" t="s">
        <v>48</v>
      </c>
      <c r="I314" s="1" t="s">
        <v>43</v>
      </c>
      <c r="J314" s="1" t="s">
        <v>90</v>
      </c>
      <c r="K314" s="1">
        <v>1</v>
      </c>
      <c r="L314" s="1">
        <v>1</v>
      </c>
      <c r="M314" s="1">
        <v>2</v>
      </c>
      <c r="N314" s="1">
        <v>1</v>
      </c>
      <c r="O314" s="1">
        <v>1</v>
      </c>
      <c r="P314" s="1">
        <v>3</v>
      </c>
      <c r="Q314" s="1">
        <v>1</v>
      </c>
      <c r="R314" s="1">
        <v>3</v>
      </c>
      <c r="S314" s="1">
        <v>2</v>
      </c>
      <c r="T314" s="1">
        <v>2</v>
      </c>
      <c r="U314" s="1">
        <v>1</v>
      </c>
      <c r="V314" s="1">
        <v>1</v>
      </c>
      <c r="W314" s="1">
        <v>1</v>
      </c>
      <c r="X314" s="1">
        <v>3</v>
      </c>
      <c r="Y314" s="1">
        <v>3</v>
      </c>
      <c r="Z314" s="1">
        <v>1</v>
      </c>
      <c r="AA314" s="1">
        <v>3</v>
      </c>
      <c r="AB314" s="1">
        <v>3</v>
      </c>
      <c r="AC314" s="1">
        <v>4</v>
      </c>
      <c r="AD314" s="1">
        <v>1</v>
      </c>
      <c r="AE314" s="1">
        <v>5</v>
      </c>
      <c r="AF314" s="1">
        <v>5</v>
      </c>
      <c r="AG314" s="1">
        <v>3</v>
      </c>
      <c r="AH314" s="1">
        <v>5</v>
      </c>
      <c r="AJ314" s="1" t="s">
        <v>78</v>
      </c>
      <c r="AK314" s="1">
        <f t="shared" si="1"/>
        <v>56</v>
      </c>
    </row>
    <row r="315" spans="1:37" x14ac:dyDescent="0.25">
      <c r="A315" s="2">
        <v>45366.630667546298</v>
      </c>
      <c r="B315" s="1" t="s">
        <v>37</v>
      </c>
      <c r="C315" s="1" t="s">
        <v>46</v>
      </c>
      <c r="D315" s="1" t="s">
        <v>79</v>
      </c>
      <c r="E315" s="1" t="s">
        <v>40</v>
      </c>
      <c r="F315" s="1" t="s">
        <v>41</v>
      </c>
      <c r="G315" s="1">
        <v>5</v>
      </c>
      <c r="H315" s="1" t="s">
        <v>569</v>
      </c>
      <c r="I315" s="1" t="s">
        <v>55</v>
      </c>
      <c r="J315" s="1" t="s">
        <v>50</v>
      </c>
      <c r="K315" s="1">
        <v>5</v>
      </c>
      <c r="L315" s="1">
        <v>4</v>
      </c>
      <c r="M315" s="1">
        <v>5</v>
      </c>
      <c r="N315" s="1">
        <v>5</v>
      </c>
      <c r="O315" s="1">
        <v>1</v>
      </c>
      <c r="P315" s="1">
        <v>5</v>
      </c>
      <c r="Q315" s="1">
        <v>4</v>
      </c>
      <c r="R315" s="1">
        <v>4</v>
      </c>
      <c r="S315" s="1">
        <v>5</v>
      </c>
      <c r="T315" s="1">
        <v>4</v>
      </c>
      <c r="U315" s="1">
        <v>4</v>
      </c>
      <c r="V315" s="1">
        <v>4</v>
      </c>
      <c r="W315" s="1">
        <v>5</v>
      </c>
      <c r="X315" s="1">
        <v>5</v>
      </c>
      <c r="Y315" s="1">
        <v>5</v>
      </c>
      <c r="Z315" s="1">
        <v>4</v>
      </c>
      <c r="AA315" s="1">
        <v>5</v>
      </c>
      <c r="AB315" s="1">
        <v>5</v>
      </c>
      <c r="AC315" s="1">
        <v>4</v>
      </c>
      <c r="AD315" s="1">
        <v>4</v>
      </c>
      <c r="AE315" s="1">
        <v>4</v>
      </c>
      <c r="AF315" s="1">
        <v>4</v>
      </c>
      <c r="AG315" s="1">
        <v>3</v>
      </c>
      <c r="AH315" s="1">
        <v>4</v>
      </c>
      <c r="AI315" s="1" t="s">
        <v>570</v>
      </c>
      <c r="AJ315" s="1" t="s">
        <v>571</v>
      </c>
      <c r="AK315" s="1">
        <f t="shared" si="1"/>
        <v>102</v>
      </c>
    </row>
    <row r="316" spans="1:37" x14ac:dyDescent="0.25">
      <c r="A316" s="2">
        <v>45366.654225324077</v>
      </c>
      <c r="B316" s="1" t="s">
        <v>56</v>
      </c>
      <c r="C316" s="1" t="s">
        <v>38</v>
      </c>
      <c r="D316" s="1" t="s">
        <v>181</v>
      </c>
      <c r="E316" s="1" t="s">
        <v>99</v>
      </c>
      <c r="F316" s="1" t="s">
        <v>41</v>
      </c>
      <c r="G316" s="1">
        <v>5</v>
      </c>
      <c r="H316" s="1" t="s">
        <v>84</v>
      </c>
      <c r="I316" s="1" t="s">
        <v>55</v>
      </c>
      <c r="J316" s="1" t="s">
        <v>44</v>
      </c>
      <c r="K316" s="1">
        <v>1</v>
      </c>
      <c r="L316" s="1">
        <v>2</v>
      </c>
      <c r="M316" s="1">
        <v>3</v>
      </c>
      <c r="N316" s="1">
        <v>3</v>
      </c>
      <c r="O316" s="1">
        <v>1</v>
      </c>
      <c r="P316" s="1">
        <v>1</v>
      </c>
      <c r="Q316" s="1">
        <v>1</v>
      </c>
      <c r="R316" s="1">
        <v>3</v>
      </c>
      <c r="S316" s="1">
        <v>1</v>
      </c>
      <c r="T316" s="1">
        <v>1</v>
      </c>
      <c r="U316" s="1">
        <v>2</v>
      </c>
      <c r="V316" s="1">
        <v>1</v>
      </c>
      <c r="W316" s="1">
        <v>2</v>
      </c>
      <c r="X316" s="1">
        <v>2</v>
      </c>
      <c r="Y316" s="1">
        <v>2</v>
      </c>
      <c r="Z316" s="1">
        <v>1</v>
      </c>
      <c r="AA316" s="1">
        <v>3</v>
      </c>
      <c r="AB316" s="1">
        <v>3</v>
      </c>
      <c r="AC316" s="1">
        <v>3</v>
      </c>
      <c r="AD316" s="1">
        <v>1</v>
      </c>
      <c r="AE316" s="1">
        <v>1</v>
      </c>
      <c r="AF316" s="1">
        <v>3</v>
      </c>
      <c r="AG316" s="1">
        <v>2</v>
      </c>
      <c r="AH316" s="1">
        <v>2</v>
      </c>
      <c r="AI316" s="1" t="s">
        <v>572</v>
      </c>
      <c r="AJ316" s="1" t="s">
        <v>78</v>
      </c>
      <c r="AK316" s="1">
        <f t="shared" si="1"/>
        <v>45</v>
      </c>
    </row>
    <row r="317" spans="1:37" x14ac:dyDescent="0.25">
      <c r="A317" s="2">
        <v>45366.668094594905</v>
      </c>
      <c r="B317" s="1" t="s">
        <v>37</v>
      </c>
      <c r="C317" s="1" t="s">
        <v>46</v>
      </c>
      <c r="D317" s="1" t="s">
        <v>91</v>
      </c>
      <c r="E317" s="1" t="s">
        <v>40</v>
      </c>
      <c r="F317" s="1" t="s">
        <v>41</v>
      </c>
      <c r="G317" s="1">
        <v>3</v>
      </c>
      <c r="H317" s="1" t="s">
        <v>573</v>
      </c>
      <c r="I317" s="1" t="s">
        <v>55</v>
      </c>
      <c r="J317" s="1" t="s">
        <v>81</v>
      </c>
      <c r="K317" s="1">
        <v>4</v>
      </c>
      <c r="L317" s="1">
        <v>4</v>
      </c>
      <c r="M317" s="1">
        <v>3</v>
      </c>
      <c r="N317" s="1">
        <v>3</v>
      </c>
      <c r="O317" s="1">
        <v>3</v>
      </c>
      <c r="P317" s="1">
        <v>3</v>
      </c>
      <c r="Q317" s="1">
        <v>3</v>
      </c>
      <c r="R317" s="1">
        <v>4</v>
      </c>
      <c r="S317" s="1">
        <v>2</v>
      </c>
      <c r="T317" s="1">
        <v>3</v>
      </c>
      <c r="U317" s="1">
        <v>4</v>
      </c>
      <c r="V317" s="1">
        <v>3</v>
      </c>
      <c r="W317" s="1">
        <v>1</v>
      </c>
      <c r="X317" s="1">
        <v>1</v>
      </c>
      <c r="Y317" s="1">
        <v>3</v>
      </c>
      <c r="Z317" s="1">
        <v>1</v>
      </c>
      <c r="AA317" s="1">
        <v>3</v>
      </c>
      <c r="AB317" s="1">
        <v>3</v>
      </c>
      <c r="AC317" s="1">
        <v>3</v>
      </c>
      <c r="AD317" s="1">
        <v>4</v>
      </c>
      <c r="AE317" s="1">
        <v>3</v>
      </c>
      <c r="AF317" s="1">
        <v>3</v>
      </c>
      <c r="AG317" s="1">
        <v>3</v>
      </c>
      <c r="AH317" s="1">
        <v>4</v>
      </c>
      <c r="AI317" s="1" t="s">
        <v>574</v>
      </c>
      <c r="AJ317" s="1" t="s">
        <v>575</v>
      </c>
      <c r="AK317" s="1">
        <f t="shared" si="1"/>
        <v>71</v>
      </c>
    </row>
    <row r="318" spans="1:37" x14ac:dyDescent="0.25">
      <c r="A318" s="2">
        <v>45366.712469189813</v>
      </c>
      <c r="B318" s="1" t="s">
        <v>37</v>
      </c>
      <c r="C318" s="1" t="s">
        <v>38</v>
      </c>
      <c r="D318" s="1" t="s">
        <v>91</v>
      </c>
      <c r="E318" s="1" t="s">
        <v>40</v>
      </c>
      <c r="F318" s="1" t="s">
        <v>41</v>
      </c>
      <c r="G318" s="1">
        <v>4</v>
      </c>
      <c r="H318" s="1" t="s">
        <v>576</v>
      </c>
      <c r="I318" s="1" t="s">
        <v>55</v>
      </c>
      <c r="J318" s="1" t="s">
        <v>90</v>
      </c>
      <c r="K318" s="1">
        <v>5</v>
      </c>
      <c r="L318" s="1">
        <v>3</v>
      </c>
      <c r="M318" s="1">
        <v>4</v>
      </c>
      <c r="N318" s="1">
        <v>5</v>
      </c>
      <c r="O318" s="1">
        <v>4</v>
      </c>
      <c r="P318" s="1">
        <v>4</v>
      </c>
      <c r="Q318" s="1">
        <v>4</v>
      </c>
      <c r="R318" s="1">
        <v>5</v>
      </c>
      <c r="S318" s="1">
        <v>5</v>
      </c>
      <c r="T318" s="1">
        <v>5</v>
      </c>
      <c r="U318" s="1">
        <v>5</v>
      </c>
      <c r="V318" s="1">
        <v>5</v>
      </c>
      <c r="W318" s="1">
        <v>5</v>
      </c>
      <c r="X318" s="1">
        <v>5</v>
      </c>
      <c r="Y318" s="1">
        <v>5</v>
      </c>
      <c r="Z318" s="1">
        <v>5</v>
      </c>
      <c r="AA318" s="1">
        <v>5</v>
      </c>
      <c r="AB318" s="1">
        <v>5</v>
      </c>
      <c r="AC318" s="1">
        <v>5</v>
      </c>
      <c r="AD318" s="1">
        <v>5</v>
      </c>
      <c r="AE318" s="1">
        <v>5</v>
      </c>
      <c r="AF318" s="1">
        <v>5</v>
      </c>
      <c r="AG318" s="1">
        <v>5</v>
      </c>
      <c r="AH318" s="1">
        <v>5</v>
      </c>
      <c r="AI318" s="1" t="s">
        <v>577</v>
      </c>
      <c r="AJ318" s="1" t="s">
        <v>578</v>
      </c>
      <c r="AK318" s="1">
        <f t="shared" si="1"/>
        <v>114</v>
      </c>
    </row>
    <row r="319" spans="1:37" x14ac:dyDescent="0.25">
      <c r="A319" s="2">
        <v>45366.891379074077</v>
      </c>
      <c r="B319" s="1" t="s">
        <v>37</v>
      </c>
      <c r="C319" s="1" t="s">
        <v>157</v>
      </c>
      <c r="D319" s="1" t="s">
        <v>62</v>
      </c>
      <c r="E319" s="1" t="s">
        <v>40</v>
      </c>
      <c r="F319" s="1" t="s">
        <v>41</v>
      </c>
      <c r="G319" s="1">
        <v>4</v>
      </c>
      <c r="H319" s="1" t="s">
        <v>77</v>
      </c>
      <c r="I319" s="1" t="s">
        <v>43</v>
      </c>
      <c r="J319" s="1" t="s">
        <v>44</v>
      </c>
      <c r="K319" s="1">
        <v>2</v>
      </c>
      <c r="L319" s="1">
        <v>3</v>
      </c>
      <c r="M319" s="1">
        <v>3</v>
      </c>
      <c r="N319" s="1">
        <v>3</v>
      </c>
      <c r="O319" s="1">
        <v>3</v>
      </c>
      <c r="P319" s="1">
        <v>1</v>
      </c>
      <c r="Q319" s="1">
        <v>1</v>
      </c>
      <c r="R319" s="1">
        <v>2</v>
      </c>
      <c r="S319" s="1">
        <v>2</v>
      </c>
      <c r="T319" s="1">
        <v>3</v>
      </c>
      <c r="U319" s="1">
        <v>2</v>
      </c>
      <c r="V319" s="1">
        <v>3</v>
      </c>
      <c r="W319" s="1">
        <v>1</v>
      </c>
      <c r="X319" s="1">
        <v>1</v>
      </c>
      <c r="Y319" s="1">
        <v>1</v>
      </c>
      <c r="Z319" s="1">
        <v>1</v>
      </c>
      <c r="AA319" s="1">
        <v>1</v>
      </c>
      <c r="AB319" s="1">
        <v>1</v>
      </c>
      <c r="AC319" s="1">
        <v>3</v>
      </c>
      <c r="AD319" s="1">
        <v>1</v>
      </c>
      <c r="AE319" s="1">
        <v>3</v>
      </c>
      <c r="AF319" s="1">
        <v>3</v>
      </c>
      <c r="AG319" s="1">
        <v>3</v>
      </c>
      <c r="AH319" s="1">
        <v>3</v>
      </c>
      <c r="AI319" s="1" t="s">
        <v>579</v>
      </c>
      <c r="AJ319" s="1" t="s">
        <v>580</v>
      </c>
      <c r="AK319" s="1">
        <f t="shared" si="1"/>
        <v>50</v>
      </c>
    </row>
    <row r="320" spans="1:37" x14ac:dyDescent="0.25">
      <c r="A320" s="2">
        <v>45366.945067662033</v>
      </c>
      <c r="B320" s="1" t="s">
        <v>37</v>
      </c>
      <c r="C320" s="1" t="s">
        <v>157</v>
      </c>
      <c r="D320" s="1" t="s">
        <v>200</v>
      </c>
      <c r="E320" s="1" t="s">
        <v>40</v>
      </c>
      <c r="F320" s="1" t="s">
        <v>41</v>
      </c>
      <c r="G320" s="1">
        <v>4</v>
      </c>
      <c r="H320" s="1" t="s">
        <v>581</v>
      </c>
      <c r="I320" s="1" t="s">
        <v>49</v>
      </c>
      <c r="J320" s="1" t="s">
        <v>50</v>
      </c>
      <c r="K320" s="1">
        <v>5</v>
      </c>
      <c r="L320" s="1">
        <v>5</v>
      </c>
      <c r="M320" s="1">
        <v>5</v>
      </c>
      <c r="N320" s="1">
        <v>5</v>
      </c>
      <c r="O320" s="1">
        <v>5</v>
      </c>
      <c r="P320" s="1">
        <v>5</v>
      </c>
      <c r="Q320" s="1">
        <v>5</v>
      </c>
      <c r="R320" s="1">
        <v>4</v>
      </c>
      <c r="S320" s="1">
        <v>5</v>
      </c>
      <c r="T320" s="1">
        <v>5</v>
      </c>
      <c r="U320" s="1">
        <v>5</v>
      </c>
      <c r="V320" s="1">
        <v>3</v>
      </c>
      <c r="W320" s="1">
        <v>5</v>
      </c>
      <c r="X320" s="1">
        <v>3</v>
      </c>
      <c r="Y320" s="1">
        <v>4</v>
      </c>
      <c r="Z320" s="1">
        <v>4</v>
      </c>
      <c r="AA320" s="1">
        <v>5</v>
      </c>
      <c r="AB320" s="1">
        <v>5</v>
      </c>
      <c r="AC320" s="1">
        <v>5</v>
      </c>
      <c r="AD320" s="1">
        <v>5</v>
      </c>
      <c r="AE320" s="1">
        <v>3</v>
      </c>
      <c r="AF320" s="1">
        <v>5</v>
      </c>
      <c r="AG320" s="1">
        <v>4</v>
      </c>
      <c r="AH320" s="1">
        <v>4</v>
      </c>
      <c r="AJ320" s="1" t="s">
        <v>582</v>
      </c>
      <c r="AK320" s="1">
        <f t="shared" si="1"/>
        <v>109</v>
      </c>
    </row>
    <row r="321" spans="1:37" x14ac:dyDescent="0.25">
      <c r="A321" s="2">
        <v>45367.282425127312</v>
      </c>
      <c r="B321" s="1" t="s">
        <v>56</v>
      </c>
      <c r="C321" s="1" t="s">
        <v>46</v>
      </c>
      <c r="D321" s="1" t="s">
        <v>91</v>
      </c>
      <c r="E321" s="1" t="s">
        <v>40</v>
      </c>
      <c r="F321" s="1" t="s">
        <v>41</v>
      </c>
      <c r="G321" s="1">
        <v>4</v>
      </c>
      <c r="H321" s="1" t="s">
        <v>583</v>
      </c>
      <c r="I321" s="1" t="s">
        <v>55</v>
      </c>
      <c r="J321" s="1" t="s">
        <v>44</v>
      </c>
      <c r="K321" s="1">
        <v>3</v>
      </c>
      <c r="L321" s="1">
        <v>1</v>
      </c>
      <c r="M321" s="1">
        <v>3</v>
      </c>
      <c r="N321" s="1">
        <v>1</v>
      </c>
      <c r="O321" s="1">
        <v>3</v>
      </c>
      <c r="P321" s="1">
        <v>3</v>
      </c>
      <c r="Q321" s="1">
        <v>3</v>
      </c>
      <c r="R321" s="1">
        <v>3</v>
      </c>
      <c r="S321" s="1">
        <v>4</v>
      </c>
      <c r="T321" s="1">
        <v>3</v>
      </c>
      <c r="U321" s="1">
        <v>3</v>
      </c>
      <c r="V321" s="1">
        <v>3</v>
      </c>
      <c r="W321" s="1">
        <v>4</v>
      </c>
      <c r="X321" s="1">
        <v>3</v>
      </c>
      <c r="Y321" s="1">
        <v>3</v>
      </c>
      <c r="Z321" s="1">
        <v>1</v>
      </c>
      <c r="AA321" s="1">
        <v>1</v>
      </c>
      <c r="AB321" s="1">
        <v>1</v>
      </c>
      <c r="AC321" s="1">
        <v>3</v>
      </c>
      <c r="AD321" s="1">
        <v>4</v>
      </c>
      <c r="AE321" s="1">
        <v>4</v>
      </c>
      <c r="AF321" s="1">
        <v>3</v>
      </c>
      <c r="AG321" s="1">
        <v>4</v>
      </c>
      <c r="AH321" s="1">
        <v>4</v>
      </c>
      <c r="AI321" s="1" t="s">
        <v>61</v>
      </c>
      <c r="AJ321" s="1" t="s">
        <v>584</v>
      </c>
      <c r="AK321" s="1">
        <f t="shared" si="1"/>
        <v>68</v>
      </c>
    </row>
    <row r="322" spans="1:37" x14ac:dyDescent="0.25">
      <c r="A322" s="2">
        <v>45367.287550162036</v>
      </c>
      <c r="B322" s="1" t="s">
        <v>56</v>
      </c>
      <c r="C322" s="1" t="s">
        <v>46</v>
      </c>
      <c r="D322" s="1" t="s">
        <v>91</v>
      </c>
      <c r="E322" s="1" t="s">
        <v>40</v>
      </c>
      <c r="F322" s="1" t="s">
        <v>41</v>
      </c>
      <c r="G322" s="1">
        <v>3</v>
      </c>
      <c r="H322" s="1" t="s">
        <v>583</v>
      </c>
      <c r="I322" s="1" t="s">
        <v>55</v>
      </c>
      <c r="J322" s="1" t="s">
        <v>44</v>
      </c>
      <c r="K322" s="1">
        <v>3</v>
      </c>
      <c r="L322" s="1">
        <v>3</v>
      </c>
      <c r="M322" s="1">
        <v>3</v>
      </c>
      <c r="N322" s="1">
        <v>3</v>
      </c>
      <c r="O322" s="1">
        <v>3</v>
      </c>
      <c r="P322" s="1">
        <v>3</v>
      </c>
      <c r="Q322" s="1">
        <v>3</v>
      </c>
      <c r="R322" s="1">
        <v>3</v>
      </c>
      <c r="S322" s="1">
        <v>3</v>
      </c>
      <c r="T322" s="1">
        <v>3</v>
      </c>
      <c r="U322" s="1">
        <v>3</v>
      </c>
      <c r="V322" s="1">
        <v>3</v>
      </c>
      <c r="W322" s="1">
        <v>3</v>
      </c>
      <c r="X322" s="1">
        <v>3</v>
      </c>
      <c r="Y322" s="1">
        <v>3</v>
      </c>
      <c r="Z322" s="1">
        <v>3</v>
      </c>
      <c r="AA322" s="1">
        <v>3</v>
      </c>
      <c r="AB322" s="1">
        <v>3</v>
      </c>
      <c r="AC322" s="1">
        <v>3</v>
      </c>
      <c r="AD322" s="1">
        <v>3</v>
      </c>
      <c r="AE322" s="1">
        <v>4</v>
      </c>
      <c r="AF322" s="1">
        <v>4</v>
      </c>
      <c r="AG322" s="1">
        <v>4</v>
      </c>
      <c r="AH322" s="1">
        <v>4</v>
      </c>
      <c r="AJ322" s="1" t="s">
        <v>61</v>
      </c>
      <c r="AK322" s="1">
        <f t="shared" si="1"/>
        <v>76</v>
      </c>
    </row>
    <row r="323" spans="1:37" x14ac:dyDescent="0.25">
      <c r="A323" s="2">
        <v>45367.368226099541</v>
      </c>
      <c r="B323" s="1" t="s">
        <v>56</v>
      </c>
      <c r="C323" s="1" t="s">
        <v>46</v>
      </c>
      <c r="D323" s="1" t="s">
        <v>83</v>
      </c>
      <c r="E323" s="1" t="s">
        <v>40</v>
      </c>
      <c r="F323" s="1" t="s">
        <v>41</v>
      </c>
      <c r="G323" s="1">
        <v>5</v>
      </c>
      <c r="H323" s="1" t="s">
        <v>585</v>
      </c>
      <c r="I323" s="1" t="s">
        <v>49</v>
      </c>
      <c r="J323" s="1" t="s">
        <v>227</v>
      </c>
      <c r="K323" s="1">
        <v>4</v>
      </c>
      <c r="L323" s="1">
        <v>5</v>
      </c>
      <c r="M323" s="1">
        <v>4</v>
      </c>
      <c r="N323" s="1">
        <v>4</v>
      </c>
      <c r="O323" s="1">
        <v>5</v>
      </c>
      <c r="P323" s="1">
        <v>5</v>
      </c>
      <c r="Q323" s="1">
        <v>5</v>
      </c>
      <c r="R323" s="1">
        <v>5</v>
      </c>
      <c r="S323" s="1">
        <v>5</v>
      </c>
      <c r="T323" s="1">
        <v>5</v>
      </c>
      <c r="U323" s="1">
        <v>5</v>
      </c>
      <c r="V323" s="1">
        <v>5</v>
      </c>
      <c r="W323" s="1">
        <v>5</v>
      </c>
      <c r="X323" s="1">
        <v>4</v>
      </c>
      <c r="Y323" s="1">
        <v>4</v>
      </c>
      <c r="Z323" s="1">
        <v>5</v>
      </c>
      <c r="AA323" s="1">
        <v>4</v>
      </c>
      <c r="AB323" s="1">
        <v>5</v>
      </c>
      <c r="AC323" s="1">
        <v>5</v>
      </c>
      <c r="AD323" s="1">
        <v>5</v>
      </c>
      <c r="AE323" s="1">
        <v>5</v>
      </c>
      <c r="AF323" s="1">
        <v>5</v>
      </c>
      <c r="AG323" s="1">
        <v>4</v>
      </c>
      <c r="AH323" s="1">
        <v>5</v>
      </c>
      <c r="AI323" s="1" t="s">
        <v>586</v>
      </c>
      <c r="AJ323" s="1" t="s">
        <v>587</v>
      </c>
      <c r="AK323" s="1">
        <f t="shared" si="1"/>
        <v>113</v>
      </c>
    </row>
    <row r="324" spans="1:37" x14ac:dyDescent="0.25">
      <c r="A324" s="2">
        <v>45367.37337119213</v>
      </c>
      <c r="B324" s="1" t="s">
        <v>56</v>
      </c>
      <c r="C324" s="1" t="s">
        <v>46</v>
      </c>
      <c r="D324" s="1" t="s">
        <v>83</v>
      </c>
      <c r="E324" s="1" t="s">
        <v>40</v>
      </c>
      <c r="F324" s="1" t="s">
        <v>41</v>
      </c>
      <c r="G324" s="1">
        <v>5</v>
      </c>
      <c r="H324" s="1" t="s">
        <v>585</v>
      </c>
      <c r="I324" s="1" t="s">
        <v>49</v>
      </c>
      <c r="J324" s="1" t="s">
        <v>227</v>
      </c>
      <c r="K324" s="1">
        <v>5</v>
      </c>
      <c r="L324" s="1">
        <v>4</v>
      </c>
      <c r="M324" s="1">
        <v>5</v>
      </c>
      <c r="N324" s="1">
        <v>5</v>
      </c>
      <c r="O324" s="1">
        <v>5</v>
      </c>
      <c r="P324" s="1">
        <v>4</v>
      </c>
      <c r="Q324" s="1">
        <v>4</v>
      </c>
      <c r="R324" s="1">
        <v>4</v>
      </c>
      <c r="S324" s="1">
        <v>5</v>
      </c>
      <c r="T324" s="1">
        <v>4</v>
      </c>
      <c r="U324" s="1">
        <v>5</v>
      </c>
      <c r="V324" s="1">
        <v>4</v>
      </c>
      <c r="W324" s="1">
        <v>5</v>
      </c>
      <c r="X324" s="1">
        <v>4</v>
      </c>
      <c r="Y324" s="1">
        <v>5</v>
      </c>
      <c r="Z324" s="1">
        <v>4</v>
      </c>
      <c r="AA324" s="1">
        <v>5</v>
      </c>
      <c r="AB324" s="1">
        <v>5</v>
      </c>
      <c r="AC324" s="1">
        <v>5</v>
      </c>
      <c r="AD324" s="1">
        <v>4</v>
      </c>
      <c r="AE324" s="1">
        <v>4</v>
      </c>
      <c r="AF324" s="1">
        <v>4</v>
      </c>
      <c r="AG324" s="1">
        <v>4</v>
      </c>
      <c r="AH324" s="1">
        <v>5</v>
      </c>
      <c r="AI324" s="1" t="s">
        <v>586</v>
      </c>
      <c r="AJ324" s="1" t="s">
        <v>588</v>
      </c>
      <c r="AK324" s="1">
        <f t="shared" si="1"/>
        <v>108</v>
      </c>
    </row>
    <row r="325" spans="1:37" x14ac:dyDescent="0.25">
      <c r="A325" s="2">
        <v>45367.44277760417</v>
      </c>
      <c r="B325" s="1" t="s">
        <v>56</v>
      </c>
      <c r="C325" s="1" t="s">
        <v>46</v>
      </c>
      <c r="D325" s="1" t="s">
        <v>88</v>
      </c>
      <c r="E325" s="1" t="s">
        <v>40</v>
      </c>
      <c r="F325" s="1" t="s">
        <v>41</v>
      </c>
      <c r="G325" s="1">
        <v>5</v>
      </c>
      <c r="H325" s="1" t="s">
        <v>589</v>
      </c>
      <c r="I325" s="1" t="s">
        <v>43</v>
      </c>
      <c r="J325" s="1" t="s">
        <v>90</v>
      </c>
      <c r="K325" s="1">
        <v>5</v>
      </c>
      <c r="L325" s="1">
        <v>5</v>
      </c>
      <c r="M325" s="1">
        <v>5</v>
      </c>
      <c r="N325" s="1">
        <v>5</v>
      </c>
      <c r="O325" s="1">
        <v>5</v>
      </c>
      <c r="P325" s="1">
        <v>5</v>
      </c>
      <c r="Q325" s="1">
        <v>5</v>
      </c>
      <c r="R325" s="1">
        <v>5</v>
      </c>
      <c r="S325" s="1">
        <v>5</v>
      </c>
      <c r="T325" s="1">
        <v>5</v>
      </c>
      <c r="U325" s="1">
        <v>5</v>
      </c>
      <c r="V325" s="1">
        <v>3</v>
      </c>
      <c r="W325" s="1">
        <v>5</v>
      </c>
      <c r="X325" s="1">
        <v>3</v>
      </c>
      <c r="Y325" s="1">
        <v>3</v>
      </c>
      <c r="Z325" s="1">
        <v>5</v>
      </c>
      <c r="AA325" s="1">
        <v>5</v>
      </c>
      <c r="AB325" s="1">
        <v>5</v>
      </c>
      <c r="AC325" s="1">
        <v>5</v>
      </c>
      <c r="AD325" s="1">
        <v>5</v>
      </c>
      <c r="AE325" s="1">
        <v>3</v>
      </c>
      <c r="AF325" s="1">
        <v>3</v>
      </c>
      <c r="AG325" s="1">
        <v>3</v>
      </c>
      <c r="AH325" s="1">
        <v>5</v>
      </c>
      <c r="AI325" s="1" t="s">
        <v>590</v>
      </c>
      <c r="AJ325" s="1" t="s">
        <v>591</v>
      </c>
      <c r="AK325" s="1">
        <f t="shared" si="1"/>
        <v>108</v>
      </c>
    </row>
    <row r="326" spans="1:37" x14ac:dyDescent="0.25">
      <c r="A326" s="2">
        <v>45367.536255405095</v>
      </c>
      <c r="B326" s="1" t="s">
        <v>163</v>
      </c>
      <c r="C326" s="1" t="s">
        <v>38</v>
      </c>
      <c r="D326" s="1" t="s">
        <v>39</v>
      </c>
      <c r="E326" s="1" t="s">
        <v>40</v>
      </c>
      <c r="F326" s="1" t="s">
        <v>59</v>
      </c>
      <c r="G326" s="1">
        <v>5</v>
      </c>
      <c r="H326" s="1" t="s">
        <v>592</v>
      </c>
      <c r="I326" s="1" t="s">
        <v>43</v>
      </c>
      <c r="J326" s="1" t="s">
        <v>85</v>
      </c>
      <c r="K326" s="1">
        <v>4</v>
      </c>
      <c r="L326" s="1">
        <v>4</v>
      </c>
      <c r="M326" s="1">
        <v>1</v>
      </c>
      <c r="N326" s="1">
        <v>4</v>
      </c>
      <c r="O326" s="1">
        <v>5</v>
      </c>
      <c r="P326" s="1">
        <v>5</v>
      </c>
      <c r="Q326" s="1">
        <v>3</v>
      </c>
      <c r="R326" s="1">
        <v>2</v>
      </c>
      <c r="S326" s="1">
        <v>5</v>
      </c>
      <c r="T326" s="1">
        <v>5</v>
      </c>
      <c r="U326" s="1">
        <v>5</v>
      </c>
      <c r="V326" s="1">
        <v>5</v>
      </c>
      <c r="W326" s="1">
        <v>5</v>
      </c>
      <c r="X326" s="1">
        <v>5</v>
      </c>
      <c r="Y326" s="1">
        <v>5</v>
      </c>
      <c r="Z326" s="1">
        <v>5</v>
      </c>
      <c r="AA326" s="1">
        <v>5</v>
      </c>
      <c r="AB326" s="1">
        <v>5</v>
      </c>
      <c r="AC326" s="1">
        <v>5</v>
      </c>
      <c r="AD326" s="1">
        <v>5</v>
      </c>
      <c r="AE326" s="1">
        <v>5</v>
      </c>
      <c r="AF326" s="1">
        <v>4</v>
      </c>
      <c r="AG326" s="1">
        <v>4</v>
      </c>
      <c r="AH326" s="1">
        <v>5</v>
      </c>
      <c r="AJ326" s="1" t="s">
        <v>593</v>
      </c>
      <c r="AK326" s="1">
        <f t="shared" si="1"/>
        <v>106</v>
      </c>
    </row>
    <row r="327" spans="1:37" x14ac:dyDescent="0.25">
      <c r="A327" s="2">
        <v>45367.571939756948</v>
      </c>
      <c r="B327" s="1" t="s">
        <v>37</v>
      </c>
      <c r="C327" s="1" t="s">
        <v>38</v>
      </c>
      <c r="D327" s="1" t="s">
        <v>83</v>
      </c>
      <c r="E327" s="1" t="s">
        <v>40</v>
      </c>
      <c r="F327" s="1" t="s">
        <v>41</v>
      </c>
      <c r="G327" s="1">
        <v>5</v>
      </c>
      <c r="H327" s="1" t="s">
        <v>217</v>
      </c>
      <c r="I327" s="1" t="s">
        <v>55</v>
      </c>
      <c r="J327" s="1" t="s">
        <v>50</v>
      </c>
      <c r="K327" s="1">
        <v>4</v>
      </c>
      <c r="L327" s="1">
        <v>2</v>
      </c>
      <c r="M327" s="1">
        <v>4</v>
      </c>
      <c r="N327" s="1">
        <v>1</v>
      </c>
      <c r="O327" s="1">
        <v>2</v>
      </c>
      <c r="P327" s="1">
        <v>4</v>
      </c>
      <c r="Q327" s="1">
        <v>5</v>
      </c>
      <c r="R327" s="1">
        <v>4</v>
      </c>
      <c r="S327" s="1">
        <v>2</v>
      </c>
      <c r="T327" s="1">
        <v>5</v>
      </c>
      <c r="U327" s="1">
        <v>5</v>
      </c>
      <c r="V327" s="1">
        <v>5</v>
      </c>
      <c r="W327" s="1">
        <v>4</v>
      </c>
      <c r="X327" s="1">
        <v>4</v>
      </c>
      <c r="Y327" s="1">
        <v>5</v>
      </c>
      <c r="Z327" s="1">
        <v>5</v>
      </c>
      <c r="AA327" s="1">
        <v>4</v>
      </c>
      <c r="AB327" s="1">
        <v>4</v>
      </c>
      <c r="AC327" s="1">
        <v>5</v>
      </c>
      <c r="AD327" s="1">
        <v>5</v>
      </c>
      <c r="AE327" s="1">
        <v>4</v>
      </c>
      <c r="AF327" s="1">
        <v>4</v>
      </c>
      <c r="AG327" s="1">
        <v>5</v>
      </c>
      <c r="AH327" s="1">
        <v>5</v>
      </c>
      <c r="AI327" s="1" t="s">
        <v>594</v>
      </c>
      <c r="AJ327" s="1" t="s">
        <v>595</v>
      </c>
      <c r="AK327" s="1">
        <f t="shared" si="1"/>
        <v>97</v>
      </c>
    </row>
    <row r="328" spans="1:37" x14ac:dyDescent="0.25">
      <c r="A328" s="2">
        <v>45367.584867476849</v>
      </c>
      <c r="B328" s="1" t="s">
        <v>163</v>
      </c>
      <c r="C328" s="1" t="s">
        <v>57</v>
      </c>
      <c r="D328" s="1" t="s">
        <v>91</v>
      </c>
      <c r="E328" s="1" t="s">
        <v>96</v>
      </c>
      <c r="F328" s="1" t="s">
        <v>164</v>
      </c>
      <c r="G328" s="1">
        <v>5</v>
      </c>
      <c r="H328" s="1" t="s">
        <v>113</v>
      </c>
      <c r="I328" s="1" t="s">
        <v>49</v>
      </c>
      <c r="J328" s="1" t="s">
        <v>50</v>
      </c>
      <c r="K328" s="1">
        <v>5</v>
      </c>
      <c r="L328" s="1">
        <v>3</v>
      </c>
      <c r="M328" s="1">
        <v>5</v>
      </c>
      <c r="N328" s="1">
        <v>5</v>
      </c>
      <c r="O328" s="1">
        <v>5</v>
      </c>
      <c r="P328" s="1">
        <v>5</v>
      </c>
      <c r="Q328" s="1">
        <v>5</v>
      </c>
      <c r="R328" s="1">
        <v>5</v>
      </c>
      <c r="S328" s="1">
        <v>5</v>
      </c>
      <c r="T328" s="1">
        <v>5</v>
      </c>
      <c r="U328" s="1">
        <v>5</v>
      </c>
      <c r="V328" s="1">
        <v>5</v>
      </c>
      <c r="W328" s="1">
        <v>5</v>
      </c>
      <c r="X328" s="1">
        <v>5</v>
      </c>
      <c r="Y328" s="1">
        <v>5</v>
      </c>
      <c r="Z328" s="1">
        <v>5</v>
      </c>
      <c r="AA328" s="1">
        <v>4</v>
      </c>
      <c r="AB328" s="1">
        <v>5</v>
      </c>
      <c r="AC328" s="1">
        <v>5</v>
      </c>
      <c r="AD328" s="1">
        <v>5</v>
      </c>
      <c r="AE328" s="1">
        <v>5</v>
      </c>
      <c r="AF328" s="1">
        <v>5</v>
      </c>
      <c r="AG328" s="1">
        <v>5</v>
      </c>
      <c r="AH328" s="1">
        <v>5</v>
      </c>
      <c r="AI328" s="1" t="s">
        <v>596</v>
      </c>
      <c r="AJ328" s="1" t="s">
        <v>597</v>
      </c>
      <c r="AK328" s="1">
        <f t="shared" si="1"/>
        <v>117</v>
      </c>
    </row>
    <row r="329" spans="1:37" x14ac:dyDescent="0.25">
      <c r="A329" s="2">
        <v>45367.586638217588</v>
      </c>
      <c r="B329" s="1" t="s">
        <v>37</v>
      </c>
      <c r="C329" s="1" t="s">
        <v>46</v>
      </c>
      <c r="D329" s="1" t="s">
        <v>83</v>
      </c>
      <c r="E329" s="1" t="s">
        <v>40</v>
      </c>
      <c r="F329" s="1" t="s">
        <v>41</v>
      </c>
      <c r="G329" s="1">
        <v>4</v>
      </c>
      <c r="H329" s="1" t="s">
        <v>598</v>
      </c>
      <c r="I329" s="1" t="s">
        <v>43</v>
      </c>
      <c r="J329" s="1" t="s">
        <v>50</v>
      </c>
      <c r="K329" s="1">
        <v>2</v>
      </c>
      <c r="L329" s="1">
        <v>4</v>
      </c>
      <c r="M329" s="1">
        <v>3</v>
      </c>
      <c r="N329" s="1">
        <v>3</v>
      </c>
      <c r="O329" s="1">
        <v>4</v>
      </c>
      <c r="P329" s="1">
        <v>3</v>
      </c>
      <c r="Q329" s="1">
        <v>3</v>
      </c>
      <c r="R329" s="1">
        <v>3</v>
      </c>
      <c r="S329" s="1">
        <v>3</v>
      </c>
      <c r="T329" s="1">
        <v>4</v>
      </c>
      <c r="U329" s="1">
        <v>4</v>
      </c>
      <c r="V329" s="1">
        <v>3</v>
      </c>
      <c r="W329" s="1">
        <v>3</v>
      </c>
      <c r="X329" s="1">
        <v>3</v>
      </c>
      <c r="Y329" s="1">
        <v>3</v>
      </c>
      <c r="Z329" s="1">
        <v>3</v>
      </c>
      <c r="AA329" s="1">
        <v>3</v>
      </c>
      <c r="AB329" s="1">
        <v>3</v>
      </c>
      <c r="AC329" s="1">
        <v>4</v>
      </c>
      <c r="AD329" s="1">
        <v>4</v>
      </c>
      <c r="AE329" s="1">
        <v>4</v>
      </c>
      <c r="AF329" s="1">
        <v>4</v>
      </c>
      <c r="AG329" s="1">
        <v>4</v>
      </c>
      <c r="AH329" s="1">
        <v>5</v>
      </c>
      <c r="AI329" s="1" t="s">
        <v>599</v>
      </c>
      <c r="AJ329" s="1" t="s">
        <v>183</v>
      </c>
      <c r="AK329" s="1">
        <f t="shared" si="1"/>
        <v>82</v>
      </c>
    </row>
    <row r="330" spans="1:37" x14ac:dyDescent="0.25">
      <c r="A330" s="2">
        <v>45367.586716736114</v>
      </c>
      <c r="B330" s="1" t="s">
        <v>163</v>
      </c>
      <c r="C330" s="1" t="s">
        <v>57</v>
      </c>
      <c r="D330" s="1" t="s">
        <v>62</v>
      </c>
      <c r="E330" s="1" t="s">
        <v>96</v>
      </c>
      <c r="F330" s="1" t="s">
        <v>164</v>
      </c>
      <c r="G330" s="1">
        <v>5</v>
      </c>
      <c r="H330" s="1" t="s">
        <v>600</v>
      </c>
      <c r="I330" s="1" t="s">
        <v>49</v>
      </c>
      <c r="J330" s="1" t="s">
        <v>90</v>
      </c>
      <c r="K330" s="1">
        <v>3</v>
      </c>
      <c r="L330" s="1">
        <v>3</v>
      </c>
      <c r="M330" s="1">
        <v>3</v>
      </c>
      <c r="N330" s="1">
        <v>5</v>
      </c>
      <c r="O330" s="1">
        <v>5</v>
      </c>
      <c r="P330" s="1">
        <v>5</v>
      </c>
      <c r="Q330" s="1">
        <v>5</v>
      </c>
      <c r="R330" s="1">
        <v>5</v>
      </c>
      <c r="S330" s="1">
        <v>5</v>
      </c>
      <c r="T330" s="1">
        <v>5</v>
      </c>
      <c r="U330" s="1">
        <v>5</v>
      </c>
      <c r="V330" s="1">
        <v>5</v>
      </c>
      <c r="W330" s="1">
        <v>5</v>
      </c>
      <c r="X330" s="1">
        <v>5</v>
      </c>
      <c r="Y330" s="1">
        <v>5</v>
      </c>
      <c r="Z330" s="1">
        <v>5</v>
      </c>
      <c r="AA330" s="1">
        <v>5</v>
      </c>
      <c r="AB330" s="1">
        <v>5</v>
      </c>
      <c r="AC330" s="1">
        <v>5</v>
      </c>
      <c r="AD330" s="1">
        <v>5</v>
      </c>
      <c r="AE330" s="1">
        <v>5</v>
      </c>
      <c r="AF330" s="1">
        <v>5</v>
      </c>
      <c r="AG330" s="1">
        <v>5</v>
      </c>
      <c r="AH330" s="1">
        <v>5</v>
      </c>
      <c r="AI330" s="1" t="s">
        <v>601</v>
      </c>
      <c r="AJ330" s="1" t="s">
        <v>602</v>
      </c>
      <c r="AK330" s="1">
        <f t="shared" si="1"/>
        <v>114</v>
      </c>
    </row>
    <row r="331" spans="1:37" x14ac:dyDescent="0.25">
      <c r="A331" s="2">
        <v>45367.591903668981</v>
      </c>
      <c r="B331" s="1" t="s">
        <v>37</v>
      </c>
      <c r="C331" s="1" t="s">
        <v>46</v>
      </c>
      <c r="D331" s="1" t="s">
        <v>83</v>
      </c>
      <c r="E331" s="1" t="s">
        <v>40</v>
      </c>
      <c r="F331" s="1" t="s">
        <v>41</v>
      </c>
      <c r="G331" s="1">
        <v>4</v>
      </c>
      <c r="H331" s="1" t="s">
        <v>332</v>
      </c>
      <c r="I331" s="1" t="s">
        <v>43</v>
      </c>
      <c r="J331" s="1" t="s">
        <v>50</v>
      </c>
      <c r="K331" s="1">
        <v>3</v>
      </c>
      <c r="L331" s="1">
        <v>3</v>
      </c>
      <c r="M331" s="1">
        <v>3</v>
      </c>
      <c r="N331" s="1">
        <v>3</v>
      </c>
      <c r="O331" s="1">
        <v>3</v>
      </c>
      <c r="P331" s="1">
        <v>3</v>
      </c>
      <c r="Q331" s="1">
        <v>3</v>
      </c>
      <c r="R331" s="1">
        <v>3</v>
      </c>
      <c r="S331" s="1">
        <v>3</v>
      </c>
      <c r="T331" s="1">
        <v>3</v>
      </c>
      <c r="U331" s="1">
        <v>3</v>
      </c>
      <c r="V331" s="1">
        <v>3</v>
      </c>
      <c r="W331" s="1">
        <v>3</v>
      </c>
      <c r="X331" s="1">
        <v>3</v>
      </c>
      <c r="Y331" s="1">
        <v>3</v>
      </c>
      <c r="Z331" s="1">
        <v>3</v>
      </c>
      <c r="AA331" s="1">
        <v>3</v>
      </c>
      <c r="AB331" s="1">
        <v>3</v>
      </c>
      <c r="AC331" s="1">
        <v>3</v>
      </c>
      <c r="AD331" s="1">
        <v>3</v>
      </c>
      <c r="AE331" s="1">
        <v>3</v>
      </c>
      <c r="AF331" s="1">
        <v>3</v>
      </c>
      <c r="AG331" s="1">
        <v>3</v>
      </c>
      <c r="AH331" s="1">
        <v>3</v>
      </c>
      <c r="AI331" s="1" t="s">
        <v>603</v>
      </c>
      <c r="AJ331" s="1" t="s">
        <v>183</v>
      </c>
      <c r="AK331" s="1">
        <f t="shared" si="1"/>
        <v>72</v>
      </c>
    </row>
    <row r="332" spans="1:37" x14ac:dyDescent="0.25">
      <c r="A332" s="2">
        <v>45367.603982152781</v>
      </c>
      <c r="B332" s="1" t="s">
        <v>56</v>
      </c>
      <c r="C332" s="1" t="s">
        <v>46</v>
      </c>
      <c r="D332" s="1" t="s">
        <v>172</v>
      </c>
      <c r="E332" s="1" t="s">
        <v>99</v>
      </c>
      <c r="F332" s="1" t="s">
        <v>41</v>
      </c>
      <c r="G332" s="1">
        <v>5</v>
      </c>
      <c r="H332" s="1" t="s">
        <v>604</v>
      </c>
      <c r="I332" s="1" t="s">
        <v>43</v>
      </c>
      <c r="J332" s="1" t="s">
        <v>50</v>
      </c>
      <c r="K332" s="1">
        <v>1</v>
      </c>
      <c r="L332" s="1">
        <v>2</v>
      </c>
      <c r="M332" s="1">
        <v>4</v>
      </c>
      <c r="N332" s="1">
        <v>4</v>
      </c>
      <c r="O332" s="1">
        <v>5</v>
      </c>
      <c r="P332" s="1">
        <v>4</v>
      </c>
      <c r="Q332" s="1">
        <v>4</v>
      </c>
      <c r="R332" s="1">
        <v>2</v>
      </c>
      <c r="S332" s="1">
        <v>4</v>
      </c>
      <c r="T332" s="1">
        <v>5</v>
      </c>
      <c r="U332" s="1">
        <v>5</v>
      </c>
      <c r="V332" s="1">
        <v>5</v>
      </c>
      <c r="W332" s="1">
        <v>5</v>
      </c>
      <c r="X332" s="1">
        <v>5</v>
      </c>
      <c r="Y332" s="1">
        <v>5</v>
      </c>
      <c r="Z332" s="1">
        <v>5</v>
      </c>
      <c r="AA332" s="1">
        <v>5</v>
      </c>
      <c r="AB332" s="1">
        <v>4</v>
      </c>
      <c r="AC332" s="1">
        <v>4</v>
      </c>
      <c r="AD332" s="1">
        <v>5</v>
      </c>
      <c r="AE332" s="1">
        <v>5</v>
      </c>
      <c r="AF332" s="1">
        <v>5</v>
      </c>
      <c r="AG332" s="1">
        <v>5</v>
      </c>
      <c r="AH332" s="1">
        <v>5</v>
      </c>
      <c r="AI332" s="1" t="s">
        <v>605</v>
      </c>
      <c r="AJ332" s="1" t="s">
        <v>606</v>
      </c>
      <c r="AK332" s="1">
        <f t="shared" si="1"/>
        <v>103</v>
      </c>
    </row>
    <row r="333" spans="1:37" x14ac:dyDescent="0.25">
      <c r="A333" s="2">
        <v>45367.608553854167</v>
      </c>
      <c r="B333" s="1" t="s">
        <v>37</v>
      </c>
      <c r="C333" s="1" t="s">
        <v>46</v>
      </c>
      <c r="D333" s="1" t="s">
        <v>88</v>
      </c>
      <c r="E333" s="1" t="s">
        <v>40</v>
      </c>
      <c r="F333" s="1" t="s">
        <v>41</v>
      </c>
      <c r="G333" s="1">
        <v>5</v>
      </c>
      <c r="H333" s="1" t="s">
        <v>607</v>
      </c>
      <c r="I333" s="1" t="s">
        <v>43</v>
      </c>
      <c r="J333" s="1" t="s">
        <v>242</v>
      </c>
      <c r="K333" s="1">
        <v>5</v>
      </c>
      <c r="L333" s="1">
        <v>5</v>
      </c>
      <c r="M333" s="1">
        <v>5</v>
      </c>
      <c r="N333" s="1">
        <v>5</v>
      </c>
      <c r="O333" s="1">
        <v>5</v>
      </c>
      <c r="P333" s="1">
        <v>5</v>
      </c>
      <c r="Q333" s="1">
        <v>5</v>
      </c>
      <c r="R333" s="1">
        <v>5</v>
      </c>
      <c r="S333" s="1">
        <v>5</v>
      </c>
      <c r="T333" s="1">
        <v>5</v>
      </c>
      <c r="U333" s="1">
        <v>5</v>
      </c>
      <c r="V333" s="1">
        <v>5</v>
      </c>
      <c r="W333" s="1">
        <v>5</v>
      </c>
      <c r="X333" s="1">
        <v>5</v>
      </c>
      <c r="Y333" s="1">
        <v>5</v>
      </c>
      <c r="Z333" s="1">
        <v>5</v>
      </c>
      <c r="AA333" s="1">
        <v>5</v>
      </c>
      <c r="AB333" s="1">
        <v>5</v>
      </c>
      <c r="AC333" s="1">
        <v>5</v>
      </c>
      <c r="AD333" s="1">
        <v>5</v>
      </c>
      <c r="AE333" s="1">
        <v>1</v>
      </c>
      <c r="AF333" s="1">
        <v>1</v>
      </c>
      <c r="AG333" s="1">
        <v>1</v>
      </c>
      <c r="AH333" s="1">
        <v>1</v>
      </c>
      <c r="AI333" s="1" t="s">
        <v>608</v>
      </c>
      <c r="AJ333" s="1" t="s">
        <v>609</v>
      </c>
      <c r="AK333" s="1">
        <f t="shared" si="1"/>
        <v>104</v>
      </c>
    </row>
    <row r="334" spans="1:37" x14ac:dyDescent="0.25">
      <c r="A334" s="2">
        <v>45367.849799097225</v>
      </c>
      <c r="B334" s="1" t="s">
        <v>37</v>
      </c>
      <c r="C334" s="1" t="s">
        <v>38</v>
      </c>
      <c r="D334" s="1" t="s">
        <v>83</v>
      </c>
      <c r="E334" s="1" t="s">
        <v>58</v>
      </c>
      <c r="F334" s="1" t="s">
        <v>41</v>
      </c>
      <c r="G334" s="1">
        <v>4</v>
      </c>
      <c r="H334" s="1" t="s">
        <v>610</v>
      </c>
      <c r="I334" s="1" t="s">
        <v>55</v>
      </c>
      <c r="J334" s="1" t="s">
        <v>44</v>
      </c>
      <c r="K334" s="1">
        <v>3</v>
      </c>
      <c r="L334" s="1">
        <v>2</v>
      </c>
      <c r="M334" s="1">
        <v>4</v>
      </c>
      <c r="N334" s="1">
        <v>2</v>
      </c>
      <c r="O334" s="1">
        <v>1</v>
      </c>
      <c r="P334" s="1">
        <v>1</v>
      </c>
      <c r="Q334" s="1">
        <v>3</v>
      </c>
      <c r="R334" s="1">
        <v>3</v>
      </c>
      <c r="S334" s="1">
        <v>3</v>
      </c>
      <c r="T334" s="1">
        <v>3</v>
      </c>
      <c r="U334" s="1">
        <v>3</v>
      </c>
      <c r="V334" s="1">
        <v>3</v>
      </c>
      <c r="W334" s="1">
        <v>3</v>
      </c>
      <c r="X334" s="1">
        <v>3</v>
      </c>
      <c r="Y334" s="1">
        <v>3</v>
      </c>
      <c r="Z334" s="1">
        <v>3</v>
      </c>
      <c r="AA334" s="1">
        <v>3</v>
      </c>
      <c r="AB334" s="1">
        <v>3</v>
      </c>
      <c r="AC334" s="1">
        <v>3</v>
      </c>
      <c r="AD334" s="1">
        <v>3</v>
      </c>
      <c r="AE334" s="1">
        <v>3</v>
      </c>
      <c r="AF334" s="1">
        <v>3</v>
      </c>
      <c r="AG334" s="1">
        <v>3</v>
      </c>
      <c r="AH334" s="1">
        <v>5</v>
      </c>
      <c r="AI334" s="1" t="s">
        <v>611</v>
      </c>
      <c r="AJ334" s="1" t="s">
        <v>183</v>
      </c>
      <c r="AK334" s="1">
        <f t="shared" si="1"/>
        <v>69</v>
      </c>
    </row>
    <row r="335" spans="1:37" x14ac:dyDescent="0.25">
      <c r="A335" s="2">
        <v>45367.866332939811</v>
      </c>
      <c r="B335" s="1" t="s">
        <v>56</v>
      </c>
      <c r="C335" s="1" t="s">
        <v>46</v>
      </c>
      <c r="D335" s="1" t="s">
        <v>91</v>
      </c>
      <c r="E335" s="1" t="s">
        <v>40</v>
      </c>
      <c r="F335" s="1" t="s">
        <v>41</v>
      </c>
      <c r="G335" s="1">
        <v>3</v>
      </c>
      <c r="H335" s="1" t="s">
        <v>150</v>
      </c>
      <c r="I335" s="1" t="s">
        <v>43</v>
      </c>
      <c r="J335" s="1" t="s">
        <v>90</v>
      </c>
      <c r="K335" s="1">
        <v>4</v>
      </c>
      <c r="L335" s="1">
        <v>4</v>
      </c>
      <c r="M335" s="1">
        <v>4</v>
      </c>
      <c r="N335" s="1">
        <v>3</v>
      </c>
      <c r="O335" s="1">
        <v>4</v>
      </c>
      <c r="P335" s="1">
        <v>3</v>
      </c>
      <c r="Q335" s="1">
        <v>3</v>
      </c>
      <c r="R335" s="1">
        <v>3</v>
      </c>
      <c r="S335" s="1">
        <v>4</v>
      </c>
      <c r="T335" s="1">
        <v>3</v>
      </c>
      <c r="U335" s="1">
        <v>3</v>
      </c>
      <c r="V335" s="1">
        <v>3</v>
      </c>
      <c r="W335" s="1">
        <v>4</v>
      </c>
      <c r="X335" s="1">
        <v>3</v>
      </c>
      <c r="Y335" s="1">
        <v>4</v>
      </c>
      <c r="Z335" s="1">
        <v>4</v>
      </c>
      <c r="AA335" s="1">
        <v>4</v>
      </c>
      <c r="AB335" s="1">
        <v>4</v>
      </c>
      <c r="AC335" s="1">
        <v>3</v>
      </c>
      <c r="AD335" s="1">
        <v>4</v>
      </c>
      <c r="AE335" s="1">
        <v>4</v>
      </c>
      <c r="AF335" s="1">
        <v>3</v>
      </c>
      <c r="AG335" s="1">
        <v>3</v>
      </c>
      <c r="AH335" s="1">
        <v>3</v>
      </c>
      <c r="AI335" s="1" t="s">
        <v>612</v>
      </c>
      <c r="AJ335" s="1" t="s">
        <v>613</v>
      </c>
      <c r="AK335" s="1">
        <f t="shared" si="1"/>
        <v>84</v>
      </c>
    </row>
    <row r="336" spans="1:37" x14ac:dyDescent="0.25">
      <c r="A336" s="2">
        <v>45368.075799328704</v>
      </c>
      <c r="B336" s="1" t="s">
        <v>37</v>
      </c>
      <c r="C336" s="1" t="s">
        <v>157</v>
      </c>
      <c r="D336" s="1" t="s">
        <v>200</v>
      </c>
      <c r="E336" s="1" t="s">
        <v>40</v>
      </c>
      <c r="F336" s="1" t="s">
        <v>41</v>
      </c>
      <c r="G336" s="1">
        <v>4</v>
      </c>
      <c r="H336" s="1" t="s">
        <v>614</v>
      </c>
      <c r="I336" s="1" t="s">
        <v>55</v>
      </c>
      <c r="J336" s="1" t="s">
        <v>50</v>
      </c>
      <c r="K336" s="1">
        <v>3</v>
      </c>
      <c r="L336" s="1">
        <v>3</v>
      </c>
      <c r="M336" s="1">
        <v>2</v>
      </c>
      <c r="N336" s="1">
        <v>4</v>
      </c>
      <c r="O336" s="1">
        <v>4</v>
      </c>
      <c r="P336" s="1">
        <v>4</v>
      </c>
      <c r="Q336" s="1">
        <v>4</v>
      </c>
      <c r="R336" s="1">
        <v>4</v>
      </c>
      <c r="S336" s="1">
        <v>4</v>
      </c>
      <c r="T336" s="1">
        <v>4</v>
      </c>
      <c r="U336" s="1">
        <v>4</v>
      </c>
      <c r="V336" s="1">
        <v>3</v>
      </c>
      <c r="W336" s="1">
        <v>4</v>
      </c>
      <c r="X336" s="1">
        <v>4</v>
      </c>
      <c r="Y336" s="1">
        <v>4</v>
      </c>
      <c r="Z336" s="1">
        <v>5</v>
      </c>
      <c r="AA336" s="1">
        <v>5</v>
      </c>
      <c r="AB336" s="1">
        <v>4</v>
      </c>
      <c r="AC336" s="1">
        <v>4</v>
      </c>
      <c r="AD336" s="1">
        <v>4</v>
      </c>
      <c r="AE336" s="1">
        <v>3</v>
      </c>
      <c r="AF336" s="1">
        <v>3</v>
      </c>
      <c r="AG336" s="1">
        <v>4</v>
      </c>
      <c r="AH336" s="1">
        <v>5</v>
      </c>
      <c r="AI336" s="1" t="s">
        <v>61</v>
      </c>
      <c r="AJ336" s="1" t="s">
        <v>615</v>
      </c>
      <c r="AK336" s="1">
        <f t="shared" si="1"/>
        <v>92</v>
      </c>
    </row>
    <row r="337" spans="1:42" x14ac:dyDescent="0.25">
      <c r="A337" s="3">
        <v>45368.107256967589</v>
      </c>
      <c r="B337" s="4" t="s">
        <v>37</v>
      </c>
      <c r="C337" s="4" t="s">
        <v>46</v>
      </c>
      <c r="D337" s="4" t="s">
        <v>200</v>
      </c>
      <c r="E337" s="4" t="s">
        <v>40</v>
      </c>
      <c r="F337" s="4" t="s">
        <v>41</v>
      </c>
      <c r="G337" s="4">
        <v>3</v>
      </c>
      <c r="H337" s="4" t="s">
        <v>249</v>
      </c>
      <c r="I337" s="4" t="s">
        <v>43</v>
      </c>
      <c r="J337" s="4" t="s">
        <v>90</v>
      </c>
      <c r="K337" s="4">
        <v>3</v>
      </c>
      <c r="L337" s="4">
        <v>1</v>
      </c>
      <c r="M337" s="4">
        <v>4</v>
      </c>
      <c r="N337" s="4">
        <v>4</v>
      </c>
      <c r="O337" s="4">
        <v>4</v>
      </c>
      <c r="P337" s="4">
        <v>4</v>
      </c>
      <c r="Q337" s="4">
        <v>4</v>
      </c>
      <c r="R337" s="4">
        <v>4</v>
      </c>
      <c r="S337" s="4">
        <v>4</v>
      </c>
      <c r="T337" s="4">
        <v>4</v>
      </c>
      <c r="U337" s="4">
        <v>4</v>
      </c>
      <c r="V337" s="4">
        <v>4</v>
      </c>
      <c r="W337" s="4">
        <v>4</v>
      </c>
      <c r="X337" s="4">
        <v>4</v>
      </c>
      <c r="Y337" s="4">
        <v>4</v>
      </c>
      <c r="Z337" s="4">
        <v>4</v>
      </c>
      <c r="AA337" s="4">
        <v>4</v>
      </c>
      <c r="AB337" s="4">
        <v>4</v>
      </c>
      <c r="AC337" s="4">
        <v>4</v>
      </c>
      <c r="AD337" s="4">
        <v>4</v>
      </c>
      <c r="AE337" s="4">
        <v>4</v>
      </c>
      <c r="AF337" s="4">
        <v>4</v>
      </c>
      <c r="AG337" s="4">
        <v>4</v>
      </c>
      <c r="AH337" s="4">
        <v>4</v>
      </c>
      <c r="AI337" s="4"/>
      <c r="AJ337" s="4"/>
      <c r="AK337" s="4">
        <f t="shared" si="1"/>
        <v>92</v>
      </c>
      <c r="AL337" s="4">
        <v>1</v>
      </c>
      <c r="AM337" s="4"/>
      <c r="AN337" s="4"/>
      <c r="AO337" s="4"/>
      <c r="AP337" s="4"/>
    </row>
    <row r="338" spans="1:42" x14ac:dyDescent="0.25">
      <c r="A338" s="2">
        <v>45368.298086550931</v>
      </c>
      <c r="B338" s="1" t="s">
        <v>37</v>
      </c>
      <c r="C338" s="1" t="s">
        <v>38</v>
      </c>
      <c r="D338" s="1" t="s">
        <v>172</v>
      </c>
      <c r="E338" s="1" t="s">
        <v>40</v>
      </c>
      <c r="F338" s="1" t="s">
        <v>41</v>
      </c>
      <c r="G338" s="1">
        <v>3</v>
      </c>
      <c r="H338" s="1" t="s">
        <v>84</v>
      </c>
      <c r="I338" s="1" t="s">
        <v>49</v>
      </c>
      <c r="J338" s="1" t="s">
        <v>44</v>
      </c>
      <c r="K338" s="1">
        <v>3</v>
      </c>
      <c r="L338" s="1">
        <v>1</v>
      </c>
      <c r="M338" s="1">
        <v>2</v>
      </c>
      <c r="N338" s="1">
        <v>2</v>
      </c>
      <c r="O338" s="1">
        <v>1</v>
      </c>
      <c r="P338" s="1">
        <v>1</v>
      </c>
      <c r="Q338" s="1">
        <v>2</v>
      </c>
      <c r="R338" s="1">
        <v>2</v>
      </c>
      <c r="S338" s="1">
        <v>4</v>
      </c>
      <c r="T338" s="1">
        <v>4</v>
      </c>
      <c r="U338" s="1">
        <v>1</v>
      </c>
      <c r="V338" s="1">
        <v>3</v>
      </c>
      <c r="W338" s="1">
        <v>4</v>
      </c>
      <c r="X338" s="1">
        <v>4</v>
      </c>
      <c r="Y338" s="1">
        <v>5</v>
      </c>
      <c r="Z338" s="1">
        <v>4</v>
      </c>
      <c r="AA338" s="1">
        <v>3</v>
      </c>
      <c r="AB338" s="1">
        <v>4</v>
      </c>
      <c r="AC338" s="1">
        <v>4</v>
      </c>
      <c r="AD338" s="1">
        <v>5</v>
      </c>
      <c r="AE338" s="1">
        <v>3</v>
      </c>
      <c r="AF338" s="1">
        <v>4</v>
      </c>
      <c r="AG338" s="1">
        <v>4</v>
      </c>
      <c r="AH338" s="1">
        <v>4</v>
      </c>
      <c r="AI338" s="1" t="s">
        <v>78</v>
      </c>
      <c r="AJ338" s="1" t="s">
        <v>616</v>
      </c>
      <c r="AK338" s="1">
        <f t="shared" si="1"/>
        <v>74</v>
      </c>
    </row>
    <row r="339" spans="1:42" x14ac:dyDescent="0.25">
      <c r="A339" s="2">
        <v>45368.311962152773</v>
      </c>
      <c r="B339" s="1" t="s">
        <v>56</v>
      </c>
      <c r="C339" s="1" t="s">
        <v>46</v>
      </c>
      <c r="D339" s="1" t="s">
        <v>181</v>
      </c>
      <c r="E339" s="1" t="s">
        <v>40</v>
      </c>
      <c r="F339" s="1" t="s">
        <v>41</v>
      </c>
      <c r="G339" s="1">
        <v>4</v>
      </c>
      <c r="H339" s="1" t="s">
        <v>132</v>
      </c>
      <c r="I339" s="1" t="s">
        <v>55</v>
      </c>
      <c r="J339" s="1" t="s">
        <v>44</v>
      </c>
      <c r="K339" s="1">
        <v>2</v>
      </c>
      <c r="L339" s="1">
        <v>3</v>
      </c>
      <c r="M339" s="1">
        <v>1</v>
      </c>
      <c r="N339" s="1">
        <v>1</v>
      </c>
      <c r="O339" s="1">
        <v>1</v>
      </c>
      <c r="P339" s="1">
        <v>1</v>
      </c>
      <c r="Q339" s="1">
        <v>3</v>
      </c>
      <c r="R339" s="1">
        <v>1</v>
      </c>
      <c r="S339" s="1">
        <v>1</v>
      </c>
      <c r="T339" s="1">
        <v>1</v>
      </c>
      <c r="U339" s="1">
        <v>3</v>
      </c>
      <c r="V339" s="1">
        <v>1</v>
      </c>
      <c r="W339" s="1">
        <v>3</v>
      </c>
      <c r="X339" s="1">
        <v>1</v>
      </c>
      <c r="Y339" s="1">
        <v>3</v>
      </c>
      <c r="Z339" s="1">
        <v>1</v>
      </c>
      <c r="AA339" s="1">
        <v>3</v>
      </c>
      <c r="AB339" s="1">
        <v>1</v>
      </c>
      <c r="AC339" s="1">
        <v>1</v>
      </c>
      <c r="AD339" s="1">
        <v>4</v>
      </c>
      <c r="AE339" s="1">
        <v>1</v>
      </c>
      <c r="AF339" s="1">
        <v>3</v>
      </c>
      <c r="AG339" s="1">
        <v>3</v>
      </c>
      <c r="AH339" s="1">
        <v>3</v>
      </c>
      <c r="AK339" s="1">
        <f t="shared" si="1"/>
        <v>46</v>
      </c>
    </row>
    <row r="340" spans="1:42" x14ac:dyDescent="0.25">
      <c r="A340" s="2">
        <v>45368.448981319445</v>
      </c>
      <c r="B340" s="1" t="s">
        <v>37</v>
      </c>
      <c r="C340" s="1" t="s">
        <v>38</v>
      </c>
      <c r="D340" s="1" t="s">
        <v>47</v>
      </c>
      <c r="E340" s="1" t="s">
        <v>40</v>
      </c>
      <c r="F340" s="1" t="s">
        <v>41</v>
      </c>
      <c r="G340" s="1">
        <v>4</v>
      </c>
      <c r="H340" s="1" t="s">
        <v>470</v>
      </c>
      <c r="I340" s="1" t="s">
        <v>49</v>
      </c>
      <c r="J340" s="1" t="s">
        <v>44</v>
      </c>
      <c r="K340" s="1">
        <v>3</v>
      </c>
      <c r="L340" s="1">
        <v>3</v>
      </c>
      <c r="M340" s="1">
        <v>3</v>
      </c>
      <c r="N340" s="1">
        <v>3</v>
      </c>
      <c r="O340" s="1">
        <v>3</v>
      </c>
      <c r="P340" s="1">
        <v>3</v>
      </c>
      <c r="Q340" s="1">
        <v>3</v>
      </c>
      <c r="R340" s="1">
        <v>3</v>
      </c>
      <c r="S340" s="1">
        <v>3</v>
      </c>
      <c r="T340" s="1">
        <v>3</v>
      </c>
      <c r="U340" s="1">
        <v>3</v>
      </c>
      <c r="V340" s="1">
        <v>3</v>
      </c>
      <c r="W340" s="1">
        <v>3</v>
      </c>
      <c r="X340" s="1">
        <v>3</v>
      </c>
      <c r="Y340" s="1">
        <v>3</v>
      </c>
      <c r="Z340" s="1">
        <v>3</v>
      </c>
      <c r="AA340" s="1">
        <v>3</v>
      </c>
      <c r="AB340" s="1">
        <v>3</v>
      </c>
      <c r="AC340" s="1">
        <v>3</v>
      </c>
      <c r="AD340" s="1">
        <v>3</v>
      </c>
      <c r="AE340" s="1">
        <v>3</v>
      </c>
      <c r="AF340" s="1">
        <v>3</v>
      </c>
      <c r="AG340" s="1">
        <v>3</v>
      </c>
      <c r="AH340" s="1">
        <v>3</v>
      </c>
      <c r="AJ340" s="1" t="s">
        <v>617</v>
      </c>
      <c r="AK340" s="1">
        <f t="shared" si="1"/>
        <v>72</v>
      </c>
    </row>
    <row r="341" spans="1:42" x14ac:dyDescent="0.25">
      <c r="A341" s="2">
        <v>45368.542975555552</v>
      </c>
      <c r="B341" s="1" t="s">
        <v>37</v>
      </c>
      <c r="C341" s="1" t="s">
        <v>38</v>
      </c>
      <c r="D341" s="1" t="s">
        <v>88</v>
      </c>
      <c r="E341" s="1" t="s">
        <v>99</v>
      </c>
      <c r="F341" s="1" t="s">
        <v>41</v>
      </c>
      <c r="G341" s="1">
        <v>5</v>
      </c>
      <c r="H341" s="1" t="s">
        <v>618</v>
      </c>
      <c r="I341" s="1" t="s">
        <v>49</v>
      </c>
      <c r="J341" s="1" t="s">
        <v>336</v>
      </c>
      <c r="K341" s="1">
        <v>5</v>
      </c>
      <c r="L341" s="1">
        <v>5</v>
      </c>
      <c r="M341" s="1">
        <v>4</v>
      </c>
      <c r="N341" s="1">
        <v>5</v>
      </c>
      <c r="O341" s="1">
        <v>4</v>
      </c>
      <c r="P341" s="1">
        <v>3</v>
      </c>
      <c r="Q341" s="1">
        <v>3</v>
      </c>
      <c r="R341" s="1">
        <v>4</v>
      </c>
      <c r="S341" s="1">
        <v>5</v>
      </c>
      <c r="T341" s="1">
        <v>4</v>
      </c>
      <c r="U341" s="1">
        <v>4</v>
      </c>
      <c r="V341" s="1">
        <v>4</v>
      </c>
      <c r="W341" s="1">
        <v>5</v>
      </c>
      <c r="X341" s="1">
        <v>5</v>
      </c>
      <c r="Y341" s="1">
        <v>5</v>
      </c>
      <c r="Z341" s="1">
        <v>5</v>
      </c>
      <c r="AA341" s="1">
        <v>4</v>
      </c>
      <c r="AB341" s="1">
        <v>3</v>
      </c>
      <c r="AC341" s="1">
        <v>3</v>
      </c>
      <c r="AD341" s="1">
        <v>4</v>
      </c>
      <c r="AE341" s="1">
        <v>3</v>
      </c>
      <c r="AF341" s="1">
        <v>4</v>
      </c>
      <c r="AG341" s="1">
        <v>4</v>
      </c>
      <c r="AH341" s="1">
        <v>4</v>
      </c>
      <c r="AI341" s="1" t="s">
        <v>61</v>
      </c>
      <c r="AJ341" s="1" t="s">
        <v>551</v>
      </c>
      <c r="AK341" s="1">
        <f t="shared" si="1"/>
        <v>99</v>
      </c>
    </row>
    <row r="342" spans="1:42" x14ac:dyDescent="0.25">
      <c r="A342" s="3">
        <v>45368.620639594912</v>
      </c>
      <c r="B342" s="4" t="s">
        <v>37</v>
      </c>
      <c r="C342" s="4" t="s">
        <v>38</v>
      </c>
      <c r="D342" s="4" t="s">
        <v>200</v>
      </c>
      <c r="E342" s="4" t="s">
        <v>40</v>
      </c>
      <c r="F342" s="4" t="s">
        <v>41</v>
      </c>
      <c r="G342" s="4">
        <v>4</v>
      </c>
      <c r="H342" s="4" t="s">
        <v>84</v>
      </c>
      <c r="I342" s="4" t="s">
        <v>55</v>
      </c>
      <c r="J342" s="4" t="s">
        <v>44</v>
      </c>
      <c r="K342" s="4">
        <v>4</v>
      </c>
      <c r="L342" s="4">
        <v>4</v>
      </c>
      <c r="M342" s="4">
        <v>4</v>
      </c>
      <c r="N342" s="4">
        <v>4</v>
      </c>
      <c r="O342" s="4">
        <v>4</v>
      </c>
      <c r="P342" s="4">
        <v>4</v>
      </c>
      <c r="Q342" s="4">
        <v>4</v>
      </c>
      <c r="R342" s="4">
        <v>4</v>
      </c>
      <c r="S342" s="4">
        <v>4</v>
      </c>
      <c r="T342" s="4">
        <v>4</v>
      </c>
      <c r="U342" s="4">
        <v>4</v>
      </c>
      <c r="V342" s="4">
        <v>4</v>
      </c>
      <c r="W342" s="4">
        <v>4</v>
      </c>
      <c r="X342" s="4">
        <v>4</v>
      </c>
      <c r="Y342" s="4">
        <v>4</v>
      </c>
      <c r="Z342" s="4">
        <v>4</v>
      </c>
      <c r="AA342" s="4">
        <v>4</v>
      </c>
      <c r="AB342" s="4">
        <v>4</v>
      </c>
      <c r="AC342" s="4">
        <v>4</v>
      </c>
      <c r="AD342" s="4">
        <v>4</v>
      </c>
      <c r="AE342" s="4">
        <v>4</v>
      </c>
      <c r="AF342" s="4">
        <v>4</v>
      </c>
      <c r="AG342" s="4">
        <v>4</v>
      </c>
      <c r="AH342" s="4">
        <v>4</v>
      </c>
      <c r="AI342" s="4"/>
      <c r="AJ342" s="4"/>
      <c r="AK342" s="4">
        <f t="shared" si="1"/>
        <v>96</v>
      </c>
      <c r="AL342" s="4">
        <v>1</v>
      </c>
      <c r="AM342" s="4"/>
      <c r="AN342" s="4"/>
      <c r="AO342" s="4"/>
      <c r="AP342" s="4"/>
    </row>
    <row r="343" spans="1:42" x14ac:dyDescent="0.25">
      <c r="A343" s="2">
        <v>45368.719791597221</v>
      </c>
      <c r="B343" s="1" t="s">
        <v>37</v>
      </c>
      <c r="C343" s="1" t="s">
        <v>38</v>
      </c>
      <c r="D343" s="1" t="s">
        <v>95</v>
      </c>
      <c r="E343" s="1" t="s">
        <v>40</v>
      </c>
      <c r="F343" s="1" t="s">
        <v>59</v>
      </c>
      <c r="G343" s="1">
        <v>4</v>
      </c>
      <c r="H343" s="1" t="s">
        <v>619</v>
      </c>
      <c r="I343" s="1" t="s">
        <v>55</v>
      </c>
      <c r="J343" s="1" t="s">
        <v>90</v>
      </c>
      <c r="K343" s="1">
        <v>4</v>
      </c>
      <c r="L343" s="1">
        <v>3</v>
      </c>
      <c r="M343" s="1">
        <v>4</v>
      </c>
      <c r="N343" s="1">
        <v>4</v>
      </c>
      <c r="O343" s="1">
        <v>3</v>
      </c>
      <c r="P343" s="1">
        <v>3</v>
      </c>
      <c r="Q343" s="1">
        <v>3</v>
      </c>
      <c r="R343" s="1">
        <v>3</v>
      </c>
      <c r="S343" s="1">
        <v>4</v>
      </c>
      <c r="T343" s="1">
        <v>4</v>
      </c>
      <c r="U343" s="1">
        <v>4</v>
      </c>
      <c r="V343" s="1">
        <v>4</v>
      </c>
      <c r="W343" s="1">
        <v>4</v>
      </c>
      <c r="X343" s="1">
        <v>3</v>
      </c>
      <c r="Y343" s="1">
        <v>4</v>
      </c>
      <c r="Z343" s="1">
        <v>4</v>
      </c>
      <c r="AA343" s="1">
        <v>3</v>
      </c>
      <c r="AB343" s="1">
        <v>3</v>
      </c>
      <c r="AC343" s="1">
        <v>3</v>
      </c>
      <c r="AD343" s="1">
        <v>3</v>
      </c>
      <c r="AE343" s="1">
        <v>3</v>
      </c>
      <c r="AF343" s="1">
        <v>4</v>
      </c>
      <c r="AG343" s="1">
        <v>4</v>
      </c>
      <c r="AH343" s="1">
        <v>4</v>
      </c>
      <c r="AK343" s="1">
        <f t="shared" si="1"/>
        <v>85</v>
      </c>
    </row>
    <row r="344" spans="1:42" x14ac:dyDescent="0.25">
      <c r="A344" s="3">
        <v>45368.743528379629</v>
      </c>
      <c r="B344" s="4" t="s">
        <v>37</v>
      </c>
      <c r="C344" s="4" t="s">
        <v>157</v>
      </c>
      <c r="D344" s="4" t="s">
        <v>154</v>
      </c>
      <c r="E344" s="4" t="s">
        <v>40</v>
      </c>
      <c r="F344" s="4" t="s">
        <v>41</v>
      </c>
      <c r="G344" s="4">
        <v>5</v>
      </c>
      <c r="H344" s="4" t="s">
        <v>620</v>
      </c>
      <c r="I344" s="4" t="s">
        <v>49</v>
      </c>
      <c r="J344" s="4" t="s">
        <v>621</v>
      </c>
      <c r="K344" s="4">
        <v>5</v>
      </c>
      <c r="L344" s="4">
        <v>5</v>
      </c>
      <c r="M344" s="4">
        <v>5</v>
      </c>
      <c r="N344" s="4">
        <v>5</v>
      </c>
      <c r="O344" s="4">
        <v>5</v>
      </c>
      <c r="P344" s="4">
        <v>5</v>
      </c>
      <c r="Q344" s="4">
        <v>5</v>
      </c>
      <c r="R344" s="4">
        <v>5</v>
      </c>
      <c r="S344" s="4">
        <v>5</v>
      </c>
      <c r="T344" s="4">
        <v>5</v>
      </c>
      <c r="U344" s="4">
        <v>5</v>
      </c>
      <c r="V344" s="4">
        <v>5</v>
      </c>
      <c r="W344" s="4">
        <v>5</v>
      </c>
      <c r="X344" s="4">
        <v>5</v>
      </c>
      <c r="Y344" s="4">
        <v>5</v>
      </c>
      <c r="Z344" s="4">
        <v>5</v>
      </c>
      <c r="AA344" s="4">
        <v>5</v>
      </c>
      <c r="AB344" s="4">
        <v>5</v>
      </c>
      <c r="AC344" s="4">
        <v>5</v>
      </c>
      <c r="AD344" s="4">
        <v>5</v>
      </c>
      <c r="AE344" s="4">
        <v>5</v>
      </c>
      <c r="AF344" s="4">
        <v>5</v>
      </c>
      <c r="AG344" s="4">
        <v>5</v>
      </c>
      <c r="AH344" s="4">
        <v>5</v>
      </c>
      <c r="AI344" s="4" t="s">
        <v>622</v>
      </c>
      <c r="AJ344" s="4" t="s">
        <v>623</v>
      </c>
      <c r="AK344" s="4">
        <f t="shared" si="1"/>
        <v>120</v>
      </c>
      <c r="AL344" s="4">
        <v>1</v>
      </c>
      <c r="AM344" s="4"/>
      <c r="AN344" s="4"/>
      <c r="AO344" s="4"/>
      <c r="AP344"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KWH Test</vt:lpstr>
      <vt:lpstr>Correlation Analysis</vt:lpstr>
      <vt:lpstr>Reliability</vt:lpstr>
      <vt:lpstr>Factor</vt:lpstr>
      <vt:lpstr>Correlation Matrix</vt:lpstr>
      <vt:lpstr>Descriptive</vt:lpstr>
      <vt:lpstr>Demographics</vt:lpstr>
      <vt:lpstr>Valid</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Gracelynn  Soesanto</cp:lastModifiedBy>
  <dcterms:modified xsi:type="dcterms:W3CDTF">2024-03-27T03:16:07Z</dcterms:modified>
</cp:coreProperties>
</file>