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sp21/lectures/SYS611_4_Files/"/>
    </mc:Choice>
  </mc:AlternateContent>
  <xr:revisionPtr revIDLastSave="65" documentId="8_{5B5AEE48-8D08-4C13-BFA9-C3AC0F01563A}" xr6:coauthVersionLast="46" xr6:coauthVersionMax="46" xr10:uidLastSave="{B37395FD-14F3-473D-B4E5-D87548A3DEA4}"/>
  <bookViews>
    <workbookView xWindow="26490" yWindow="6690" windowWidth="22635" windowHeight="20850" xr2:uid="{EDBE2D16-0DEB-46B6-905D-7446D49B4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E2" i="1"/>
  <c r="G2" i="1" l="1"/>
  <c r="H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2" i="1"/>
  <c r="I2" i="1" l="1"/>
  <c r="J2" i="1"/>
  <c r="H74" i="1"/>
  <c r="G79" i="1"/>
  <c r="H49" i="1"/>
  <c r="G4" i="1"/>
  <c r="G59" i="1"/>
  <c r="G51" i="1"/>
  <c r="G35" i="1"/>
  <c r="G27" i="1"/>
  <c r="G3" i="1"/>
  <c r="G42" i="1"/>
  <c r="G39" i="1"/>
  <c r="G18" i="1"/>
  <c r="H78" i="1"/>
  <c r="H93" i="1"/>
  <c r="H29" i="1"/>
  <c r="H21" i="1"/>
  <c r="G100" i="1"/>
  <c r="H50" i="1"/>
  <c r="G5" i="1"/>
  <c r="G76" i="1"/>
  <c r="G68" i="1"/>
  <c r="G60" i="1"/>
  <c r="G44" i="1"/>
  <c r="H20" i="1"/>
  <c r="G22" i="1"/>
  <c r="H64" i="1"/>
  <c r="G56" i="1"/>
  <c r="H51" i="1"/>
  <c r="G95" i="1"/>
  <c r="G69" i="1"/>
  <c r="H48" i="1"/>
  <c r="H31" i="1"/>
  <c r="G23" i="1"/>
  <c r="H88" i="1"/>
  <c r="H80" i="1"/>
  <c r="H59" i="1"/>
  <c r="G49" i="1"/>
  <c r="H41" i="1"/>
  <c r="G36" i="1"/>
  <c r="G7" i="1"/>
  <c r="G101" i="1"/>
  <c r="G98" i="1"/>
  <c r="H95" i="1"/>
  <c r="G85" i="1"/>
  <c r="G82" i="1"/>
  <c r="G48" i="1"/>
  <c r="G46" i="1"/>
  <c r="H43" i="1"/>
  <c r="H27" i="1"/>
  <c r="G14" i="1"/>
  <c r="H11" i="1"/>
  <c r="H6" i="1"/>
  <c r="G87" i="1"/>
  <c r="H79" i="1"/>
  <c r="G55" i="1"/>
  <c r="H52" i="1"/>
  <c r="G37" i="1"/>
  <c r="H34" i="1"/>
  <c r="H13" i="1"/>
  <c r="G45" i="1"/>
  <c r="G32" i="1"/>
  <c r="H22" i="1"/>
  <c r="G15" i="1"/>
  <c r="G97" i="1"/>
  <c r="G90" i="1"/>
  <c r="G72" i="1"/>
  <c r="H69" i="1"/>
  <c r="G64" i="1"/>
  <c r="H61" i="1"/>
  <c r="G40" i="1"/>
  <c r="H37" i="1"/>
  <c r="G20" i="1"/>
  <c r="H12" i="1"/>
  <c r="H4" i="1"/>
  <c r="G99" i="1"/>
  <c r="G84" i="1"/>
  <c r="G47" i="1"/>
  <c r="G29" i="1"/>
  <c r="G24" i="1"/>
  <c r="H19" i="1"/>
  <c r="H14" i="1"/>
  <c r="H101" i="1"/>
  <c r="G89" i="1"/>
  <c r="G81" i="1"/>
  <c r="G71" i="1"/>
  <c r="H68" i="1"/>
  <c r="H63" i="1"/>
  <c r="H58" i="1"/>
  <c r="H36" i="1"/>
  <c r="H26" i="1"/>
  <c r="H83" i="1"/>
  <c r="H23" i="1"/>
  <c r="H16" i="1"/>
  <c r="G88" i="1"/>
  <c r="H85" i="1"/>
  <c r="G80" i="1"/>
  <c r="G70" i="1"/>
  <c r="H57" i="1"/>
  <c r="G8" i="1"/>
  <c r="H87" i="1"/>
  <c r="G77" i="1"/>
  <c r="H72" i="1"/>
  <c r="G61" i="1"/>
  <c r="G52" i="1"/>
  <c r="G43" i="1"/>
  <c r="H18" i="1"/>
  <c r="G16" i="1"/>
  <c r="G11" i="1"/>
  <c r="H8" i="1"/>
  <c r="H99" i="1"/>
  <c r="G93" i="1"/>
  <c r="H66" i="1"/>
  <c r="G41" i="1"/>
  <c r="G6" i="1"/>
  <c r="H90" i="1"/>
  <c r="H76" i="1"/>
  <c r="G62" i="1"/>
  <c r="H60" i="1"/>
  <c r="H56" i="1"/>
  <c r="H44" i="1"/>
  <c r="H42" i="1"/>
  <c r="H38" i="1"/>
  <c r="H25" i="1"/>
  <c r="H15" i="1"/>
  <c r="H7" i="1"/>
  <c r="G92" i="1"/>
  <c r="H47" i="1"/>
  <c r="G12" i="1"/>
  <c r="H3" i="1"/>
  <c r="G96" i="1"/>
  <c r="G94" i="1"/>
  <c r="H86" i="1"/>
  <c r="G78" i="1"/>
  <c r="G75" i="1"/>
  <c r="H45" i="1"/>
  <c r="G31" i="1"/>
  <c r="G19" i="1"/>
  <c r="G9" i="1"/>
  <c r="H5" i="1"/>
  <c r="H98" i="1"/>
  <c r="H91" i="1"/>
  <c r="H89" i="1"/>
  <c r="H81" i="1"/>
  <c r="H71" i="1"/>
  <c r="G67" i="1"/>
  <c r="G57" i="1"/>
  <c r="H39" i="1"/>
  <c r="G28" i="1"/>
  <c r="G86" i="1"/>
  <c r="H94" i="1"/>
  <c r="G83" i="1"/>
  <c r="G73" i="1"/>
  <c r="H73" i="1"/>
  <c r="G65" i="1"/>
  <c r="H65" i="1"/>
  <c r="H97" i="1"/>
  <c r="H96" i="1"/>
  <c r="G91" i="1"/>
  <c r="H100" i="1"/>
  <c r="H92" i="1"/>
  <c r="H70" i="1"/>
  <c r="G53" i="1"/>
  <c r="H53" i="1"/>
  <c r="H82" i="1"/>
  <c r="G63" i="1"/>
  <c r="G54" i="1"/>
  <c r="H54" i="1"/>
  <c r="H84" i="1"/>
  <c r="H77" i="1"/>
  <c r="H75" i="1"/>
  <c r="G74" i="1"/>
  <c r="H67" i="1"/>
  <c r="G66" i="1"/>
  <c r="H62" i="1"/>
  <c r="G30" i="1"/>
  <c r="H30" i="1"/>
  <c r="G58" i="1"/>
  <c r="G50" i="1"/>
  <c r="H40" i="1"/>
  <c r="H55" i="1"/>
  <c r="H46" i="1"/>
  <c r="G17" i="1"/>
  <c r="H17" i="1"/>
  <c r="H32" i="1"/>
  <c r="G38" i="1"/>
  <c r="G33" i="1"/>
  <c r="H33" i="1"/>
  <c r="H35" i="1"/>
  <c r="G34" i="1"/>
  <c r="H10" i="1"/>
  <c r="G10" i="1"/>
  <c r="G21" i="1"/>
  <c r="G13" i="1"/>
  <c r="G26" i="1"/>
  <c r="H28" i="1"/>
  <c r="G25" i="1"/>
  <c r="H24" i="1"/>
  <c r="H9" i="1"/>
  <c r="I57" i="1" l="1"/>
  <c r="I49" i="1"/>
  <c r="J39" i="1"/>
  <c r="I88" i="1"/>
  <c r="I34" i="1"/>
  <c r="I56" i="1"/>
  <c r="J79" i="1"/>
  <c r="K2" i="1"/>
  <c r="L2" i="1"/>
  <c r="J98" i="1"/>
  <c r="I50" i="1"/>
  <c r="I42" i="1"/>
  <c r="J5" i="1"/>
  <c r="J64" i="1"/>
  <c r="J14" i="1"/>
  <c r="I11" i="1"/>
  <c r="I80" i="1"/>
  <c r="I4" i="1"/>
  <c r="I90" i="1"/>
  <c r="I74" i="1"/>
  <c r="I15" i="1"/>
  <c r="I95" i="1"/>
  <c r="I59" i="1"/>
  <c r="I68" i="1"/>
  <c r="J59" i="1"/>
  <c r="J49" i="1"/>
  <c r="J95" i="1"/>
  <c r="I78" i="1"/>
  <c r="I76" i="1"/>
  <c r="J18" i="1"/>
  <c r="J85" i="1"/>
  <c r="I60" i="1"/>
  <c r="I51" i="1"/>
  <c r="J69" i="1"/>
  <c r="I93" i="1"/>
  <c r="I48" i="1"/>
  <c r="J11" i="1"/>
  <c r="I25" i="1"/>
  <c r="J35" i="1"/>
  <c r="J71" i="1"/>
  <c r="I44" i="1"/>
  <c r="I47" i="1"/>
  <c r="I14" i="1"/>
  <c r="I16" i="1"/>
  <c r="I28" i="1"/>
  <c r="J68" i="1"/>
  <c r="J8" i="1"/>
  <c r="J88" i="1"/>
  <c r="J52" i="1"/>
  <c r="I21" i="1"/>
  <c r="J37" i="1"/>
  <c r="I27" i="1"/>
  <c r="J29" i="1"/>
  <c r="J23" i="1"/>
  <c r="J51" i="1"/>
  <c r="J22" i="1"/>
  <c r="I3" i="1"/>
  <c r="I45" i="1"/>
  <c r="J90" i="1"/>
  <c r="J89" i="1"/>
  <c r="J60" i="1"/>
  <c r="J99" i="1"/>
  <c r="J70" i="1"/>
  <c r="J16" i="1"/>
  <c r="I29" i="1"/>
  <c r="J27" i="1"/>
  <c r="J47" i="1"/>
  <c r="J75" i="1"/>
  <c r="I89" i="1"/>
  <c r="I43" i="1"/>
  <c r="J42" i="1"/>
  <c r="I18" i="1"/>
  <c r="I23" i="1"/>
  <c r="J45" i="1"/>
  <c r="J101" i="1"/>
  <c r="J55" i="1"/>
  <c r="J100" i="1"/>
  <c r="I38" i="1"/>
  <c r="J40" i="1"/>
  <c r="I64" i="1"/>
  <c r="J77" i="1"/>
  <c r="I79" i="1"/>
  <c r="I36" i="1"/>
  <c r="I65" i="1"/>
  <c r="J12" i="1"/>
  <c r="J56" i="1"/>
  <c r="J20" i="1"/>
  <c r="J46" i="1"/>
  <c r="J4" i="1"/>
  <c r="I22" i="1"/>
  <c r="I101" i="1"/>
  <c r="J7" i="1"/>
  <c r="I61" i="1"/>
  <c r="I37" i="1"/>
  <c r="J32" i="1"/>
  <c r="J53" i="1"/>
  <c r="I63" i="1"/>
  <c r="I19" i="1"/>
  <c r="J72" i="1"/>
  <c r="I85" i="1"/>
  <c r="J80" i="1"/>
  <c r="I12" i="1"/>
  <c r="I6" i="1"/>
  <c r="I20" i="1"/>
  <c r="I81" i="1"/>
  <c r="I58" i="1"/>
  <c r="I41" i="1"/>
  <c r="J87" i="1"/>
  <c r="I8" i="1"/>
  <c r="J83" i="1"/>
  <c r="J24" i="1"/>
  <c r="J94" i="1"/>
  <c r="I69" i="1"/>
  <c r="J48" i="1"/>
  <c r="I5" i="1"/>
  <c r="I40" i="1"/>
  <c r="I39" i="1"/>
  <c r="J36" i="1"/>
  <c r="I30" i="1"/>
  <c r="J81" i="1"/>
  <c r="J3" i="1"/>
  <c r="I46" i="1"/>
  <c r="J84" i="1"/>
  <c r="J76" i="1"/>
  <c r="I52" i="1"/>
  <c r="I91" i="1"/>
  <c r="J92" i="1"/>
  <c r="J15" i="1"/>
  <c r="I99" i="1"/>
  <c r="J78" i="1"/>
  <c r="I96" i="1"/>
  <c r="J66" i="1"/>
  <c r="I83" i="1"/>
  <c r="J17" i="1"/>
  <c r="J44" i="1"/>
  <c r="I66" i="1"/>
  <c r="I70" i="1"/>
  <c r="J31" i="1"/>
  <c r="I31" i="1"/>
  <c r="J93" i="1"/>
  <c r="J91" i="1"/>
  <c r="J57" i="1"/>
  <c r="J67" i="1"/>
  <c r="I98" i="1"/>
  <c r="J28" i="1"/>
  <c r="I10" i="1"/>
  <c r="I33" i="1"/>
  <c r="J58" i="1"/>
  <c r="I54" i="1"/>
  <c r="I86" i="1"/>
  <c r="J41" i="1"/>
  <c r="I71" i="1"/>
  <c r="I7" i="1"/>
  <c r="J96" i="1"/>
  <c r="J19" i="1"/>
  <c r="J62" i="1"/>
  <c r="J43" i="1"/>
  <c r="I87" i="1"/>
  <c r="I35" i="1"/>
  <c r="I72" i="1"/>
  <c r="I73" i="1"/>
  <c r="J6" i="1"/>
  <c r="J61" i="1"/>
  <c r="I62" i="1"/>
  <c r="J9" i="1"/>
  <c r="I9" i="1"/>
  <c r="J38" i="1"/>
  <c r="J63" i="1"/>
  <c r="J25" i="1"/>
  <c r="J30" i="1"/>
  <c r="I32" i="1"/>
  <c r="J50" i="1"/>
  <c r="J74" i="1"/>
  <c r="J73" i="1"/>
  <c r="I67" i="1"/>
  <c r="I82" i="1"/>
  <c r="J82" i="1"/>
  <c r="I100" i="1"/>
  <c r="I24" i="1"/>
  <c r="J21" i="1"/>
  <c r="I17" i="1"/>
  <c r="I75" i="1"/>
  <c r="I94" i="1"/>
  <c r="I97" i="1"/>
  <c r="J97" i="1"/>
  <c r="I77" i="1"/>
  <c r="J10" i="1"/>
  <c r="J33" i="1"/>
  <c r="J34" i="1"/>
  <c r="I84" i="1"/>
  <c r="I13" i="1"/>
  <c r="J13" i="1"/>
  <c r="I26" i="1"/>
  <c r="J26" i="1"/>
  <c r="J54" i="1"/>
  <c r="I53" i="1"/>
  <c r="I55" i="1"/>
  <c r="J65" i="1"/>
  <c r="J86" i="1"/>
  <c r="I92" i="1"/>
  <c r="K79" i="1" l="1"/>
  <c r="K5" i="1"/>
  <c r="K98" i="1"/>
  <c r="L57" i="1"/>
  <c r="L34" i="1"/>
  <c r="L49" i="1"/>
  <c r="L56" i="1"/>
  <c r="K39" i="1"/>
  <c r="L88" i="1"/>
  <c r="K42" i="1"/>
  <c r="L50" i="1"/>
  <c r="K4" i="1"/>
  <c r="K64" i="1"/>
  <c r="K49" i="1"/>
  <c r="M49" i="1" s="1"/>
  <c r="K101" i="1"/>
  <c r="L14" i="1"/>
  <c r="L90" i="1"/>
  <c r="L11" i="1"/>
  <c r="L80" i="1"/>
  <c r="L74" i="1"/>
  <c r="K7" i="1"/>
  <c r="L48" i="1"/>
  <c r="K85" i="1"/>
  <c r="K99" i="1"/>
  <c r="K59" i="1"/>
  <c r="K95" i="1"/>
  <c r="L60" i="1"/>
  <c r="K8" i="1"/>
  <c r="K35" i="1"/>
  <c r="L59" i="1"/>
  <c r="L95" i="1"/>
  <c r="K15" i="1"/>
  <c r="L51" i="1"/>
  <c r="K76" i="1"/>
  <c r="K68" i="1"/>
  <c r="K28" i="1"/>
  <c r="L18" i="1"/>
  <c r="K60" i="1"/>
  <c r="K18" i="1"/>
  <c r="K100" i="1"/>
  <c r="K11" i="1"/>
  <c r="K55" i="1"/>
  <c r="K75" i="1"/>
  <c r="K89" i="1"/>
  <c r="L5" i="1"/>
  <c r="N5" i="1" s="1"/>
  <c r="L65" i="1"/>
  <c r="K84" i="1"/>
  <c r="L68" i="1"/>
  <c r="L89" i="1"/>
  <c r="L25" i="1"/>
  <c r="L42" i="1"/>
  <c r="K70" i="1"/>
  <c r="K71" i="1"/>
  <c r="K32" i="1"/>
  <c r="K87" i="1"/>
  <c r="L23" i="1"/>
  <c r="L29" i="1"/>
  <c r="L61" i="1"/>
  <c r="K16" i="1"/>
  <c r="L19" i="1"/>
  <c r="K47" i="1"/>
  <c r="L38" i="1"/>
  <c r="K14" i="1"/>
  <c r="K88" i="1"/>
  <c r="M88" i="1" s="1"/>
  <c r="L43" i="1"/>
  <c r="K51" i="1"/>
  <c r="K53" i="1"/>
  <c r="L83" i="1"/>
  <c r="K37" i="1"/>
  <c r="L52" i="1"/>
  <c r="K92" i="1"/>
  <c r="L21" i="1"/>
  <c r="K40" i="1"/>
  <c r="K24" i="1"/>
  <c r="L44" i="1"/>
  <c r="K46" i="1"/>
  <c r="L47" i="1"/>
  <c r="L30" i="1"/>
  <c r="K3" i="1"/>
  <c r="L16" i="1"/>
  <c r="L37" i="1"/>
  <c r="K83" i="1"/>
  <c r="K17" i="1"/>
  <c r="K73" i="1"/>
  <c r="K90" i="1"/>
  <c r="K45" i="1"/>
  <c r="L39" i="1"/>
  <c r="N39" i="1" s="1"/>
  <c r="K12" i="1"/>
  <c r="K52" i="1"/>
  <c r="L28" i="1"/>
  <c r="L35" i="1"/>
  <c r="L15" i="1"/>
  <c r="L45" i="1"/>
  <c r="L64" i="1"/>
  <c r="K27" i="1"/>
  <c r="L27" i="1"/>
  <c r="K94" i="1"/>
  <c r="K29" i="1"/>
  <c r="L36" i="1"/>
  <c r="L12" i="1"/>
  <c r="K20" i="1"/>
  <c r="L4" i="1"/>
  <c r="K23" i="1"/>
  <c r="K77" i="1"/>
  <c r="L86" i="1"/>
  <c r="L20" i="1"/>
  <c r="L96" i="1"/>
  <c r="K81" i="1"/>
  <c r="L63" i="1"/>
  <c r="K56" i="1"/>
  <c r="M56" i="1" s="1"/>
  <c r="L40" i="1"/>
  <c r="K62" i="1"/>
  <c r="K31" i="1"/>
  <c r="K58" i="1"/>
  <c r="K22" i="1"/>
  <c r="L22" i="1"/>
  <c r="L76" i="1"/>
  <c r="K66" i="1"/>
  <c r="L94" i="1"/>
  <c r="K80" i="1"/>
  <c r="K36" i="1"/>
  <c r="L79" i="1"/>
  <c r="L91" i="1"/>
  <c r="L8" i="1"/>
  <c r="L101" i="1"/>
  <c r="L69" i="1"/>
  <c r="K69" i="1"/>
  <c r="K96" i="1"/>
  <c r="L58" i="1"/>
  <c r="K33" i="1"/>
  <c r="L46" i="1"/>
  <c r="K72" i="1"/>
  <c r="L41" i="1"/>
  <c r="L85" i="1"/>
  <c r="L54" i="1"/>
  <c r="L97" i="1"/>
  <c r="K67" i="1"/>
  <c r="L70" i="1"/>
  <c r="K48" i="1"/>
  <c r="K57" i="1"/>
  <c r="M57" i="1" s="1"/>
  <c r="L33" i="1"/>
  <c r="L99" i="1"/>
  <c r="L3" i="1"/>
  <c r="L10" i="1"/>
  <c r="K74" i="1"/>
  <c r="K9" i="1"/>
  <c r="L81" i="1"/>
  <c r="K86" i="1"/>
  <c r="L78" i="1"/>
  <c r="K78" i="1"/>
  <c r="K41" i="1"/>
  <c r="L6" i="1"/>
  <c r="K6" i="1"/>
  <c r="L93" i="1"/>
  <c r="K93" i="1"/>
  <c r="L66" i="1"/>
  <c r="L62" i="1"/>
  <c r="K13" i="1"/>
  <c r="L67" i="1"/>
  <c r="K54" i="1"/>
  <c r="K26" i="1"/>
  <c r="K82" i="1"/>
  <c r="L73" i="1"/>
  <c r="L7" i="1"/>
  <c r="L31" i="1"/>
  <c r="K19" i="1"/>
  <c r="L53" i="1"/>
  <c r="L77" i="1"/>
  <c r="K38" i="1"/>
  <c r="L100" i="1"/>
  <c r="L32" i="1"/>
  <c r="L72" i="1"/>
  <c r="L87" i="1"/>
  <c r="L71" i="1"/>
  <c r="L98" i="1"/>
  <c r="K91" i="1"/>
  <c r="K63" i="1"/>
  <c r="K61" i="1"/>
  <c r="K44" i="1"/>
  <c r="K43" i="1"/>
  <c r="L26" i="1"/>
  <c r="L75" i="1"/>
  <c r="K10" i="1"/>
  <c r="K97" i="1"/>
  <c r="K34" i="1"/>
  <c r="M34" i="1" s="1"/>
  <c r="L9" i="1"/>
  <c r="L24" i="1"/>
  <c r="L55" i="1"/>
  <c r="L13" i="1"/>
  <c r="L92" i="1"/>
  <c r="K30" i="1"/>
  <c r="L82" i="1"/>
  <c r="L84" i="1"/>
  <c r="L17" i="1"/>
  <c r="K50" i="1"/>
  <c r="K21" i="1"/>
  <c r="K65" i="1"/>
  <c r="K25" i="1"/>
  <c r="M50" i="1" l="1"/>
  <c r="M42" i="1"/>
  <c r="N4" i="1"/>
  <c r="M80" i="1"/>
  <c r="N64" i="1"/>
  <c r="M14" i="1"/>
  <c r="N49" i="1"/>
  <c r="P49" i="1" s="1"/>
  <c r="M90" i="1"/>
  <c r="M11" i="1"/>
  <c r="M74" i="1"/>
  <c r="M48" i="1"/>
  <c r="N99" i="1"/>
  <c r="N7" i="1"/>
  <c r="M60" i="1"/>
  <c r="M59" i="1"/>
  <c r="N59" i="1"/>
  <c r="M95" i="1"/>
  <c r="N60" i="1"/>
  <c r="N35" i="1"/>
  <c r="M76" i="1"/>
  <c r="N55" i="1"/>
  <c r="N28" i="1"/>
  <c r="N15" i="1"/>
  <c r="N95" i="1"/>
  <c r="M68" i="1"/>
  <c r="M4" i="1"/>
  <c r="N42" i="1"/>
  <c r="M18" i="1"/>
  <c r="N68" i="1"/>
  <c r="N18" i="1"/>
  <c r="N3" i="1"/>
  <c r="N88" i="1"/>
  <c r="P88" i="1" s="1"/>
  <c r="N92" i="1"/>
  <c r="N11" i="1"/>
  <c r="M39" i="1"/>
  <c r="O39" i="1" s="1"/>
  <c r="N100" i="1"/>
  <c r="M25" i="1"/>
  <c r="M61" i="1"/>
  <c r="N75" i="1"/>
  <c r="M89" i="1"/>
  <c r="M43" i="1"/>
  <c r="M5" i="1"/>
  <c r="O5" i="1" s="1"/>
  <c r="N71" i="1"/>
  <c r="M73" i="1"/>
  <c r="N46" i="1"/>
  <c r="M77" i="1"/>
  <c r="N47" i="1"/>
  <c r="N89" i="1"/>
  <c r="M65" i="1"/>
  <c r="N32" i="1"/>
  <c r="M38" i="1"/>
  <c r="N90" i="1"/>
  <c r="N84" i="1"/>
  <c r="M30" i="1"/>
  <c r="N45" i="1"/>
  <c r="M28" i="1"/>
  <c r="N70" i="1"/>
  <c r="N83" i="1"/>
  <c r="N14" i="1"/>
  <c r="N87" i="1"/>
  <c r="M16" i="1"/>
  <c r="M21" i="1"/>
  <c r="M29" i="1"/>
  <c r="M23" i="1"/>
  <c r="N72" i="1"/>
  <c r="N17" i="1"/>
  <c r="M35" i="1"/>
  <c r="M86" i="1"/>
  <c r="N76" i="1"/>
  <c r="N24" i="1"/>
  <c r="N52" i="1"/>
  <c r="N37" i="1"/>
  <c r="M83" i="1"/>
  <c r="M47" i="1"/>
  <c r="N53" i="1"/>
  <c r="N51" i="1"/>
  <c r="M51" i="1"/>
  <c r="N40" i="1"/>
  <c r="N12" i="1"/>
  <c r="M52" i="1"/>
  <c r="N74" i="1"/>
  <c r="M37" i="1"/>
  <c r="N94" i="1"/>
  <c r="M36" i="1"/>
  <c r="M70" i="1"/>
  <c r="M20" i="1"/>
  <c r="N16" i="1"/>
  <c r="M15" i="1"/>
  <c r="N23" i="1"/>
  <c r="N10" i="1"/>
  <c r="N73" i="1"/>
  <c r="M64" i="1"/>
  <c r="O64" i="1" s="1"/>
  <c r="M91" i="1"/>
  <c r="M45" i="1"/>
  <c r="N20" i="1"/>
  <c r="N77" i="1"/>
  <c r="M96" i="1"/>
  <c r="M40" i="1"/>
  <c r="N96" i="1"/>
  <c r="M12" i="1"/>
  <c r="M46" i="1"/>
  <c r="M27" i="1"/>
  <c r="M94" i="1"/>
  <c r="N27" i="1"/>
  <c r="N62" i="1"/>
  <c r="N34" i="1"/>
  <c r="P34" i="1" s="1"/>
  <c r="M71" i="1"/>
  <c r="M66" i="1"/>
  <c r="N81" i="1"/>
  <c r="N86" i="1"/>
  <c r="N54" i="1"/>
  <c r="N29" i="1"/>
  <c r="M63" i="1"/>
  <c r="N33" i="1"/>
  <c r="N36" i="1"/>
  <c r="M82" i="1"/>
  <c r="N58" i="1"/>
  <c r="N22" i="1"/>
  <c r="N38" i="1"/>
  <c r="M22" i="1"/>
  <c r="N67" i="1"/>
  <c r="M10" i="1"/>
  <c r="M81" i="1"/>
  <c r="N56" i="1"/>
  <c r="P56" i="1" s="1"/>
  <c r="N57" i="1"/>
  <c r="P57" i="1" s="1"/>
  <c r="M8" i="1"/>
  <c r="N8" i="1"/>
  <c r="N31" i="1"/>
  <c r="N101" i="1"/>
  <c r="M101" i="1"/>
  <c r="M75" i="1"/>
  <c r="N82" i="1"/>
  <c r="M41" i="1"/>
  <c r="N79" i="1"/>
  <c r="M79" i="1"/>
  <c r="N66" i="1"/>
  <c r="M78" i="1"/>
  <c r="M69" i="1"/>
  <c r="N80" i="1"/>
  <c r="M53" i="1"/>
  <c r="N85" i="1"/>
  <c r="M85" i="1"/>
  <c r="M100" i="1"/>
  <c r="N91" i="1"/>
  <c r="M72" i="1"/>
  <c r="M3" i="1"/>
  <c r="M26" i="1"/>
  <c r="M33" i="1"/>
  <c r="N69" i="1"/>
  <c r="N48" i="1"/>
  <c r="M54" i="1"/>
  <c r="M24" i="1"/>
  <c r="N9" i="1"/>
  <c r="M97" i="1"/>
  <c r="M58" i="1"/>
  <c r="N13" i="1"/>
  <c r="N26" i="1"/>
  <c r="M92" i="1"/>
  <c r="M93" i="1"/>
  <c r="N78" i="1"/>
  <c r="M62" i="1"/>
  <c r="N6" i="1"/>
  <c r="N41" i="1"/>
  <c r="M99" i="1"/>
  <c r="N25" i="1"/>
  <c r="M19" i="1"/>
  <c r="N19" i="1"/>
  <c r="M44" i="1"/>
  <c r="N44" i="1"/>
  <c r="N21" i="1"/>
  <c r="M7" i="1"/>
  <c r="N98" i="1"/>
  <c r="M98" i="1"/>
  <c r="M31" i="1"/>
  <c r="N61" i="1"/>
  <c r="N43" i="1"/>
  <c r="M87" i="1"/>
  <c r="M32" i="1"/>
  <c r="N63" i="1"/>
  <c r="N93" i="1"/>
  <c r="M67" i="1"/>
  <c r="M6" i="1"/>
  <c r="N50" i="1"/>
  <c r="P50" i="1" s="1"/>
  <c r="M55" i="1"/>
  <c r="N30" i="1"/>
  <c r="M17" i="1"/>
  <c r="M84" i="1"/>
  <c r="N97" i="1"/>
  <c r="M9" i="1"/>
  <c r="M13" i="1"/>
  <c r="N65" i="1"/>
  <c r="N2" i="1"/>
  <c r="M2" i="1"/>
  <c r="P4" i="1" l="1"/>
  <c r="O42" i="1"/>
  <c r="O35" i="1"/>
  <c r="O49" i="1"/>
  <c r="P14" i="1"/>
  <c r="P74" i="1"/>
  <c r="P11" i="1"/>
  <c r="P90" i="1"/>
  <c r="P48" i="1"/>
  <c r="O28" i="1"/>
  <c r="O55" i="1"/>
  <c r="O60" i="1"/>
  <c r="P42" i="1"/>
  <c r="P59" i="1"/>
  <c r="P21" i="1"/>
  <c r="O59" i="1"/>
  <c r="O7" i="1"/>
  <c r="P60" i="1"/>
  <c r="O75" i="1"/>
  <c r="P95" i="1"/>
  <c r="P3" i="1"/>
  <c r="O24" i="1"/>
  <c r="P76" i="1"/>
  <c r="O4" i="1"/>
  <c r="R4" i="1" s="1"/>
  <c r="O11" i="1"/>
  <c r="P68" i="1"/>
  <c r="O95" i="1"/>
  <c r="O68" i="1"/>
  <c r="O100" i="1"/>
  <c r="O84" i="1"/>
  <c r="P25" i="1"/>
  <c r="P18" i="1"/>
  <c r="P15" i="1"/>
  <c r="P61" i="1"/>
  <c r="O18" i="1"/>
  <c r="P30" i="1"/>
  <c r="O76" i="1"/>
  <c r="O89" i="1"/>
  <c r="O88" i="1"/>
  <c r="Q88" i="1" s="1"/>
  <c r="O92" i="1"/>
  <c r="O14" i="1"/>
  <c r="P5" i="1"/>
  <c r="R5" i="1" s="1"/>
  <c r="P39" i="1"/>
  <c r="R39" i="1" s="1"/>
  <c r="O73" i="1"/>
  <c r="P43" i="1"/>
  <c r="O71" i="1"/>
  <c r="P38" i="1"/>
  <c r="O17" i="1"/>
  <c r="O77" i="1"/>
  <c r="O46" i="1"/>
  <c r="P77" i="1"/>
  <c r="P89" i="1"/>
  <c r="O83" i="1"/>
  <c r="P65" i="1"/>
  <c r="O72" i="1"/>
  <c r="O32" i="1"/>
  <c r="P45" i="1"/>
  <c r="O47" i="1"/>
  <c r="P83" i="1"/>
  <c r="O70" i="1"/>
  <c r="O90" i="1"/>
  <c r="P28" i="1"/>
  <c r="P47" i="1"/>
  <c r="P35" i="1"/>
  <c r="R35" i="1" s="1"/>
  <c r="P16" i="1"/>
  <c r="O87" i="1"/>
  <c r="O57" i="1"/>
  <c r="Q57" i="1" s="1"/>
  <c r="P23" i="1"/>
  <c r="O12" i="1"/>
  <c r="O23" i="1"/>
  <c r="O52" i="1"/>
  <c r="O37" i="1"/>
  <c r="P64" i="1"/>
  <c r="R64" i="1" s="1"/>
  <c r="P52" i="1"/>
  <c r="P91" i="1"/>
  <c r="P86" i="1"/>
  <c r="P51" i="1"/>
  <c r="O15" i="1"/>
  <c r="P37" i="1"/>
  <c r="O94" i="1"/>
  <c r="P53" i="1"/>
  <c r="O40" i="1"/>
  <c r="P20" i="1"/>
  <c r="P70" i="1"/>
  <c r="O51" i="1"/>
  <c r="O74" i="1"/>
  <c r="Q74" i="1" s="1"/>
  <c r="P54" i="1"/>
  <c r="P36" i="1"/>
  <c r="P81" i="1"/>
  <c r="P12" i="1"/>
  <c r="O91" i="1"/>
  <c r="P73" i="1"/>
  <c r="P94" i="1"/>
  <c r="O58" i="1"/>
  <c r="O20" i="1"/>
  <c r="O45" i="1"/>
  <c r="P40" i="1"/>
  <c r="P10" i="1"/>
  <c r="O16" i="1"/>
  <c r="O53" i="1"/>
  <c r="O36" i="1"/>
  <c r="O66" i="1"/>
  <c r="P96" i="1"/>
  <c r="O86" i="1"/>
  <c r="O81" i="1"/>
  <c r="O67" i="1"/>
  <c r="O96" i="1"/>
  <c r="O82" i="1"/>
  <c r="O33" i="1"/>
  <c r="P66" i="1"/>
  <c r="P27" i="1"/>
  <c r="P17" i="1"/>
  <c r="O34" i="1"/>
  <c r="Q34" i="1" s="1"/>
  <c r="P93" i="1"/>
  <c r="P41" i="1"/>
  <c r="Q49" i="1"/>
  <c r="R49" i="1"/>
  <c r="P46" i="1"/>
  <c r="O31" i="1"/>
  <c r="O8" i="1"/>
  <c r="P29" i="1"/>
  <c r="O29" i="1"/>
  <c r="P71" i="1"/>
  <c r="O27" i="1"/>
  <c r="O38" i="1"/>
  <c r="P69" i="1"/>
  <c r="P24" i="1"/>
  <c r="P63" i="1"/>
  <c r="O56" i="1"/>
  <c r="Q56" i="1" s="1"/>
  <c r="O26" i="1"/>
  <c r="O79" i="1"/>
  <c r="O22" i="1"/>
  <c r="O25" i="1"/>
  <c r="O10" i="1"/>
  <c r="R42" i="1"/>
  <c r="P75" i="1"/>
  <c r="P7" i="1"/>
  <c r="P101" i="1"/>
  <c r="O54" i="1"/>
  <c r="P26" i="1"/>
  <c r="O3" i="1"/>
  <c r="Q42" i="1"/>
  <c r="O6" i="1"/>
  <c r="O41" i="1"/>
  <c r="P33" i="1"/>
  <c r="O48" i="1"/>
  <c r="O85" i="1"/>
  <c r="P22" i="1"/>
  <c r="P80" i="1"/>
  <c r="O80" i="1"/>
  <c r="P87" i="1"/>
  <c r="P8" i="1"/>
  <c r="O13" i="1"/>
  <c r="P82" i="1"/>
  <c r="O101" i="1"/>
  <c r="P100" i="1"/>
  <c r="O97" i="1"/>
  <c r="P79" i="1"/>
  <c r="P85" i="1"/>
  <c r="O50" i="1"/>
  <c r="Q50" i="1" s="1"/>
  <c r="P92" i="1"/>
  <c r="P72" i="1"/>
  <c r="P44" i="1"/>
  <c r="P97" i="1"/>
  <c r="O9" i="1"/>
  <c r="O63" i="1"/>
  <c r="O69" i="1"/>
  <c r="P58" i="1"/>
  <c r="O62" i="1"/>
  <c r="P62" i="1"/>
  <c r="O44" i="1"/>
  <c r="O99" i="1"/>
  <c r="P99" i="1"/>
  <c r="O98" i="1"/>
  <c r="P19" i="1"/>
  <c r="P78" i="1"/>
  <c r="O78" i="1"/>
  <c r="O93" i="1"/>
  <c r="O61" i="1"/>
  <c r="O21" i="1"/>
  <c r="O30" i="1"/>
  <c r="P55" i="1"/>
  <c r="P31" i="1"/>
  <c r="P98" i="1"/>
  <c r="O19" i="1"/>
  <c r="O43" i="1"/>
  <c r="P67" i="1"/>
  <c r="P6" i="1"/>
  <c r="P32" i="1"/>
  <c r="P84" i="1"/>
  <c r="P13" i="1"/>
  <c r="O65" i="1"/>
  <c r="P9" i="1"/>
  <c r="O2" i="1"/>
  <c r="P2" i="1"/>
  <c r="Q48" i="1" l="1"/>
  <c r="Q11" i="1"/>
  <c r="R55" i="1"/>
  <c r="Q14" i="1"/>
  <c r="R90" i="1"/>
  <c r="R28" i="1"/>
  <c r="Q59" i="1"/>
  <c r="R59" i="1"/>
  <c r="R60" i="1"/>
  <c r="R7" i="1"/>
  <c r="Q60" i="1"/>
  <c r="Q95" i="1"/>
  <c r="R75" i="1"/>
  <c r="Q30" i="1"/>
  <c r="R3" i="1"/>
  <c r="Q43" i="1"/>
  <c r="R24" i="1"/>
  <c r="Q4" i="1"/>
  <c r="S4" i="1" s="1"/>
  <c r="R18" i="1"/>
  <c r="R11" i="1"/>
  <c r="T11" i="1" s="1"/>
  <c r="Q5" i="1"/>
  <c r="S5" i="1" s="1"/>
  <c r="Q76" i="1"/>
  <c r="R68" i="1"/>
  <c r="R100" i="1"/>
  <c r="Q18" i="1"/>
  <c r="Q65" i="1"/>
  <c r="R95" i="1"/>
  <c r="Q25" i="1"/>
  <c r="Q91" i="1"/>
  <c r="Q68" i="1"/>
  <c r="R71" i="1"/>
  <c r="R76" i="1"/>
  <c r="R84" i="1"/>
  <c r="R17" i="1"/>
  <c r="R89" i="1"/>
  <c r="R92" i="1"/>
  <c r="Q61" i="1"/>
  <c r="R14" i="1"/>
  <c r="S14" i="1" s="1"/>
  <c r="Q39" i="1"/>
  <c r="S39" i="1" s="1"/>
  <c r="Q15" i="1"/>
  <c r="R88" i="1"/>
  <c r="T88" i="1" s="1"/>
  <c r="Q90" i="1"/>
  <c r="S90" i="1" s="1"/>
  <c r="Q38" i="1"/>
  <c r="Q73" i="1"/>
  <c r="R83" i="1"/>
  <c r="R77" i="1"/>
  <c r="Q77" i="1"/>
  <c r="R46" i="1"/>
  <c r="Q89" i="1"/>
  <c r="R67" i="1"/>
  <c r="R87" i="1"/>
  <c r="R32" i="1"/>
  <c r="Q83" i="1"/>
  <c r="R72" i="1"/>
  <c r="Q47" i="1"/>
  <c r="R47" i="1"/>
  <c r="Q35" i="1"/>
  <c r="S35" i="1" s="1"/>
  <c r="Q45" i="1"/>
  <c r="R20" i="1"/>
  <c r="Q28" i="1"/>
  <c r="S28" i="1" s="1"/>
  <c r="R70" i="1"/>
  <c r="R12" i="1"/>
  <c r="Q64" i="1"/>
  <c r="S64" i="1" s="1"/>
  <c r="R57" i="1"/>
  <c r="T57" i="1" s="1"/>
  <c r="R54" i="1"/>
  <c r="Q37" i="1"/>
  <c r="R74" i="1"/>
  <c r="T74" i="1" s="1"/>
  <c r="R58" i="1"/>
  <c r="Q52" i="1"/>
  <c r="Q23" i="1"/>
  <c r="R52" i="1"/>
  <c r="R15" i="1"/>
  <c r="R23" i="1"/>
  <c r="R73" i="1"/>
  <c r="Q70" i="1"/>
  <c r="Q86" i="1"/>
  <c r="R37" i="1"/>
  <c r="R25" i="1"/>
  <c r="Q36" i="1"/>
  <c r="R94" i="1"/>
  <c r="Q96" i="1"/>
  <c r="R40" i="1"/>
  <c r="Q20" i="1"/>
  <c r="Q94" i="1"/>
  <c r="R81" i="1"/>
  <c r="Q53" i="1"/>
  <c r="Q17" i="1"/>
  <c r="Q51" i="1"/>
  <c r="R51" i="1"/>
  <c r="Q81" i="1"/>
  <c r="R53" i="1"/>
  <c r="Q12" i="1"/>
  <c r="R45" i="1"/>
  <c r="R91" i="1"/>
  <c r="R66" i="1"/>
  <c r="R36" i="1"/>
  <c r="Q3" i="1"/>
  <c r="Q41" i="1"/>
  <c r="Q10" i="1"/>
  <c r="R96" i="1"/>
  <c r="R16" i="1"/>
  <c r="Q16" i="1"/>
  <c r="R13" i="1"/>
  <c r="Q40" i="1"/>
  <c r="Q63" i="1"/>
  <c r="R82" i="1"/>
  <c r="Q66" i="1"/>
  <c r="Q46" i="1"/>
  <c r="Q71" i="1"/>
  <c r="R10" i="1"/>
  <c r="R34" i="1"/>
  <c r="T34" i="1" s="1"/>
  <c r="R8" i="1"/>
  <c r="R86" i="1"/>
  <c r="R31" i="1"/>
  <c r="Q26" i="1"/>
  <c r="Q75" i="1"/>
  <c r="S75" i="1" s="1"/>
  <c r="R41" i="1"/>
  <c r="Q93" i="1"/>
  <c r="Q33" i="1"/>
  <c r="S49" i="1"/>
  <c r="T49" i="1"/>
  <c r="R29" i="1"/>
  <c r="Q24" i="1"/>
  <c r="Q7" i="1"/>
  <c r="R27" i="1"/>
  <c r="Q27" i="1"/>
  <c r="R63" i="1"/>
  <c r="R56" i="1"/>
  <c r="R33" i="1"/>
  <c r="Q29" i="1"/>
  <c r="R26" i="1"/>
  <c r="Q69" i="1"/>
  <c r="R38" i="1"/>
  <c r="S42" i="1"/>
  <c r="R85" i="1"/>
  <c r="R50" i="1"/>
  <c r="T50" i="1" s="1"/>
  <c r="Q101" i="1"/>
  <c r="R80" i="1"/>
  <c r="T42" i="1"/>
  <c r="Q19" i="1"/>
  <c r="R97" i="1"/>
  <c r="R48" i="1"/>
  <c r="T48" i="1" s="1"/>
  <c r="R98" i="1"/>
  <c r="R22" i="1"/>
  <c r="Q22" i="1"/>
  <c r="Q54" i="1"/>
  <c r="R6" i="1"/>
  <c r="Q72" i="1"/>
  <c r="Q58" i="1"/>
  <c r="R62" i="1"/>
  <c r="R9" i="1"/>
  <c r="Q55" i="1"/>
  <c r="S55" i="1" s="1"/>
  <c r="Q87" i="1"/>
  <c r="Q85" i="1"/>
  <c r="Q82" i="1"/>
  <c r="Q44" i="1"/>
  <c r="R79" i="1"/>
  <c r="Q79" i="1"/>
  <c r="Q80" i="1"/>
  <c r="Q100" i="1"/>
  <c r="R101" i="1"/>
  <c r="Q8" i="1"/>
  <c r="Q99" i="1"/>
  <c r="Q92" i="1"/>
  <c r="S92" i="1" s="1"/>
  <c r="R69" i="1"/>
  <c r="Q84" i="1"/>
  <c r="Q97" i="1"/>
  <c r="R30" i="1"/>
  <c r="R78" i="1"/>
  <c r="R44" i="1"/>
  <c r="Q78" i="1"/>
  <c r="Q62" i="1"/>
  <c r="R93" i="1"/>
  <c r="R61" i="1"/>
  <c r="R99" i="1"/>
  <c r="R19" i="1"/>
  <c r="Q6" i="1"/>
  <c r="Q21" i="1"/>
  <c r="R21" i="1"/>
  <c r="Q13" i="1"/>
  <c r="Q9" i="1"/>
  <c r="Q98" i="1"/>
  <c r="R65" i="1"/>
  <c r="Q67" i="1"/>
  <c r="Q31" i="1"/>
  <c r="R43" i="1"/>
  <c r="Q32" i="1"/>
  <c r="S59" i="1"/>
  <c r="R2" i="1"/>
  <c r="Q2" i="1"/>
  <c r="S7" i="1" l="1"/>
  <c r="T59" i="1"/>
  <c r="U59" i="1" s="1"/>
  <c r="S60" i="1"/>
  <c r="S83" i="1"/>
  <c r="T95" i="1"/>
  <c r="T43" i="1"/>
  <c r="T5" i="1"/>
  <c r="V5" i="1" s="1"/>
  <c r="T25" i="1"/>
  <c r="T3" i="1"/>
  <c r="T30" i="1"/>
  <c r="S100" i="1"/>
  <c r="S18" i="1"/>
  <c r="T60" i="1"/>
  <c r="S24" i="1"/>
  <c r="S11" i="1"/>
  <c r="U11" i="1" s="1"/>
  <c r="T4" i="1"/>
  <c r="U4" i="1" s="1"/>
  <c r="T68" i="1"/>
  <c r="T61" i="1"/>
  <c r="T91" i="1"/>
  <c r="T18" i="1"/>
  <c r="S84" i="1"/>
  <c r="T76" i="1"/>
  <c r="T65" i="1"/>
  <c r="S95" i="1"/>
  <c r="U95" i="1" s="1"/>
  <c r="S89" i="1"/>
  <c r="T71" i="1"/>
  <c r="S68" i="1"/>
  <c r="S76" i="1"/>
  <c r="S87" i="1"/>
  <c r="S17" i="1"/>
  <c r="S88" i="1"/>
  <c r="U88" i="1" s="1"/>
  <c r="T90" i="1"/>
  <c r="V90" i="1" s="1"/>
  <c r="T77" i="1"/>
  <c r="T14" i="1"/>
  <c r="U14" i="1" s="1"/>
  <c r="T73" i="1"/>
  <c r="T39" i="1"/>
  <c r="V39" i="1" s="1"/>
  <c r="S15" i="1"/>
  <c r="S73" i="1"/>
  <c r="S47" i="1"/>
  <c r="S46" i="1"/>
  <c r="T47" i="1"/>
  <c r="T12" i="1"/>
  <c r="S77" i="1"/>
  <c r="T89" i="1"/>
  <c r="T52" i="1"/>
  <c r="T20" i="1"/>
  <c r="T83" i="1"/>
  <c r="U83" i="1" s="1"/>
  <c r="S74" i="1"/>
  <c r="U74" i="1" s="1"/>
  <c r="S12" i="1"/>
  <c r="S45" i="1"/>
  <c r="T35" i="1"/>
  <c r="V35" i="1" s="1"/>
  <c r="T64" i="1"/>
  <c r="V64" i="1" s="1"/>
  <c r="T28" i="1"/>
  <c r="V28" i="1" s="1"/>
  <c r="S58" i="1"/>
  <c r="S70" i="1"/>
  <c r="T70" i="1"/>
  <c r="S57" i="1"/>
  <c r="U57" i="1" s="1"/>
  <c r="S13" i="1"/>
  <c r="T54" i="1"/>
  <c r="S71" i="1"/>
  <c r="T15" i="1"/>
  <c r="T37" i="1"/>
  <c r="T94" i="1"/>
  <c r="S52" i="1"/>
  <c r="S37" i="1"/>
  <c r="T81" i="1"/>
  <c r="S94" i="1"/>
  <c r="T23" i="1"/>
  <c r="S51" i="1"/>
  <c r="T46" i="1"/>
  <c r="S25" i="1"/>
  <c r="U25" i="1" s="1"/>
  <c r="S23" i="1"/>
  <c r="T17" i="1"/>
  <c r="S40" i="1"/>
  <c r="S53" i="1"/>
  <c r="S36" i="1"/>
  <c r="T86" i="1"/>
  <c r="S86" i="1"/>
  <c r="T36" i="1"/>
  <c r="S81" i="1"/>
  <c r="S20" i="1"/>
  <c r="T66" i="1"/>
  <c r="S96" i="1"/>
  <c r="S91" i="1"/>
  <c r="T63" i="1"/>
  <c r="T41" i="1"/>
  <c r="T53" i="1"/>
  <c r="T24" i="1"/>
  <c r="T40" i="1"/>
  <c r="S54" i="1"/>
  <c r="T96" i="1"/>
  <c r="S10" i="1"/>
  <c r="S66" i="1"/>
  <c r="S41" i="1"/>
  <c r="T51" i="1"/>
  <c r="T7" i="1"/>
  <c r="V7" i="1" s="1"/>
  <c r="S3" i="1"/>
  <c r="T10" i="1"/>
  <c r="T26" i="1"/>
  <c r="T45" i="1"/>
  <c r="S82" i="1"/>
  <c r="T16" i="1"/>
  <c r="T75" i="1"/>
  <c r="V75" i="1" s="1"/>
  <c r="S29" i="1"/>
  <c r="S63" i="1"/>
  <c r="T55" i="1"/>
  <c r="V55" i="1" s="1"/>
  <c r="S9" i="1"/>
  <c r="S16" i="1"/>
  <c r="S34" i="1"/>
  <c r="U34" i="1" s="1"/>
  <c r="S61" i="1"/>
  <c r="S31" i="1"/>
  <c r="T85" i="1"/>
  <c r="S26" i="1"/>
  <c r="T29" i="1"/>
  <c r="T97" i="1"/>
  <c r="V49" i="1"/>
  <c r="S6" i="1"/>
  <c r="S8" i="1"/>
  <c r="T101" i="1"/>
  <c r="T93" i="1"/>
  <c r="S48" i="1"/>
  <c r="U48" i="1" s="1"/>
  <c r="T69" i="1"/>
  <c r="T33" i="1"/>
  <c r="U49" i="1"/>
  <c r="S98" i="1"/>
  <c r="S80" i="1"/>
  <c r="S79" i="1"/>
  <c r="S27" i="1"/>
  <c r="V42" i="1"/>
  <c r="T87" i="1"/>
  <c r="T19" i="1"/>
  <c r="S85" i="1"/>
  <c r="T27" i="1"/>
  <c r="T44" i="1"/>
  <c r="T38" i="1"/>
  <c r="S38" i="1"/>
  <c r="T56" i="1"/>
  <c r="S56" i="1"/>
  <c r="S33" i="1"/>
  <c r="T58" i="1"/>
  <c r="S62" i="1"/>
  <c r="U42" i="1"/>
  <c r="T78" i="1"/>
  <c r="S22" i="1"/>
  <c r="S50" i="1"/>
  <c r="T22" i="1"/>
  <c r="S72" i="1"/>
  <c r="T72" i="1"/>
  <c r="T100" i="1"/>
  <c r="T84" i="1"/>
  <c r="S97" i="1"/>
  <c r="T8" i="1"/>
  <c r="T79" i="1"/>
  <c r="T80" i="1"/>
  <c r="S101" i="1"/>
  <c r="T9" i="1"/>
  <c r="T99" i="1"/>
  <c r="S30" i="1"/>
  <c r="T82" i="1"/>
  <c r="S65" i="1"/>
  <c r="S93" i="1"/>
  <c r="S78" i="1"/>
  <c r="T92" i="1"/>
  <c r="S69" i="1"/>
  <c r="T6" i="1"/>
  <c r="S99" i="1"/>
  <c r="U5" i="1"/>
  <c r="W5" i="1" s="1"/>
  <c r="S19" i="1"/>
  <c r="T62" i="1"/>
  <c r="S44" i="1"/>
  <c r="T21" i="1"/>
  <c r="S43" i="1"/>
  <c r="S21" i="1"/>
  <c r="T31" i="1"/>
  <c r="T98" i="1"/>
  <c r="S32" i="1"/>
  <c r="T32" i="1"/>
  <c r="S67" i="1"/>
  <c r="T67" i="1"/>
  <c r="T13" i="1"/>
  <c r="V59" i="1"/>
  <c r="S2" i="1"/>
  <c r="T2" i="1"/>
  <c r="U43" i="1" l="1"/>
  <c r="U3" i="1"/>
  <c r="V60" i="1"/>
  <c r="V100" i="1"/>
  <c r="U65" i="1"/>
  <c r="V11" i="1"/>
  <c r="U28" i="1"/>
  <c r="V24" i="1"/>
  <c r="X59" i="1"/>
  <c r="V4" i="1"/>
  <c r="X4" i="1" s="1"/>
  <c r="U60" i="1"/>
  <c r="U90" i="1"/>
  <c r="X90" i="1" s="1"/>
  <c r="U18" i="1"/>
  <c r="U68" i="1"/>
  <c r="U61" i="1"/>
  <c r="V18" i="1"/>
  <c r="U39" i="1"/>
  <c r="W39" i="1" s="1"/>
  <c r="U91" i="1"/>
  <c r="V87" i="1"/>
  <c r="V68" i="1"/>
  <c r="V52" i="1"/>
  <c r="U76" i="1"/>
  <c r="V95" i="1"/>
  <c r="X95" i="1" s="1"/>
  <c r="V84" i="1"/>
  <c r="V89" i="1"/>
  <c r="V76" i="1"/>
  <c r="V88" i="1"/>
  <c r="X88" i="1" s="1"/>
  <c r="V25" i="1"/>
  <c r="X25" i="1" s="1"/>
  <c r="V73" i="1"/>
  <c r="U71" i="1"/>
  <c r="U73" i="1"/>
  <c r="U64" i="1"/>
  <c r="W64" i="1" s="1"/>
  <c r="U15" i="1"/>
  <c r="V47" i="1"/>
  <c r="V17" i="1"/>
  <c r="V14" i="1"/>
  <c r="X14" i="1" s="1"/>
  <c r="V77" i="1"/>
  <c r="V71" i="1"/>
  <c r="U12" i="1"/>
  <c r="V12" i="1"/>
  <c r="U77" i="1"/>
  <c r="U17" i="1"/>
  <c r="V46" i="1"/>
  <c r="U47" i="1"/>
  <c r="V70" i="1"/>
  <c r="U89" i="1"/>
  <c r="V83" i="1"/>
  <c r="W83" i="1" s="1"/>
  <c r="V45" i="1"/>
  <c r="U35" i="1"/>
  <c r="X35" i="1" s="1"/>
  <c r="V74" i="1"/>
  <c r="W74" i="1" s="1"/>
  <c r="U20" i="1"/>
  <c r="V57" i="1"/>
  <c r="U70" i="1"/>
  <c r="U46" i="1"/>
  <c r="V37" i="1"/>
  <c r="V58" i="1"/>
  <c r="V15" i="1"/>
  <c r="U54" i="1"/>
  <c r="V13" i="1"/>
  <c r="V31" i="1"/>
  <c r="U52" i="1"/>
  <c r="V81" i="1"/>
  <c r="V53" i="1"/>
  <c r="V36" i="1"/>
  <c r="U23" i="1"/>
  <c r="U93" i="1"/>
  <c r="V23" i="1"/>
  <c r="V66" i="1"/>
  <c r="U53" i="1"/>
  <c r="U37" i="1"/>
  <c r="U94" i="1"/>
  <c r="V54" i="1"/>
  <c r="V51" i="1"/>
  <c r="V94" i="1"/>
  <c r="V20" i="1"/>
  <c r="U41" i="1"/>
  <c r="U81" i="1"/>
  <c r="V40" i="1"/>
  <c r="U86" i="1"/>
  <c r="V86" i="1"/>
  <c r="U36" i="1"/>
  <c r="U24" i="1"/>
  <c r="U45" i="1"/>
  <c r="V91" i="1"/>
  <c r="V26" i="1"/>
  <c r="V41" i="1"/>
  <c r="V80" i="1"/>
  <c r="V6" i="1"/>
  <c r="U40" i="1"/>
  <c r="U63" i="1"/>
  <c r="U96" i="1"/>
  <c r="U7" i="1"/>
  <c r="W7" i="1" s="1"/>
  <c r="V96" i="1"/>
  <c r="U29" i="1"/>
  <c r="U10" i="1"/>
  <c r="U44" i="1"/>
  <c r="V3" i="1"/>
  <c r="U16" i="1"/>
  <c r="U66" i="1"/>
  <c r="U58" i="1"/>
  <c r="V9" i="1"/>
  <c r="U51" i="1"/>
  <c r="V10" i="1"/>
  <c r="U19" i="1"/>
  <c r="U55" i="1"/>
  <c r="W55" i="1" s="1"/>
  <c r="V48" i="1"/>
  <c r="X48" i="1" s="1"/>
  <c r="V85" i="1"/>
  <c r="U26" i="1"/>
  <c r="V63" i="1"/>
  <c r="U101" i="1"/>
  <c r="V98" i="1"/>
  <c r="V29" i="1"/>
  <c r="U33" i="1"/>
  <c r="W11" i="1"/>
  <c r="W49" i="1"/>
  <c r="V97" i="1"/>
  <c r="U75" i="1"/>
  <c r="V16" i="1"/>
  <c r="U69" i="1"/>
  <c r="V22" i="1"/>
  <c r="V61" i="1"/>
  <c r="W42" i="1"/>
  <c r="V34" i="1"/>
  <c r="X34" i="1" s="1"/>
  <c r="V8" i="1"/>
  <c r="U9" i="1"/>
  <c r="V62" i="1"/>
  <c r="U87" i="1"/>
  <c r="U85" i="1"/>
  <c r="U31" i="1"/>
  <c r="V38" i="1"/>
  <c r="X42" i="1"/>
  <c r="V78" i="1"/>
  <c r="U56" i="1"/>
  <c r="X49" i="1"/>
  <c r="U99" i="1"/>
  <c r="U97" i="1"/>
  <c r="V56" i="1"/>
  <c r="V27" i="1"/>
  <c r="U27" i="1"/>
  <c r="X11" i="1"/>
  <c r="U38" i="1"/>
  <c r="V33" i="1"/>
  <c r="U62" i="1"/>
  <c r="U50" i="1"/>
  <c r="V50" i="1"/>
  <c r="U84" i="1"/>
  <c r="U72" i="1"/>
  <c r="V72" i="1"/>
  <c r="U22" i="1"/>
  <c r="U100" i="1"/>
  <c r="W100" i="1" s="1"/>
  <c r="U30" i="1"/>
  <c r="V30" i="1"/>
  <c r="V32" i="1"/>
  <c r="U78" i="1"/>
  <c r="U8" i="1"/>
  <c r="V101" i="1"/>
  <c r="U6" i="1"/>
  <c r="V82" i="1"/>
  <c r="U82" i="1"/>
  <c r="X28" i="1"/>
  <c r="W28" i="1"/>
  <c r="V79" i="1"/>
  <c r="U79" i="1"/>
  <c r="U80" i="1"/>
  <c r="V92" i="1"/>
  <c r="U92" i="1"/>
  <c r="V69" i="1"/>
  <c r="V93" i="1"/>
  <c r="U67" i="1"/>
  <c r="V65" i="1"/>
  <c r="V99" i="1"/>
  <c r="U98" i="1"/>
  <c r="V19" i="1"/>
  <c r="V44" i="1"/>
  <c r="X5" i="1"/>
  <c r="Y5" i="1" s="1"/>
  <c r="AB5" i="1" s="1"/>
  <c r="V67" i="1"/>
  <c r="U32" i="1"/>
  <c r="W59" i="1"/>
  <c r="Y59" i="1" s="1"/>
  <c r="AB59" i="1" s="1"/>
  <c r="V43" i="1"/>
  <c r="U21" i="1"/>
  <c r="V21" i="1"/>
  <c r="U13" i="1"/>
  <c r="V2" i="1"/>
  <c r="U2" i="1"/>
  <c r="X43" i="1" l="1"/>
  <c r="W60" i="1"/>
  <c r="X3" i="1"/>
  <c r="X61" i="1"/>
  <c r="W4" i="1"/>
  <c r="Y4" i="1" s="1"/>
  <c r="AB4" i="1" s="1"/>
  <c r="W18" i="1"/>
  <c r="W24" i="1"/>
  <c r="X39" i="1"/>
  <c r="Y39" i="1" s="1"/>
  <c r="AB39" i="1" s="1"/>
  <c r="W90" i="1"/>
  <c r="X60" i="1"/>
  <c r="W68" i="1"/>
  <c r="X68" i="1"/>
  <c r="X18" i="1"/>
  <c r="W25" i="1"/>
  <c r="Y25" i="1" s="1"/>
  <c r="AB25" i="1" s="1"/>
  <c r="W89" i="1"/>
  <c r="W95" i="1"/>
  <c r="Y95" i="1" s="1"/>
  <c r="AB95" i="1" s="1"/>
  <c r="W52" i="1"/>
  <c r="W84" i="1"/>
  <c r="X45" i="1"/>
  <c r="X73" i="1"/>
  <c r="W77" i="1"/>
  <c r="W76" i="1"/>
  <c r="W88" i="1"/>
  <c r="Y88" i="1" s="1"/>
  <c r="AB88" i="1" s="1"/>
  <c r="X76" i="1"/>
  <c r="W73" i="1"/>
  <c r="W87" i="1"/>
  <c r="X83" i="1"/>
  <c r="Y83" i="1" s="1"/>
  <c r="AB83" i="1" s="1"/>
  <c r="X71" i="1"/>
  <c r="X64" i="1"/>
  <c r="Y64" i="1" s="1"/>
  <c r="AB64" i="1" s="1"/>
  <c r="W14" i="1"/>
  <c r="Y14" i="1" s="1"/>
  <c r="AB14" i="1" s="1"/>
  <c r="W71" i="1"/>
  <c r="X47" i="1"/>
  <c r="X77" i="1"/>
  <c r="X15" i="1"/>
  <c r="W17" i="1"/>
  <c r="W12" i="1"/>
  <c r="X12" i="1"/>
  <c r="X74" i="1"/>
  <c r="X17" i="1"/>
  <c r="X93" i="1"/>
  <c r="W70" i="1"/>
  <c r="X70" i="1"/>
  <c r="W54" i="1"/>
  <c r="W35" i="1"/>
  <c r="Y35" i="1" s="1"/>
  <c r="AB35" i="1" s="1"/>
  <c r="W47" i="1"/>
  <c r="W46" i="1"/>
  <c r="W20" i="1"/>
  <c r="X46" i="1"/>
  <c r="W31" i="1"/>
  <c r="W6" i="1"/>
  <c r="X89" i="1"/>
  <c r="W41" i="1"/>
  <c r="W15" i="1"/>
  <c r="X20" i="1"/>
  <c r="W86" i="1"/>
  <c r="X37" i="1"/>
  <c r="X40" i="1"/>
  <c r="X52" i="1"/>
  <c r="X57" i="1"/>
  <c r="W57" i="1"/>
  <c r="Y49" i="1"/>
  <c r="AB49" i="1" s="1"/>
  <c r="W81" i="1"/>
  <c r="W53" i="1"/>
  <c r="X41" i="1"/>
  <c r="W58" i="1"/>
  <c r="W98" i="1"/>
  <c r="X23" i="1"/>
  <c r="X53" i="1"/>
  <c r="X66" i="1"/>
  <c r="X54" i="1"/>
  <c r="W36" i="1"/>
  <c r="W51" i="1"/>
  <c r="X94" i="1"/>
  <c r="W23" i="1"/>
  <c r="X36" i="1"/>
  <c r="X63" i="1"/>
  <c r="X81" i="1"/>
  <c r="X7" i="1"/>
  <c r="Y7" i="1" s="1"/>
  <c r="AB7" i="1" s="1"/>
  <c r="X24" i="1"/>
  <c r="W9" i="1"/>
  <c r="W22" i="1"/>
  <c r="X19" i="1"/>
  <c r="W37" i="1"/>
  <c r="W94" i="1"/>
  <c r="W26" i="1"/>
  <c r="W96" i="1"/>
  <c r="X86" i="1"/>
  <c r="W66" i="1"/>
  <c r="W48" i="1"/>
  <c r="Y48" i="1" s="1"/>
  <c r="AB48" i="1" s="1"/>
  <c r="W80" i="1"/>
  <c r="Y11" i="1"/>
  <c r="AB11" i="1" s="1"/>
  <c r="W45" i="1"/>
  <c r="X10" i="1"/>
  <c r="W40" i="1"/>
  <c r="W29" i="1"/>
  <c r="W10" i="1"/>
  <c r="W91" i="1"/>
  <c r="X91" i="1"/>
  <c r="X96" i="1"/>
  <c r="W3" i="1"/>
  <c r="X44" i="1"/>
  <c r="X87" i="1"/>
  <c r="X85" i="1"/>
  <c r="W62" i="1"/>
  <c r="W63" i="1"/>
  <c r="X55" i="1"/>
  <c r="Y55" i="1" s="1"/>
  <c r="AB55" i="1" s="1"/>
  <c r="X97" i="1"/>
  <c r="X58" i="1"/>
  <c r="X101" i="1"/>
  <c r="Y42" i="1"/>
  <c r="AB42" i="1" s="1"/>
  <c r="X51" i="1"/>
  <c r="X99" i="1"/>
  <c r="Y74" i="1"/>
  <c r="AB74" i="1" s="1"/>
  <c r="X69" i="1"/>
  <c r="X26" i="1"/>
  <c r="W8" i="1"/>
  <c r="X29" i="1"/>
  <c r="Y90" i="1"/>
  <c r="AB90" i="1" s="1"/>
  <c r="W78" i="1"/>
  <c r="X75" i="1"/>
  <c r="W75" i="1"/>
  <c r="W34" i="1"/>
  <c r="Y34" i="1" s="1"/>
  <c r="AB34" i="1" s="1"/>
  <c r="X16" i="1"/>
  <c r="W16" i="1"/>
  <c r="W61" i="1"/>
  <c r="Y61" i="1" s="1"/>
  <c r="AB61" i="1" s="1"/>
  <c r="X31" i="1"/>
  <c r="W85" i="1"/>
  <c r="W38" i="1"/>
  <c r="X9" i="1"/>
  <c r="X50" i="1"/>
  <c r="X56" i="1"/>
  <c r="W56" i="1"/>
  <c r="X62" i="1"/>
  <c r="X72" i="1"/>
  <c r="W97" i="1"/>
  <c r="W27" i="1"/>
  <c r="X84" i="1"/>
  <c r="W50" i="1"/>
  <c r="X27" i="1"/>
  <c r="X33" i="1"/>
  <c r="W33" i="1"/>
  <c r="W32" i="1"/>
  <c r="W72" i="1"/>
  <c r="X38" i="1"/>
  <c r="X100" i="1"/>
  <c r="Y100" i="1" s="1"/>
  <c r="AB100" i="1" s="1"/>
  <c r="X22" i="1"/>
  <c r="X30" i="1"/>
  <c r="X78" i="1"/>
  <c r="X79" i="1"/>
  <c r="Y28" i="1"/>
  <c r="AB28" i="1" s="1"/>
  <c r="X82" i="1"/>
  <c r="X92" i="1"/>
  <c r="X80" i="1"/>
  <c r="W79" i="1"/>
  <c r="W101" i="1"/>
  <c r="X8" i="1"/>
  <c r="X6" i="1"/>
  <c r="W82" i="1"/>
  <c r="W30" i="1"/>
  <c r="X67" i="1"/>
  <c r="W93" i="1"/>
  <c r="W99" i="1"/>
  <c r="W19" i="1"/>
  <c r="X98" i="1"/>
  <c r="X65" i="1"/>
  <c r="W65" i="1"/>
  <c r="W92" i="1"/>
  <c r="W69" i="1"/>
  <c r="X32" i="1"/>
  <c r="W67" i="1"/>
  <c r="X21" i="1"/>
  <c r="W44" i="1"/>
  <c r="W13" i="1"/>
  <c r="X13" i="1"/>
  <c r="W21" i="1"/>
  <c r="W43" i="1"/>
  <c r="Y43" i="1" s="1"/>
  <c r="AB43" i="1" s="1"/>
  <c r="W2" i="1"/>
  <c r="X2" i="1"/>
  <c r="Y3" i="1" l="1"/>
  <c r="AB3" i="1" s="1"/>
  <c r="Y60" i="1"/>
  <c r="AB60" i="1" s="1"/>
  <c r="Y2" i="1"/>
  <c r="AB2" i="1" s="1"/>
  <c r="Y76" i="1"/>
  <c r="AB76" i="1" s="1"/>
  <c r="Y24" i="1"/>
  <c r="AB24" i="1" s="1"/>
  <c r="Y18" i="1"/>
  <c r="AB18" i="1" s="1"/>
  <c r="Y45" i="1"/>
  <c r="AB45" i="1" s="1"/>
  <c r="Y68" i="1"/>
  <c r="AB68" i="1" s="1"/>
  <c r="Y89" i="1"/>
  <c r="AB89" i="1" s="1"/>
  <c r="Y84" i="1"/>
  <c r="AB84" i="1" s="1"/>
  <c r="Y73" i="1"/>
  <c r="AB73" i="1" s="1"/>
  <c r="Y70" i="1"/>
  <c r="AB70" i="1" s="1"/>
  <c r="Y77" i="1"/>
  <c r="AB77" i="1" s="1"/>
  <c r="Y52" i="1"/>
  <c r="AB52" i="1" s="1"/>
  <c r="Y87" i="1"/>
  <c r="AB87" i="1" s="1"/>
  <c r="Y71" i="1"/>
  <c r="AB71" i="1" s="1"/>
  <c r="Y93" i="1"/>
  <c r="AB93" i="1" s="1"/>
  <c r="Y12" i="1"/>
  <c r="AB12" i="1" s="1"/>
  <c r="Y15" i="1"/>
  <c r="AB15" i="1" s="1"/>
  <c r="Y47" i="1"/>
  <c r="AB47" i="1" s="1"/>
  <c r="Y17" i="1"/>
  <c r="AB17" i="1" s="1"/>
  <c r="Y6" i="1"/>
  <c r="AB6" i="1" s="1"/>
  <c r="Y54" i="1"/>
  <c r="AB54" i="1" s="1"/>
  <c r="Y92" i="1"/>
  <c r="AB92" i="1" s="1"/>
  <c r="Y46" i="1"/>
  <c r="AB46" i="1" s="1"/>
  <c r="Y82" i="1"/>
  <c r="AB82" i="1" s="1"/>
  <c r="Y31" i="1"/>
  <c r="AB31" i="1" s="1"/>
  <c r="Y66" i="1"/>
  <c r="AB66" i="1" s="1"/>
  <c r="Y40" i="1"/>
  <c r="AB40" i="1" s="1"/>
  <c r="Y63" i="1"/>
  <c r="AB63" i="1" s="1"/>
  <c r="Y37" i="1"/>
  <c r="AB37" i="1" s="1"/>
  <c r="Y53" i="1"/>
  <c r="AB53" i="1" s="1"/>
  <c r="Y69" i="1"/>
  <c r="AB69" i="1" s="1"/>
  <c r="Y81" i="1"/>
  <c r="AB81" i="1" s="1"/>
  <c r="Y20" i="1"/>
  <c r="AB20" i="1" s="1"/>
  <c r="Y36" i="1"/>
  <c r="AB36" i="1" s="1"/>
  <c r="Y41" i="1"/>
  <c r="AB41" i="1" s="1"/>
  <c r="Y19" i="1"/>
  <c r="AB19" i="1" s="1"/>
  <c r="Y86" i="1"/>
  <c r="AB86" i="1" s="1"/>
  <c r="Y9" i="1"/>
  <c r="AB9" i="1" s="1"/>
  <c r="Y58" i="1"/>
  <c r="AB58" i="1" s="1"/>
  <c r="Y23" i="1"/>
  <c r="AB23" i="1" s="1"/>
  <c r="Y51" i="1"/>
  <c r="AB51" i="1" s="1"/>
  <c r="Y57" i="1"/>
  <c r="AB57" i="1" s="1"/>
  <c r="Y10" i="1"/>
  <c r="AB10" i="1" s="1"/>
  <c r="Y94" i="1"/>
  <c r="AB94" i="1" s="1"/>
  <c r="Y98" i="1"/>
  <c r="AB98" i="1" s="1"/>
  <c r="Y80" i="1"/>
  <c r="AB80" i="1" s="1"/>
  <c r="Y22" i="1"/>
  <c r="AB22" i="1" s="1"/>
  <c r="Y44" i="1"/>
  <c r="AB44" i="1" s="1"/>
  <c r="Y29" i="1"/>
  <c r="AB29" i="1" s="1"/>
  <c r="Y96" i="1"/>
  <c r="AB96" i="1" s="1"/>
  <c r="Y26" i="1"/>
  <c r="AB26" i="1" s="1"/>
  <c r="Y99" i="1"/>
  <c r="AB99" i="1" s="1"/>
  <c r="Y75" i="1"/>
  <c r="AB75" i="1" s="1"/>
  <c r="Y91" i="1"/>
  <c r="AB91" i="1" s="1"/>
  <c r="Y62" i="1"/>
  <c r="AB62" i="1" s="1"/>
  <c r="Y38" i="1"/>
  <c r="AB38" i="1" s="1"/>
  <c r="Y85" i="1"/>
  <c r="AB85" i="1" s="1"/>
  <c r="Y78" i="1"/>
  <c r="AB78" i="1" s="1"/>
  <c r="Y16" i="1"/>
  <c r="AB16" i="1" s="1"/>
  <c r="Y97" i="1"/>
  <c r="AB97" i="1" s="1"/>
  <c r="Y101" i="1"/>
  <c r="AB101" i="1" s="1"/>
  <c r="Y72" i="1"/>
  <c r="AB72" i="1" s="1"/>
  <c r="Y8" i="1"/>
  <c r="AB8" i="1" s="1"/>
  <c r="Y65" i="1"/>
  <c r="AB65" i="1" s="1"/>
  <c r="Y33" i="1"/>
  <c r="AB33" i="1" s="1"/>
  <c r="Y30" i="1"/>
  <c r="AB30" i="1" s="1"/>
  <c r="Y50" i="1"/>
  <c r="AB50" i="1" s="1"/>
  <c r="Y56" i="1"/>
  <c r="AB56" i="1" s="1"/>
  <c r="Y27" i="1"/>
  <c r="AB27" i="1" s="1"/>
  <c r="Y67" i="1"/>
  <c r="AB67" i="1" s="1"/>
  <c r="Y32" i="1"/>
  <c r="AB32" i="1" s="1"/>
  <c r="Y79" i="1"/>
  <c r="AB79" i="1" s="1"/>
  <c r="Y21" i="1"/>
  <c r="AB21" i="1" s="1"/>
  <c r="Y13" i="1"/>
  <c r="AB13" i="1" s="1"/>
  <c r="AC5" i="1" l="1"/>
  <c r="AD5" i="1"/>
  <c r="AE5" i="1" s="1"/>
  <c r="AC4" i="1"/>
  <c r="AD4" i="1"/>
  <c r="AE4" i="1" s="1"/>
  <c r="AD3" i="1"/>
  <c r="AE3" i="1" s="1"/>
  <c r="AD11" i="1"/>
  <c r="AE11" i="1" s="1"/>
  <c r="AD19" i="1"/>
  <c r="AE19" i="1" s="1"/>
  <c r="AD27" i="1"/>
  <c r="AE27" i="1" s="1"/>
  <c r="AD35" i="1"/>
  <c r="AE35" i="1" s="1"/>
  <c r="AD43" i="1"/>
  <c r="AE43" i="1" s="1"/>
  <c r="AD51" i="1"/>
  <c r="AE51" i="1" s="1"/>
  <c r="AD67" i="1"/>
  <c r="AE67" i="1" s="1"/>
  <c r="AD12" i="1"/>
  <c r="AE12" i="1" s="1"/>
  <c r="AD20" i="1"/>
  <c r="AE20" i="1" s="1"/>
  <c r="AD28" i="1"/>
  <c r="AE28" i="1" s="1"/>
  <c r="AD36" i="1"/>
  <c r="AE36" i="1" s="1"/>
  <c r="AD44" i="1"/>
  <c r="AE44" i="1" s="1"/>
  <c r="AD52" i="1"/>
  <c r="AE52" i="1" s="1"/>
  <c r="AD60" i="1"/>
  <c r="AE60" i="1" s="1"/>
  <c r="AD68" i="1"/>
  <c r="AE68" i="1" s="1"/>
  <c r="AD76" i="1"/>
  <c r="AE76" i="1" s="1"/>
  <c r="AD84" i="1"/>
  <c r="AE84" i="1" s="1"/>
  <c r="AD92" i="1"/>
  <c r="AE92" i="1" s="1"/>
  <c r="AD100" i="1"/>
  <c r="AE100" i="1" s="1"/>
  <c r="AD13" i="1"/>
  <c r="AE13" i="1" s="1"/>
  <c r="AD21" i="1"/>
  <c r="AE21" i="1" s="1"/>
  <c r="AD29" i="1"/>
  <c r="AE29" i="1" s="1"/>
  <c r="AD37" i="1"/>
  <c r="AE37" i="1" s="1"/>
  <c r="AD45" i="1"/>
  <c r="AE45" i="1" s="1"/>
  <c r="AD53" i="1"/>
  <c r="AE53" i="1" s="1"/>
  <c r="AD69" i="1"/>
  <c r="AE69" i="1" s="1"/>
  <c r="AD77" i="1"/>
  <c r="AE77" i="1" s="1"/>
  <c r="AD93" i="1"/>
  <c r="AE93" i="1" s="1"/>
  <c r="AD50" i="1"/>
  <c r="AE50" i="1" s="1"/>
  <c r="AD90" i="1"/>
  <c r="AE90" i="1" s="1"/>
  <c r="AD91" i="1"/>
  <c r="AE91" i="1" s="1"/>
  <c r="AD61" i="1"/>
  <c r="AE61" i="1" s="1"/>
  <c r="AD85" i="1"/>
  <c r="AE85" i="1" s="1"/>
  <c r="AD101" i="1"/>
  <c r="AE101" i="1" s="1"/>
  <c r="AD59" i="1"/>
  <c r="AE59" i="1" s="1"/>
  <c r="AD6" i="1"/>
  <c r="AE6" i="1" s="1"/>
  <c r="AD14" i="1"/>
  <c r="AE14" i="1" s="1"/>
  <c r="AD22" i="1"/>
  <c r="AE22" i="1" s="1"/>
  <c r="AD30" i="1"/>
  <c r="AE30" i="1" s="1"/>
  <c r="AD38" i="1"/>
  <c r="AE38" i="1" s="1"/>
  <c r="AD46" i="1"/>
  <c r="AE46" i="1" s="1"/>
  <c r="AD54" i="1"/>
  <c r="AE54" i="1" s="1"/>
  <c r="AD62" i="1"/>
  <c r="AE62" i="1" s="1"/>
  <c r="AD70" i="1"/>
  <c r="AE70" i="1" s="1"/>
  <c r="AD78" i="1"/>
  <c r="AE78" i="1" s="1"/>
  <c r="AD86" i="1"/>
  <c r="AE86" i="1" s="1"/>
  <c r="AD94" i="1"/>
  <c r="AE94" i="1" s="1"/>
  <c r="AD16" i="1"/>
  <c r="AE16" i="1" s="1"/>
  <c r="AD40" i="1"/>
  <c r="AE40" i="1" s="1"/>
  <c r="AD64" i="1"/>
  <c r="AE64" i="1" s="1"/>
  <c r="AD88" i="1"/>
  <c r="AE88" i="1" s="1"/>
  <c r="AD89" i="1"/>
  <c r="AE89" i="1" s="1"/>
  <c r="AD34" i="1"/>
  <c r="AE34" i="1" s="1"/>
  <c r="AD66" i="1"/>
  <c r="AE66" i="1" s="1"/>
  <c r="AD98" i="1"/>
  <c r="AE98" i="1" s="1"/>
  <c r="AD83" i="1"/>
  <c r="AE83" i="1" s="1"/>
  <c r="AD7" i="1"/>
  <c r="AE7" i="1" s="1"/>
  <c r="AD15" i="1"/>
  <c r="AE15" i="1" s="1"/>
  <c r="AD23" i="1"/>
  <c r="AE23" i="1" s="1"/>
  <c r="AD31" i="1"/>
  <c r="AE31" i="1" s="1"/>
  <c r="AD39" i="1"/>
  <c r="AE39" i="1" s="1"/>
  <c r="AD47" i="1"/>
  <c r="AE47" i="1" s="1"/>
  <c r="AD55" i="1"/>
  <c r="AE55" i="1" s="1"/>
  <c r="AD63" i="1"/>
  <c r="AE63" i="1" s="1"/>
  <c r="AD71" i="1"/>
  <c r="AE71" i="1" s="1"/>
  <c r="AD79" i="1"/>
  <c r="AE79" i="1" s="1"/>
  <c r="AD87" i="1"/>
  <c r="AE87" i="1" s="1"/>
  <c r="AD95" i="1"/>
  <c r="AE95" i="1" s="1"/>
  <c r="AD24" i="1"/>
  <c r="AE24" i="1" s="1"/>
  <c r="AD56" i="1"/>
  <c r="AE56" i="1" s="1"/>
  <c r="AD80" i="1"/>
  <c r="AE80" i="1" s="1"/>
  <c r="AD96" i="1"/>
  <c r="AE96" i="1" s="1"/>
  <c r="AD18" i="1"/>
  <c r="AE18" i="1" s="1"/>
  <c r="AD74" i="1"/>
  <c r="AE74" i="1" s="1"/>
  <c r="AD8" i="1"/>
  <c r="AE8" i="1" s="1"/>
  <c r="AD32" i="1"/>
  <c r="AE32" i="1" s="1"/>
  <c r="AD48" i="1"/>
  <c r="AE48" i="1" s="1"/>
  <c r="AD72" i="1"/>
  <c r="AE72" i="1" s="1"/>
  <c r="AD97" i="1"/>
  <c r="AE97" i="1" s="1"/>
  <c r="AD26" i="1"/>
  <c r="AE26" i="1" s="1"/>
  <c r="AD42" i="1"/>
  <c r="AE42" i="1" s="1"/>
  <c r="AD82" i="1"/>
  <c r="AE82" i="1" s="1"/>
  <c r="AD99" i="1"/>
  <c r="AE99" i="1" s="1"/>
  <c r="AD9" i="1"/>
  <c r="AE9" i="1" s="1"/>
  <c r="AD17" i="1"/>
  <c r="AE17" i="1" s="1"/>
  <c r="AD25" i="1"/>
  <c r="AE25" i="1" s="1"/>
  <c r="AD33" i="1"/>
  <c r="AE33" i="1" s="1"/>
  <c r="AD41" i="1"/>
  <c r="AE41" i="1" s="1"/>
  <c r="AD49" i="1"/>
  <c r="AE49" i="1" s="1"/>
  <c r="AD57" i="1"/>
  <c r="AE57" i="1" s="1"/>
  <c r="AD65" i="1"/>
  <c r="AE65" i="1" s="1"/>
  <c r="AD73" i="1"/>
  <c r="AE73" i="1" s="1"/>
  <c r="AD81" i="1"/>
  <c r="AE81" i="1" s="1"/>
  <c r="AD10" i="1"/>
  <c r="AE10" i="1" s="1"/>
  <c r="AD58" i="1"/>
  <c r="AE58" i="1" s="1"/>
  <c r="AD75" i="1"/>
  <c r="AE75" i="1" s="1"/>
  <c r="AD2" i="1"/>
  <c r="AE2" i="1" s="1"/>
  <c r="AC6" i="1"/>
  <c r="AC9" i="1"/>
  <c r="AC17" i="1"/>
  <c r="AC25" i="1"/>
  <c r="AC12" i="1"/>
  <c r="AC20" i="1"/>
  <c r="AC28" i="1"/>
  <c r="AC7" i="1"/>
  <c r="AC15" i="1"/>
  <c r="AC23" i="1"/>
  <c r="AC10" i="1"/>
  <c r="AC13" i="1"/>
  <c r="AC21" i="1"/>
  <c r="AC8" i="1"/>
  <c r="AC16" i="1"/>
  <c r="AC24" i="1"/>
  <c r="AC34" i="1"/>
  <c r="AC42" i="1"/>
  <c r="AC37" i="1"/>
  <c r="AC45" i="1"/>
  <c r="AC18" i="1"/>
  <c r="AC32" i="1"/>
  <c r="AC14" i="1"/>
  <c r="AC38" i="1"/>
  <c r="AC3" i="1"/>
  <c r="AC11" i="1"/>
  <c r="AC30" i="1"/>
  <c r="AC31" i="1"/>
  <c r="AC43" i="1"/>
  <c r="AC46" i="1"/>
  <c r="AC19" i="1"/>
  <c r="AC22" i="1"/>
  <c r="AC35" i="1"/>
  <c r="AC48" i="1"/>
  <c r="AC56" i="1"/>
  <c r="AC29" i="1"/>
  <c r="AC33" i="1"/>
  <c r="AC54" i="1"/>
  <c r="AC26" i="1"/>
  <c r="AC36" i="1"/>
  <c r="AC49" i="1"/>
  <c r="AC57" i="1"/>
  <c r="AC27" i="1"/>
  <c r="AC39" i="1"/>
  <c r="AC52" i="1"/>
  <c r="AC40" i="1"/>
  <c r="AC51" i="1"/>
  <c r="AC55" i="1"/>
  <c r="AC41" i="1"/>
  <c r="AC44" i="1"/>
  <c r="AC47" i="1"/>
  <c r="AC62" i="1"/>
  <c r="AC70" i="1"/>
  <c r="AC61" i="1"/>
  <c r="AC65" i="1"/>
  <c r="AC73" i="1"/>
  <c r="AC53" i="1"/>
  <c r="AC63" i="1"/>
  <c r="AC60" i="1"/>
  <c r="AC59" i="1"/>
  <c r="AC82" i="1"/>
  <c r="AC90" i="1"/>
  <c r="AC67" i="1"/>
  <c r="AC85" i="1"/>
  <c r="AC93" i="1"/>
  <c r="AC101" i="1"/>
  <c r="AC96" i="1"/>
  <c r="AC64" i="1"/>
  <c r="AC66" i="1"/>
  <c r="AC69" i="1"/>
  <c r="AC72" i="1"/>
  <c r="AC74" i="1"/>
  <c r="AC76" i="1"/>
  <c r="AC80" i="1"/>
  <c r="AC88" i="1"/>
  <c r="AC71" i="1"/>
  <c r="AC75" i="1"/>
  <c r="AC77" i="1"/>
  <c r="AC83" i="1"/>
  <c r="AC58" i="1"/>
  <c r="AC68" i="1"/>
  <c r="AC78" i="1"/>
  <c r="AC86" i="1"/>
  <c r="AC50" i="1"/>
  <c r="AC81" i="1"/>
  <c r="AC89" i="1"/>
  <c r="AC97" i="1"/>
  <c r="AC84" i="1"/>
  <c r="AC91" i="1"/>
  <c r="AC94" i="1"/>
  <c r="AC98" i="1"/>
  <c r="AC99" i="1"/>
  <c r="AC95" i="1"/>
  <c r="AC79" i="1"/>
  <c r="AC92" i="1"/>
  <c r="AC100" i="1"/>
  <c r="AC87" i="1"/>
  <c r="AC2" i="1"/>
  <c r="AF5" i="1" l="1"/>
  <c r="AG49" i="1"/>
  <c r="AF4" i="1"/>
  <c r="AG23" i="1"/>
  <c r="AG34" i="1"/>
  <c r="AG17" i="1"/>
  <c r="AG24" i="1"/>
  <c r="AG67" i="1"/>
  <c r="AG14" i="1"/>
  <c r="AG90" i="1"/>
  <c r="AG81" i="1"/>
  <c r="AG39" i="1"/>
  <c r="AG29" i="1"/>
  <c r="AG60" i="1"/>
  <c r="AG8" i="1"/>
  <c r="AG65" i="1"/>
  <c r="AF93" i="1"/>
  <c r="AG93" i="1"/>
  <c r="AF50" i="1"/>
  <c r="AG50" i="1"/>
  <c r="AF59" i="1"/>
  <c r="AG59" i="1"/>
  <c r="AF13" i="1"/>
  <c r="AG13" i="1"/>
  <c r="AF94" i="1"/>
  <c r="AG94" i="1"/>
  <c r="AF78" i="1"/>
  <c r="AG78" i="1"/>
  <c r="AF80" i="1"/>
  <c r="AG80" i="1"/>
  <c r="AF101" i="1"/>
  <c r="AG101" i="1"/>
  <c r="AF63" i="1"/>
  <c r="AG63" i="1"/>
  <c r="AF44" i="1"/>
  <c r="AG44" i="1"/>
  <c r="AF57" i="1"/>
  <c r="AG57" i="1"/>
  <c r="AF48" i="1"/>
  <c r="AG48" i="1"/>
  <c r="AF11" i="1"/>
  <c r="AG11" i="1"/>
  <c r="AF42" i="1"/>
  <c r="AG42" i="1"/>
  <c r="AF10" i="1"/>
  <c r="AG10" i="1"/>
  <c r="AF25" i="1"/>
  <c r="AG25" i="1"/>
  <c r="AF53" i="1"/>
  <c r="AG53" i="1"/>
  <c r="AF100" i="1"/>
  <c r="AG100" i="1"/>
  <c r="AF84" i="1"/>
  <c r="AG84" i="1"/>
  <c r="AF58" i="1"/>
  <c r="AG58" i="1"/>
  <c r="AF74" i="1"/>
  <c r="AG74" i="1"/>
  <c r="AF85" i="1"/>
  <c r="AG85" i="1"/>
  <c r="AF73" i="1"/>
  <c r="AG73" i="1"/>
  <c r="AF55" i="1"/>
  <c r="AG55" i="1"/>
  <c r="AF36" i="1"/>
  <c r="AG36" i="1"/>
  <c r="AF22" i="1"/>
  <c r="AG22" i="1"/>
  <c r="AF38" i="1"/>
  <c r="AG38" i="1"/>
  <c r="AF15" i="1"/>
  <c r="AG15" i="1"/>
  <c r="AF9" i="1"/>
  <c r="AG9" i="1"/>
  <c r="AF76" i="1"/>
  <c r="AG76" i="1"/>
  <c r="AF35" i="1"/>
  <c r="AG35" i="1"/>
  <c r="AF92" i="1"/>
  <c r="AG92" i="1"/>
  <c r="AF97" i="1"/>
  <c r="AG97" i="1"/>
  <c r="AF83" i="1"/>
  <c r="AG83" i="1"/>
  <c r="AF72" i="1"/>
  <c r="AG72" i="1"/>
  <c r="AF51" i="1"/>
  <c r="AG51" i="1"/>
  <c r="AF26" i="1"/>
  <c r="AG26" i="1"/>
  <c r="AF19" i="1"/>
  <c r="AG19" i="1"/>
  <c r="AF16" i="1"/>
  <c r="AG16" i="1"/>
  <c r="AF7" i="1"/>
  <c r="AG7" i="1"/>
  <c r="AF6" i="1"/>
  <c r="AG6" i="1"/>
  <c r="AF87" i="1"/>
  <c r="AG87" i="1"/>
  <c r="AF41" i="1"/>
  <c r="AG41" i="1"/>
  <c r="AF77" i="1"/>
  <c r="AG77" i="1"/>
  <c r="AF40" i="1"/>
  <c r="AG40" i="1"/>
  <c r="AF91" i="1"/>
  <c r="AG91" i="1"/>
  <c r="AF69" i="1"/>
  <c r="AG69" i="1"/>
  <c r="AF54" i="1"/>
  <c r="AG54" i="1"/>
  <c r="AF46" i="1"/>
  <c r="AG46" i="1"/>
  <c r="AF32" i="1"/>
  <c r="AG32" i="1"/>
  <c r="AF28" i="1"/>
  <c r="AG28" i="1"/>
  <c r="AF95" i="1"/>
  <c r="AG95" i="1"/>
  <c r="AF75" i="1"/>
  <c r="AG75" i="1"/>
  <c r="AF66" i="1"/>
  <c r="AG66" i="1"/>
  <c r="AF82" i="1"/>
  <c r="AG82" i="1"/>
  <c r="AF70" i="1"/>
  <c r="AG70" i="1"/>
  <c r="AF52" i="1"/>
  <c r="AG52" i="1"/>
  <c r="AG33" i="1"/>
  <c r="AF43" i="1"/>
  <c r="AG43" i="1"/>
  <c r="AF18" i="1"/>
  <c r="AG18" i="1"/>
  <c r="AF21" i="1"/>
  <c r="AG21" i="1"/>
  <c r="AF20" i="1"/>
  <c r="AG20" i="1"/>
  <c r="AF79" i="1"/>
  <c r="AG79" i="1"/>
  <c r="AF61" i="1"/>
  <c r="AG61" i="1"/>
  <c r="AF71" i="1"/>
  <c r="AG71" i="1"/>
  <c r="AF62" i="1"/>
  <c r="AG62" i="1"/>
  <c r="AF31" i="1"/>
  <c r="AG31" i="1"/>
  <c r="AF68" i="1"/>
  <c r="AG68" i="1"/>
  <c r="AF89" i="1"/>
  <c r="AG89" i="1"/>
  <c r="AF99" i="1"/>
  <c r="AG99" i="1"/>
  <c r="AF64" i="1"/>
  <c r="AG64" i="1"/>
  <c r="AF45" i="1"/>
  <c r="AG45" i="1"/>
  <c r="AF12" i="1"/>
  <c r="AG12" i="1"/>
  <c r="AF98" i="1"/>
  <c r="AG98" i="1"/>
  <c r="AF86" i="1"/>
  <c r="AG86" i="1"/>
  <c r="AF88" i="1"/>
  <c r="AG88" i="1"/>
  <c r="AF96" i="1"/>
  <c r="AG96" i="1"/>
  <c r="AF47" i="1"/>
  <c r="AG47" i="1"/>
  <c r="AF27" i="1"/>
  <c r="AG27" i="1"/>
  <c r="AF56" i="1"/>
  <c r="AG56" i="1"/>
  <c r="AF30" i="1"/>
  <c r="AG30" i="1"/>
  <c r="AF37" i="1"/>
  <c r="AG37" i="1"/>
  <c r="AG5" i="1"/>
  <c r="AG4" i="1"/>
  <c r="AF3" i="1"/>
  <c r="AG3" i="1"/>
  <c r="AF60" i="1"/>
  <c r="AF49" i="1"/>
  <c r="AF34" i="1"/>
  <c r="AF23" i="1"/>
  <c r="AF17" i="1"/>
  <c r="AF24" i="1"/>
  <c r="AF67" i="1"/>
  <c r="AF65" i="1"/>
  <c r="AF14" i="1"/>
  <c r="AF90" i="1"/>
  <c r="AF8" i="1"/>
  <c r="AF81" i="1"/>
  <c r="AF33" i="1"/>
  <c r="AF39" i="1"/>
  <c r="AF29" i="1"/>
  <c r="AF2" i="1"/>
  <c r="AG2" i="1"/>
</calcChain>
</file>

<file path=xl/sharedStrings.xml><?xml version="1.0" encoding="utf-8"?>
<sst xmlns="http://schemas.openxmlformats.org/spreadsheetml/2006/main" count="32" uniqueCount="32">
  <si>
    <t>blue_size</t>
  </si>
  <si>
    <t>blue_chance_hit</t>
  </si>
  <si>
    <t>red_size</t>
  </si>
  <si>
    <t>red_chance_hit</t>
  </si>
  <si>
    <t>blue_r1</t>
  </si>
  <si>
    <t>red_r1</t>
  </si>
  <si>
    <t>blue_r2</t>
  </si>
  <si>
    <t>red_r2</t>
  </si>
  <si>
    <t>blue_r3</t>
  </si>
  <si>
    <t>red_r3</t>
  </si>
  <si>
    <t>blue_r4</t>
  </si>
  <si>
    <t>red_r4</t>
  </si>
  <si>
    <t>blue_r5</t>
  </si>
  <si>
    <t>red_r5</t>
  </si>
  <si>
    <t>blue_r6</t>
  </si>
  <si>
    <t>red_r6</t>
  </si>
  <si>
    <t>blue_r7</t>
  </si>
  <si>
    <t>red_r7</t>
  </si>
  <si>
    <t>blue_r8</t>
  </si>
  <si>
    <t>red_r8</t>
  </si>
  <si>
    <t>blue_r9</t>
  </si>
  <si>
    <t>red_r9</t>
  </si>
  <si>
    <t>blue_r10</t>
  </si>
  <si>
    <t>red_r10</t>
  </si>
  <si>
    <t>W</t>
  </si>
  <si>
    <t>W=red</t>
  </si>
  <si>
    <t>95% CI Lower Bound</t>
  </si>
  <si>
    <t>95% CI Upper Bound</t>
  </si>
  <si>
    <t>Mean Estimate</t>
  </si>
  <si>
    <t>Standard Error</t>
  </si>
  <si>
    <t>Sample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</si>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</sst>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Mean Estimate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Sheet1!$AA$2:$AA$101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Sheet1!$AC$2:$AC$101</c:f>
              <c:numCache>
                <c:formatCode>0.000</c:formatCode>
                <c:ptCount val="100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0.54545454545454541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0.55555555555555558</c:v>
                </c:pt>
                <c:pt idx="18">
                  <c:v>0.57894736842105265</c:v>
                </c:pt>
                <c:pt idx="19">
                  <c:v>0.6</c:v>
                </c:pt>
                <c:pt idx="20">
                  <c:v>0.61904761904761907</c:v>
                </c:pt>
                <c:pt idx="21">
                  <c:v>0.63636363636363635</c:v>
                </c:pt>
                <c:pt idx="22">
                  <c:v>0.60869565217391308</c:v>
                </c:pt>
                <c:pt idx="23">
                  <c:v>0.625</c:v>
                </c:pt>
                <c:pt idx="24">
                  <c:v>0.6</c:v>
                </c:pt>
                <c:pt idx="25">
                  <c:v>0.61538461538461542</c:v>
                </c:pt>
                <c:pt idx="26">
                  <c:v>0.62962962962962965</c:v>
                </c:pt>
                <c:pt idx="27">
                  <c:v>0.6071428571428571</c:v>
                </c:pt>
                <c:pt idx="28">
                  <c:v>0.62068965517241381</c:v>
                </c:pt>
                <c:pt idx="29">
                  <c:v>0.6</c:v>
                </c:pt>
                <c:pt idx="30">
                  <c:v>0.61290322580645162</c:v>
                </c:pt>
                <c:pt idx="31">
                  <c:v>0.625</c:v>
                </c:pt>
                <c:pt idx="32">
                  <c:v>0.63636363636363635</c:v>
                </c:pt>
                <c:pt idx="33">
                  <c:v>0.6470588235294118</c:v>
                </c:pt>
                <c:pt idx="34">
                  <c:v>0.65714285714285714</c:v>
                </c:pt>
                <c:pt idx="35">
                  <c:v>0.66666666666666663</c:v>
                </c:pt>
                <c:pt idx="36">
                  <c:v>0.67567567567567566</c:v>
                </c:pt>
                <c:pt idx="37">
                  <c:v>0.68421052631578949</c:v>
                </c:pt>
                <c:pt idx="38">
                  <c:v>0.66666666666666663</c:v>
                </c:pt>
                <c:pt idx="39">
                  <c:v>0.67500000000000004</c:v>
                </c:pt>
                <c:pt idx="40">
                  <c:v>0.68292682926829273</c:v>
                </c:pt>
                <c:pt idx="41">
                  <c:v>0.69047619047619047</c:v>
                </c:pt>
                <c:pt idx="42">
                  <c:v>0.69767441860465118</c:v>
                </c:pt>
                <c:pt idx="43">
                  <c:v>0.70454545454545459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0.7</c:v>
                </c:pt>
                <c:pt idx="50">
                  <c:v>0.70588235294117652</c:v>
                </c:pt>
                <c:pt idx="51">
                  <c:v>0.71153846153846156</c:v>
                </c:pt>
                <c:pt idx="52">
                  <c:v>0.71698113207547165</c:v>
                </c:pt>
                <c:pt idx="53">
                  <c:v>0.70370370370370372</c:v>
                </c:pt>
                <c:pt idx="54">
                  <c:v>0.69090909090909092</c:v>
                </c:pt>
                <c:pt idx="55">
                  <c:v>0.6964285714285714</c:v>
                </c:pt>
                <c:pt idx="56">
                  <c:v>0.68421052631578949</c:v>
                </c:pt>
                <c:pt idx="57">
                  <c:v>0.68965517241379315</c:v>
                </c:pt>
                <c:pt idx="58">
                  <c:v>0.69491525423728817</c:v>
                </c:pt>
                <c:pt idx="59">
                  <c:v>0.68333333333333335</c:v>
                </c:pt>
                <c:pt idx="60">
                  <c:v>0.68852459016393441</c:v>
                </c:pt>
                <c:pt idx="61">
                  <c:v>0.69354838709677424</c:v>
                </c:pt>
                <c:pt idx="62">
                  <c:v>0.69841269841269837</c:v>
                </c:pt>
                <c:pt idx="63">
                  <c:v>0.6875</c:v>
                </c:pt>
                <c:pt idx="64">
                  <c:v>0.69230769230769229</c:v>
                </c:pt>
                <c:pt idx="65">
                  <c:v>0.69696969696969702</c:v>
                </c:pt>
                <c:pt idx="66">
                  <c:v>0.68656716417910446</c:v>
                </c:pt>
                <c:pt idx="67">
                  <c:v>0.69117647058823528</c:v>
                </c:pt>
                <c:pt idx="68">
                  <c:v>0.69565217391304346</c:v>
                </c:pt>
                <c:pt idx="69">
                  <c:v>0.7</c:v>
                </c:pt>
                <c:pt idx="70">
                  <c:v>0.70422535211267601</c:v>
                </c:pt>
                <c:pt idx="71">
                  <c:v>0.69444444444444442</c:v>
                </c:pt>
                <c:pt idx="72">
                  <c:v>0.69863013698630139</c:v>
                </c:pt>
                <c:pt idx="73">
                  <c:v>0.70270270270270274</c:v>
                </c:pt>
                <c:pt idx="74">
                  <c:v>0.70666666666666667</c:v>
                </c:pt>
                <c:pt idx="75">
                  <c:v>0.71052631578947367</c:v>
                </c:pt>
                <c:pt idx="76">
                  <c:v>0.70129870129870131</c:v>
                </c:pt>
                <c:pt idx="77">
                  <c:v>0.69230769230769229</c:v>
                </c:pt>
                <c:pt idx="78">
                  <c:v>0.69620253164556967</c:v>
                </c:pt>
                <c:pt idx="79">
                  <c:v>0.7</c:v>
                </c:pt>
                <c:pt idx="80">
                  <c:v>0.70370370370370372</c:v>
                </c:pt>
                <c:pt idx="81">
                  <c:v>0.70731707317073167</c:v>
                </c:pt>
                <c:pt idx="82">
                  <c:v>0.71084337349397586</c:v>
                </c:pt>
                <c:pt idx="83">
                  <c:v>0.7142857142857143</c:v>
                </c:pt>
                <c:pt idx="84">
                  <c:v>0.71764705882352942</c:v>
                </c:pt>
                <c:pt idx="85">
                  <c:v>0.70930232558139539</c:v>
                </c:pt>
                <c:pt idx="86">
                  <c:v>0.71264367816091956</c:v>
                </c:pt>
                <c:pt idx="87">
                  <c:v>0.71590909090909094</c:v>
                </c:pt>
                <c:pt idx="88">
                  <c:v>0.7078651685393258</c:v>
                </c:pt>
                <c:pt idx="89">
                  <c:v>0.71111111111111114</c:v>
                </c:pt>
                <c:pt idx="90">
                  <c:v>0.70329670329670335</c:v>
                </c:pt>
                <c:pt idx="91">
                  <c:v>0.70652173913043481</c:v>
                </c:pt>
                <c:pt idx="92">
                  <c:v>0.70967741935483875</c:v>
                </c:pt>
                <c:pt idx="93">
                  <c:v>0.7021276595744681</c:v>
                </c:pt>
                <c:pt idx="94">
                  <c:v>0.70526315789473681</c:v>
                </c:pt>
                <c:pt idx="95">
                  <c:v>0.70833333333333337</c:v>
                </c:pt>
                <c:pt idx="96">
                  <c:v>0.71134020618556704</c:v>
                </c:pt>
                <c:pt idx="97">
                  <c:v>0.7142857142857143</c:v>
                </c:pt>
                <c:pt idx="98">
                  <c:v>0.71717171717171713</c:v>
                </c:pt>
                <c:pt idx="99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7B-4B59-A9C8-F7535B1719A0}"/>
            </c:ext>
          </c:extLst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95% CI Lower Bound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Sheet1!$AA:$AA</c:f>
              <c:strCache>
                <c:ptCount val="101"/>
                <c:pt idx="0">
                  <c:v>Sample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Sheet1!$AF:$AF</c:f>
              <c:numCache>
                <c:formatCode>0.000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-0.47998199227002691</c:v>
                </c:pt>
                <c:pt idx="3">
                  <c:v>-0.31998799484668466</c:v>
                </c:pt>
                <c:pt idx="4">
                  <c:v>-6.5792867038085734E-2</c:v>
                </c:pt>
                <c:pt idx="5">
                  <c:v>0.11990883236446914</c:v>
                </c:pt>
                <c:pt idx="6">
                  <c:v>0.25346997846362551</c:v>
                </c:pt>
                <c:pt idx="7">
                  <c:v>0.1754560501858064</c:v>
                </c:pt>
                <c:pt idx="8">
                  <c:v>0.1296016227331267</c:v>
                </c:pt>
                <c:pt idx="9">
                  <c:v>0.10011387094191027</c:v>
                </c:pt>
                <c:pt idx="10">
                  <c:v>0.17333933590999107</c:v>
                </c:pt>
                <c:pt idx="11">
                  <c:v>0.23684025434286221</c:v>
                </c:pt>
                <c:pt idx="12">
                  <c:v>0.20452431184866865</c:v>
                </c:pt>
                <c:pt idx="13">
                  <c:v>0.25640331843980074</c:v>
                </c:pt>
                <c:pt idx="14">
                  <c:v>0.22820189829531257</c:v>
                </c:pt>
                <c:pt idx="15">
                  <c:v>0.27200480206132621</c:v>
                </c:pt>
                <c:pt idx="16">
                  <c:v>0.31145431934205087</c:v>
                </c:pt>
                <c:pt idx="17">
                  <c:v>0.28484050158535101</c:v>
                </c:pt>
                <c:pt idx="18">
                  <c:v>0.31934673084758258</c:v>
                </c:pt>
                <c:pt idx="19">
                  <c:v>0.35086087230423546</c:v>
                </c:pt>
                <c:pt idx="20">
                  <c:v>0.37971906490423957</c:v>
                </c:pt>
                <c:pt idx="21">
                  <c:v>0.40621878388076604</c:v>
                </c:pt>
                <c:pt idx="22">
                  <c:v>0.43062077562251422</c:v>
                </c:pt>
                <c:pt idx="23">
                  <c:v>0.40475951583110514</c:v>
                </c:pt>
                <c:pt idx="24">
                  <c:v>0.42714828663209214</c:v>
                </c:pt>
                <c:pt idx="25">
                  <c:v>0.40400360154599457</c:v>
                </c:pt>
                <c:pt idx="26">
                  <c:v>0.42467845159859652</c:v>
                </c:pt>
                <c:pt idx="27">
                  <c:v>0.44401076429080155</c:v>
                </c:pt>
                <c:pt idx="28">
                  <c:v>0.4229261645049287</c:v>
                </c:pt>
                <c:pt idx="29">
                  <c:v>0.44096664970907928</c:v>
                </c:pt>
                <c:pt idx="30">
                  <c:v>0.42169861654020879</c:v>
                </c:pt>
                <c:pt idx="31">
                  <c:v>0.43860490893392834</c:v>
                </c:pt>
                <c:pt idx="32">
                  <c:v>0.45457908738994302</c:v>
                </c:pt>
                <c:pt idx="33">
                  <c:v>0.46969286998715498</c:v>
                </c:pt>
                <c:pt idx="34">
                  <c:v>0.4840113147823909</c:v>
                </c:pt>
                <c:pt idx="35">
                  <c:v>0.49759347409632171</c:v>
                </c:pt>
                <c:pt idx="36">
                  <c:v>0.51049299816084626</c:v>
                </c:pt>
                <c:pt idx="37">
                  <c:v>0.52275868458430108</c:v>
                </c:pt>
                <c:pt idx="38">
                  <c:v>0.53443497413818208</c:v>
                </c:pt>
                <c:pt idx="39">
                  <c:v>0.51678447470895761</c:v>
                </c:pt>
                <c:pt idx="40">
                  <c:v>0.5280027011594961</c:v>
                </c:pt>
                <c:pt idx="41">
                  <c:v>0.53872029801004795</c:v>
                </c:pt>
                <c:pt idx="42">
                  <c:v>0.54896931315065067</c:v>
                </c:pt>
                <c:pt idx="43">
                  <c:v>0.55877920060106701</c:v>
                </c:pt>
                <c:pt idx="44">
                  <c:v>0.56817706558934999</c:v>
                </c:pt>
                <c:pt idx="45">
                  <c:v>0.57718788447325386</c:v>
                </c:pt>
                <c:pt idx="46">
                  <c:v>0.56121387472996198</c:v>
                </c:pt>
                <c:pt idx="47">
                  <c:v>0.54614351430270103</c:v>
                </c:pt>
                <c:pt idx="48">
                  <c:v>0.55498637817844521</c:v>
                </c:pt>
                <c:pt idx="49">
                  <c:v>0.56349589875383588</c:v>
                </c:pt>
                <c:pt idx="50">
                  <c:v>0.57169023830654209</c:v>
                </c:pt>
                <c:pt idx="51">
                  <c:v>0.57958629573761256</c:v>
                </c:pt>
                <c:pt idx="52">
                  <c:v>0.58719981063139481</c:v>
                </c:pt>
                <c:pt idx="53">
                  <c:v>0.59454545776565071</c:v>
                </c:pt>
                <c:pt idx="54">
                  <c:v>0.58077078693547413</c:v>
                </c:pt>
                <c:pt idx="55">
                  <c:v>0.56765402433331591</c:v>
                </c:pt>
                <c:pt idx="56">
                  <c:v>0.57491200671698384</c:v>
                </c:pt>
                <c:pt idx="57">
                  <c:v>0.56246646712412429</c:v>
                </c:pt>
                <c:pt idx="58">
                  <c:v>0.56955353792856489</c:v>
                </c:pt>
                <c:pt idx="59">
                  <c:v>0.5764174607617325</c:v>
                </c:pt>
                <c:pt idx="60">
                  <c:v>0.56463638222642842</c:v>
                </c:pt>
                <c:pt idx="61">
                  <c:v>0.5713471310505186</c:v>
                </c:pt>
                <c:pt idx="62">
                  <c:v>0.57785660463812838</c:v>
                </c:pt>
                <c:pt idx="63">
                  <c:v>0.58417358195765601</c:v>
                </c:pt>
                <c:pt idx="64">
                  <c:v>0.5730438381204469</c:v>
                </c:pt>
                <c:pt idx="65">
                  <c:v>0.57923284704576616</c:v>
                </c:pt>
                <c:pt idx="66">
                  <c:v>0.58524700517889505</c:v>
                </c:pt>
                <c:pt idx="67">
                  <c:v>0.57465175580818362</c:v>
                </c:pt>
                <c:pt idx="68">
                  <c:v>0.58054966978242295</c:v>
                </c:pt>
                <c:pt idx="69">
                  <c:v>0.58628806719999094</c:v>
                </c:pt>
                <c:pt idx="70">
                  <c:v>0.59187323915510914</c:v>
                </c:pt>
                <c:pt idx="71">
                  <c:v>0.59731115674239488</c:v>
                </c:pt>
                <c:pt idx="72">
                  <c:v>0.58729676670715891</c:v>
                </c:pt>
                <c:pt idx="73">
                  <c:v>0.59264245081105493</c:v>
                </c:pt>
                <c:pt idx="74">
                  <c:v>0.59785281891160014</c:v>
                </c:pt>
                <c:pt idx="75">
                  <c:v>0.60293287726854761</c:v>
                </c:pt>
                <c:pt idx="76">
                  <c:v>0.60788739253690594</c:v>
                </c:pt>
                <c:pt idx="77">
                  <c:v>0.5983996507288587</c:v>
                </c:pt>
                <c:pt idx="78">
                  <c:v>0.58921909591462451</c:v>
                </c:pt>
                <c:pt idx="79">
                  <c:v>0.59414133313125195</c:v>
                </c:pt>
                <c:pt idx="80">
                  <c:v>0.59894816768359238</c:v>
                </c:pt>
                <c:pt idx="81">
                  <c:v>0.60364355883244036</c:v>
                </c:pt>
                <c:pt idx="82">
                  <c:v>0.60823128989589492</c:v>
                </c:pt>
                <c:pt idx="83">
                  <c:v>0.61271497768058836</c:v>
                </c:pt>
                <c:pt idx="84">
                  <c:v>0.61709808133400512</c:v>
                </c:pt>
                <c:pt idx="85">
                  <c:v>0.62138391065663667</c:v>
                </c:pt>
                <c:pt idx="86">
                  <c:v>0.61276948215351379</c:v>
                </c:pt>
                <c:pt idx="87">
                  <c:v>0.61700238008717645</c:v>
                </c:pt>
                <c:pt idx="88">
                  <c:v>0.62114450447523573</c:v>
                </c:pt>
                <c:pt idx="89">
                  <c:v>0.61285421056408862</c:v>
                </c:pt>
                <c:pt idx="90">
                  <c:v>0.61694660362397924</c:v>
                </c:pt>
                <c:pt idx="91">
                  <c:v>0.60892162758415003</c:v>
                </c:pt>
                <c:pt idx="92">
                  <c:v>0.61296434261194443</c:v>
                </c:pt>
                <c:pt idx="93">
                  <c:v>0.61692503586521685</c:v>
                </c:pt>
                <c:pt idx="94">
                  <c:v>0.60918186454592083</c:v>
                </c:pt>
                <c:pt idx="95">
                  <c:v>0.61309583439312876</c:v>
                </c:pt>
                <c:pt idx="96">
                  <c:v>0.61693284262657389</c:v>
                </c:pt>
                <c:pt idx="97">
                  <c:v>0.62069511268625566</c:v>
                </c:pt>
                <c:pt idx="98">
                  <c:v>0.62438478439724232</c:v>
                </c:pt>
                <c:pt idx="99">
                  <c:v>0.62800391778769693</c:v>
                </c:pt>
                <c:pt idx="100">
                  <c:v>0.6315544967053166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7B-4B59-A9C8-F7535B1719A0}"/>
            </c:ext>
          </c:extLst>
        </c:ser>
        <c:ser>
          <c:idx val="2"/>
          <c:order val="2"/>
          <c:tx>
            <c:strRef>
              <c:f>Sheet1!$AG$1</c:f>
              <c:strCache>
                <c:ptCount val="1"/>
                <c:pt idx="0">
                  <c:v>95% CI Upper Bound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Sheet1!$AA:$AA</c:f>
              <c:strCache>
                <c:ptCount val="101"/>
                <c:pt idx="0">
                  <c:v>Sample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xVal>
          <c:yVal>
            <c:numRef>
              <c:f>Sheet1!$AG:$AG</c:f>
              <c:numCache>
                <c:formatCode>0.000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1.479981992270027</c:v>
                </c:pt>
                <c:pt idx="3">
                  <c:v>0.98665466151335135</c:v>
                </c:pt>
                <c:pt idx="4">
                  <c:v>1.0657928670380858</c:v>
                </c:pt>
                <c:pt idx="5">
                  <c:v>1.0800911676355307</c:v>
                </c:pt>
                <c:pt idx="6">
                  <c:v>1.0798633548697079</c:v>
                </c:pt>
                <c:pt idx="7">
                  <c:v>0.96740109267133634</c:v>
                </c:pt>
                <c:pt idx="8">
                  <c:v>0.8703983772668733</c:v>
                </c:pt>
                <c:pt idx="9">
                  <c:v>0.78877501794697857</c:v>
                </c:pt>
                <c:pt idx="10">
                  <c:v>0.82666066409000893</c:v>
                </c:pt>
                <c:pt idx="11">
                  <c:v>0.85406883656622856</c:v>
                </c:pt>
                <c:pt idx="12">
                  <c:v>0.79547568815133141</c:v>
                </c:pt>
                <c:pt idx="13">
                  <c:v>0.82051975848327618</c:v>
                </c:pt>
                <c:pt idx="14">
                  <c:v>0.77179810170468743</c:v>
                </c:pt>
                <c:pt idx="15">
                  <c:v>0.7946618646053405</c:v>
                </c:pt>
                <c:pt idx="16">
                  <c:v>0.81354568065794908</c:v>
                </c:pt>
                <c:pt idx="17">
                  <c:v>0.77398302782641371</c:v>
                </c:pt>
                <c:pt idx="18">
                  <c:v>0.79176438026352858</c:v>
                </c:pt>
                <c:pt idx="19">
                  <c:v>0.80703386453786985</c:v>
                </c:pt>
                <c:pt idx="20">
                  <c:v>0.82028093509576039</c:v>
                </c:pt>
                <c:pt idx="21">
                  <c:v>0.83187645421447209</c:v>
                </c:pt>
                <c:pt idx="22">
                  <c:v>0.84210649710475849</c:v>
                </c:pt>
                <c:pt idx="23">
                  <c:v>0.81263178851672102</c:v>
                </c:pt>
                <c:pt idx="24">
                  <c:v>0.82285171336790786</c:v>
                </c:pt>
                <c:pt idx="25">
                  <c:v>0.79599639845400538</c:v>
                </c:pt>
                <c:pt idx="26">
                  <c:v>0.80609077917063432</c:v>
                </c:pt>
                <c:pt idx="27">
                  <c:v>0.81524849496845775</c:v>
                </c:pt>
                <c:pt idx="28">
                  <c:v>0.79135954978078549</c:v>
                </c:pt>
                <c:pt idx="29">
                  <c:v>0.80041266063574834</c:v>
                </c:pt>
                <c:pt idx="30">
                  <c:v>0.77830138345979116</c:v>
                </c:pt>
                <c:pt idx="31">
                  <c:v>0.78720154267897491</c:v>
                </c:pt>
                <c:pt idx="32">
                  <c:v>0.79542091261005698</c:v>
                </c:pt>
                <c:pt idx="33">
                  <c:v>0.80303440274011773</c:v>
                </c:pt>
                <c:pt idx="34">
                  <c:v>0.81010633227643269</c:v>
                </c:pt>
                <c:pt idx="35">
                  <c:v>0.81669224018939257</c:v>
                </c:pt>
                <c:pt idx="36">
                  <c:v>0.822840335172487</c:v>
                </c:pt>
                <c:pt idx="37">
                  <c:v>0.82859266676705023</c:v>
                </c:pt>
                <c:pt idx="38">
                  <c:v>0.8339860784933969</c:v>
                </c:pt>
                <c:pt idx="39">
                  <c:v>0.81654885862437565</c:v>
                </c:pt>
                <c:pt idx="40">
                  <c:v>0.82199729884050399</c:v>
                </c:pt>
                <c:pt idx="41">
                  <c:v>0.82713336052653752</c:v>
                </c:pt>
                <c:pt idx="42">
                  <c:v>0.83198306780173026</c:v>
                </c:pt>
                <c:pt idx="43">
                  <c:v>0.83656963660823536</c:v>
                </c:pt>
                <c:pt idx="44">
                  <c:v>0.84091384350155918</c:v>
                </c:pt>
                <c:pt idx="45">
                  <c:v>0.84503433774896841</c:v>
                </c:pt>
                <c:pt idx="46">
                  <c:v>0.83009047309612494</c:v>
                </c:pt>
                <c:pt idx="47">
                  <c:v>0.81555861335687341</c:v>
                </c:pt>
                <c:pt idx="48">
                  <c:v>0.82001362182155479</c:v>
                </c:pt>
                <c:pt idx="49">
                  <c:v>0.82425920328698044</c:v>
                </c:pt>
                <c:pt idx="50">
                  <c:v>0.82830976169345782</c:v>
                </c:pt>
                <c:pt idx="51">
                  <c:v>0.83217841014474048</c:v>
                </c:pt>
                <c:pt idx="52">
                  <c:v>0.83587711244552831</c:v>
                </c:pt>
                <c:pt idx="53">
                  <c:v>0.83941680638529259</c:v>
                </c:pt>
                <c:pt idx="54">
                  <c:v>0.82663662047193331</c:v>
                </c:pt>
                <c:pt idx="55">
                  <c:v>0.81416415748486592</c:v>
                </c:pt>
                <c:pt idx="56">
                  <c:v>0.81794513614015896</c:v>
                </c:pt>
                <c:pt idx="57">
                  <c:v>0.80595458550745469</c:v>
                </c:pt>
                <c:pt idx="58">
                  <c:v>0.80975680689902141</c:v>
                </c:pt>
                <c:pt idx="59">
                  <c:v>0.81341304771284384</c:v>
                </c:pt>
                <c:pt idx="60">
                  <c:v>0.80203028444023827</c:v>
                </c:pt>
                <c:pt idx="61">
                  <c:v>0.80570204927735023</c:v>
                </c:pt>
                <c:pt idx="62">
                  <c:v>0.80924016955542011</c:v>
                </c:pt>
                <c:pt idx="63">
                  <c:v>0.81265181486774074</c:v>
                </c:pt>
                <c:pt idx="64">
                  <c:v>0.8019561618795531</c:v>
                </c:pt>
                <c:pt idx="65">
                  <c:v>0.80538253756961842</c:v>
                </c:pt>
                <c:pt idx="66">
                  <c:v>0.80869238876049898</c:v>
                </c:pt>
                <c:pt idx="67">
                  <c:v>0.7984825725500253</c:v>
                </c:pt>
                <c:pt idx="68">
                  <c:v>0.80180327139404761</c:v>
                </c:pt>
                <c:pt idx="69">
                  <c:v>0.80501628062609598</c:v>
                </c:pt>
                <c:pt idx="70">
                  <c:v>0.80812676084489077</c:v>
                </c:pt>
                <c:pt idx="71">
                  <c:v>0.81113954748295714</c:v>
                </c:pt>
                <c:pt idx="72">
                  <c:v>0.80159212218172993</c:v>
                </c:pt>
                <c:pt idx="73">
                  <c:v>0.80461782316154784</c:v>
                </c:pt>
                <c:pt idx="74">
                  <c:v>0.80755258649380535</c:v>
                </c:pt>
                <c:pt idx="75">
                  <c:v>0.81040045606478572</c:v>
                </c:pt>
                <c:pt idx="76">
                  <c:v>0.81316523904204141</c:v>
                </c:pt>
                <c:pt idx="77">
                  <c:v>0.80419775186854392</c:v>
                </c:pt>
                <c:pt idx="78">
                  <c:v>0.79539628870076007</c:v>
                </c:pt>
                <c:pt idx="79">
                  <c:v>0.79826373015988739</c:v>
                </c:pt>
                <c:pt idx="80">
                  <c:v>0.80105183231640753</c:v>
                </c:pt>
                <c:pt idx="81">
                  <c:v>0.80376384857496708</c:v>
                </c:pt>
                <c:pt idx="82">
                  <c:v>0.80640285644556842</c:v>
                </c:pt>
                <c:pt idx="83">
                  <c:v>0.80897176930736336</c:v>
                </c:pt>
                <c:pt idx="84">
                  <c:v>0.81147334723742348</c:v>
                </c:pt>
                <c:pt idx="85">
                  <c:v>0.81391020699042216</c:v>
                </c:pt>
                <c:pt idx="86">
                  <c:v>0.80583516900927699</c:v>
                </c:pt>
                <c:pt idx="87">
                  <c:v>0.80828497623466267</c:v>
                </c:pt>
                <c:pt idx="88">
                  <c:v>0.81067367734294615</c:v>
                </c:pt>
                <c:pt idx="89">
                  <c:v>0.80287612651456297</c:v>
                </c:pt>
                <c:pt idx="90">
                  <c:v>0.80527561859824304</c:v>
                </c:pt>
                <c:pt idx="91">
                  <c:v>0.79767177900925668</c:v>
                </c:pt>
                <c:pt idx="92">
                  <c:v>0.80007913564892519</c:v>
                </c:pt>
                <c:pt idx="93">
                  <c:v>0.80242980284446064</c:v>
                </c:pt>
                <c:pt idx="94">
                  <c:v>0.79507345460301537</c:v>
                </c:pt>
                <c:pt idx="95">
                  <c:v>0.79743048139634487</c:v>
                </c:pt>
                <c:pt idx="96">
                  <c:v>0.79973382404009286</c:v>
                </c:pt>
                <c:pt idx="97">
                  <c:v>0.80198529968487842</c:v>
                </c:pt>
                <c:pt idx="98">
                  <c:v>0.80418664417418628</c:v>
                </c:pt>
                <c:pt idx="99">
                  <c:v>0.80633951655573732</c:v>
                </c:pt>
                <c:pt idx="100">
                  <c:v>0.80844550329468334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7B-4B59-A9C8-F7535B17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79584"/>
        <c:axId val="1408745040"/>
      </c:scatterChart>
      <c:valAx>
        <c:axId val="150267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45040"/>
        <c:crossesAt val="-1"/>
        <c:crossBetween val="midCat"/>
      </c:valAx>
      <c:valAx>
        <c:axId val="14087450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 P(W=red)</a:t>
                </a:r>
                <a:r>
                  <a:rPr lang="en-US" baseline="0"/>
                  <a:t> (Red WIns)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7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315120</xdr:colOff>
      <xdr:row>7</xdr:row>
      <xdr:rowOff>10257</xdr:rowOff>
    </xdr:from>
    <xdr:to>
      <xdr:col>33</xdr:col>
      <xdr:colOff>44657</xdr:colOff>
      <xdr:row>23</xdr:row>
      <xdr:rowOff>95983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3554-39E9-4A9E-9DD6-7D6544A91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31EF-4485-4290-9F5B-F1D7B97B50DB}">
  <dimension ref="A1:AG101"/>
  <sheetViews>
    <sheetView tabSelected="1" topLeftCell="B1" zoomScale="175" zoomScaleNormal="175" workbookViewId="0">
      <selection activeCell="E2" sqref="E2"/>
    </sheetView>
  </sheetViews>
  <sheetFormatPr defaultRowHeight="15" x14ac:dyDescent="0.25"/>
  <cols>
    <col min="1" max="1" width="9.42578125" bestFit="1" customWidth="1"/>
    <col min="2" max="2" width="15.7109375" bestFit="1" customWidth="1"/>
    <col min="3" max="3" width="8.42578125" bestFit="1" customWidth="1"/>
    <col min="4" max="4" width="14.7109375" style="3" bestFit="1" customWidth="1"/>
    <col min="5" max="5" width="7.7109375" bestFit="1" customWidth="1"/>
    <col min="6" max="6" width="6.7109375" bestFit="1" customWidth="1"/>
    <col min="7" max="7" width="7.7109375" bestFit="1" customWidth="1"/>
    <col min="8" max="8" width="6.7109375" bestFit="1" customWidth="1"/>
    <col min="9" max="9" width="7.7109375" bestFit="1" customWidth="1"/>
    <col min="10" max="10" width="6.7109375" bestFit="1" customWidth="1"/>
    <col min="11" max="11" width="7.7109375" bestFit="1" customWidth="1"/>
    <col min="12" max="12" width="6.7109375" bestFit="1" customWidth="1"/>
    <col min="13" max="13" width="7.7109375" bestFit="1" customWidth="1"/>
    <col min="14" max="14" width="6.7109375" bestFit="1" customWidth="1"/>
    <col min="15" max="15" width="7.7109375" bestFit="1" customWidth="1"/>
    <col min="16" max="16" width="6.7109375" bestFit="1" customWidth="1"/>
    <col min="17" max="17" width="7.7109375" bestFit="1" customWidth="1"/>
    <col min="18" max="18" width="6.7109375" bestFit="1" customWidth="1"/>
    <col min="19" max="19" width="7.7109375" bestFit="1" customWidth="1"/>
    <col min="20" max="20" width="6.7109375" bestFit="1" customWidth="1"/>
    <col min="21" max="21" width="7.7109375" bestFit="1" customWidth="1"/>
    <col min="22" max="22" width="6.7109375" bestFit="1" customWidth="1"/>
    <col min="23" max="23" width="8.7109375" bestFit="1" customWidth="1"/>
    <col min="24" max="24" width="7.7109375" bestFit="1" customWidth="1"/>
    <col min="25" max="25" width="5" bestFit="1" customWidth="1"/>
    <col min="28" max="28" width="7" bestFit="1" customWidth="1"/>
    <col min="29" max="29" width="14.42578125" style="3" bestFit="1" customWidth="1"/>
    <col min="30" max="30" width="14.42578125" style="3" customWidth="1"/>
    <col min="31" max="31" width="13.7109375" style="3" bestFit="1" customWidth="1"/>
    <col min="32" max="32" width="19" style="3" customWidth="1"/>
    <col min="33" max="33" width="19.140625" style="3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/>
      <c r="AA1" s="1" t="s">
        <v>30</v>
      </c>
      <c r="AB1" s="1" t="s">
        <v>25</v>
      </c>
      <c r="AC1" s="2" t="s">
        <v>28</v>
      </c>
      <c r="AD1" s="2" t="s">
        <v>31</v>
      </c>
      <c r="AE1" s="2" t="s">
        <v>29</v>
      </c>
      <c r="AF1" s="2" t="s">
        <v>26</v>
      </c>
      <c r="AG1" s="2" t="s">
        <v>27</v>
      </c>
    </row>
    <row r="2" spans="1:33" x14ac:dyDescent="0.25">
      <c r="A2">
        <v>10</v>
      </c>
      <c r="B2">
        <v>0.5</v>
      </c>
      <c r="C2">
        <v>20</v>
      </c>
      <c r="D2" s="3">
        <f>1/6</f>
        <v>0.16666666666666666</v>
      </c>
      <c r="E2">
        <f ca="1">A2-IF(C2&gt;0,_xlfn.BINOM.INV(C2,$D$2,RAND()),0)</f>
        <v>7</v>
      </c>
      <c r="F2">
        <f ca="1">C2-IF(A2&gt;0,_xlfn.BINOM.INV(A2,$B$2,RAND()),0)</f>
        <v>14</v>
      </c>
      <c r="G2">
        <f ca="1">E2-IF(F2&gt;0,_xlfn.BINOM.INV(F2,$D$2,RAND()),0)</f>
        <v>4</v>
      </c>
      <c r="H2">
        <f ca="1">F2-IF(E2&gt;0,_xlfn.BINOM.INV(E2,$B$2,RAND()),0)</f>
        <v>11</v>
      </c>
      <c r="I2">
        <f ca="1">G2-IF(H2&gt;0,_xlfn.BINOM.INV(H2,$D$2,RAND()),0)</f>
        <v>4</v>
      </c>
      <c r="J2">
        <f ca="1">H2-IF(G2&gt;0,_xlfn.BINOM.INV(G2,$B$2,RAND()),0)</f>
        <v>8</v>
      </c>
      <c r="K2">
        <f ca="1">I2-IF(J2&gt;0,_xlfn.BINOM.INV(J2,$D$2,RAND()),0)</f>
        <v>4</v>
      </c>
      <c r="L2">
        <f ca="1">J2-IF(I2&gt;0,_xlfn.BINOM.INV(I2,$B$2,RAND()),0)</f>
        <v>5</v>
      </c>
      <c r="M2">
        <f ca="1">K2-IF(L2&gt;0,_xlfn.BINOM.INV(L2,$D$2,RAND()),0)</f>
        <v>2</v>
      </c>
      <c r="N2">
        <f ca="1">L2-IF(K2&gt;0,_xlfn.BINOM.INV(K2,$B$2,RAND()),0)</f>
        <v>5</v>
      </c>
      <c r="O2">
        <f ca="1">M2-IF(N2&gt;0,_xlfn.BINOM.INV(N2,$D$2,RAND()),0)</f>
        <v>1</v>
      </c>
      <c r="P2">
        <f ca="1">N2-IF(M2&gt;0,_xlfn.BINOM.INV(M2,$B$2,RAND()),0)</f>
        <v>4</v>
      </c>
      <c r="Q2">
        <f ca="1">O2-IF(P2&gt;0,_xlfn.BINOM.INV(P2,$D$2,RAND()),0)</f>
        <v>1</v>
      </c>
      <c r="R2">
        <f ca="1">P2-IF(O2&gt;0,_xlfn.BINOM.INV(O2,$B$2,RAND()),0)</f>
        <v>3</v>
      </c>
      <c r="S2">
        <f ca="1">Q2-IF(R2&gt;0,_xlfn.BINOM.INV(R2,$D$2,RAND()),0)</f>
        <v>1</v>
      </c>
      <c r="T2">
        <f ca="1">R2-IF(Q2&gt;0,_xlfn.BINOM.INV(Q2,$B$2,RAND()),0)</f>
        <v>2</v>
      </c>
      <c r="U2">
        <f ca="1">S2-IF(T2&gt;0,_xlfn.BINOM.INV(T2,$D$2,RAND()),0)</f>
        <v>1</v>
      </c>
      <c r="V2">
        <f ca="1">T2-IF(S2&gt;0,_xlfn.BINOM.INV(S2,$B$2,RAND()),0)</f>
        <v>2</v>
      </c>
      <c r="W2">
        <f ca="1">U2-IF(V2&gt;0,_xlfn.BINOM.INV(V2,$D$2,RAND()),0)</f>
        <v>0</v>
      </c>
      <c r="X2">
        <f ca="1">V2-IF(U2&gt;0,_xlfn.BINOM.INV(U2,$B$2,RAND()),0)</f>
        <v>2</v>
      </c>
      <c r="Y2" t="str">
        <f ca="1">IF(W2&gt;0,"blue",IF(X2&gt;0,"red","tie"))</f>
        <v>red</v>
      </c>
      <c r="AA2">
        <v>1</v>
      </c>
      <c r="AB2">
        <f ca="1">IF(Y2="red",1,0)</f>
        <v>1</v>
      </c>
      <c r="AC2" s="3">
        <f ca="1">AVERAGE($AB$2:AB2)</f>
        <v>1</v>
      </c>
      <c r="AD2" s="3" t="e">
        <f ca="1">_xlfn.STDEV.S($AB$2:AB2)</f>
        <v>#DIV/0!</v>
      </c>
      <c r="AE2" s="3" t="e">
        <f ca="1">AD2/SQRT(COUNT($AB$2:AB2))</f>
        <v>#DIV/0!</v>
      </c>
      <c r="AF2" s="3" t="e">
        <f ca="1">$AC2+_xlfn.NORM.S.INV(0.975)*$AE2</f>
        <v>#DIV/0!</v>
      </c>
      <c r="AG2" s="3" t="e">
        <f ca="1">$AC2-_xlfn.NORM.S.INV(0.975)*$AE2</f>
        <v>#DIV/0!</v>
      </c>
    </row>
    <row r="3" spans="1:33" x14ac:dyDescent="0.25">
      <c r="A3">
        <v>10</v>
      </c>
      <c r="B3">
        <v>0.5</v>
      </c>
      <c r="C3">
        <v>20</v>
      </c>
      <c r="D3" s="3">
        <f t="shared" ref="D3:D66" si="0">1/6</f>
        <v>0.16666666666666666</v>
      </c>
      <c r="E3">
        <f t="shared" ref="E3:E66" ca="1" si="1">A3-IF(C3&gt;0,_xlfn.BINOM.INV(C3,$D$2,RAND()),0)</f>
        <v>8</v>
      </c>
      <c r="F3">
        <f t="shared" ref="F3:F66" ca="1" si="2">C3-IF(A3&gt;0,_xlfn.BINOM.INV(A3,$B$2,RAND()),0)</f>
        <v>15</v>
      </c>
      <c r="G3">
        <f t="shared" ref="G3:G66" ca="1" si="3">E3-IF(F3&gt;0,_xlfn.BINOM.INV(F3,$D$2,RAND()),0)</f>
        <v>5</v>
      </c>
      <c r="H3">
        <f t="shared" ref="H3:H66" ca="1" si="4">F3-IF(E3&gt;0,_xlfn.BINOM.INV(E3,$B$2,RAND()),0)</f>
        <v>11</v>
      </c>
      <c r="I3">
        <f t="shared" ref="I3:I66" ca="1" si="5">G3-IF(H3&gt;0,_xlfn.BINOM.INV(H3,$D$2,RAND()),0)</f>
        <v>3</v>
      </c>
      <c r="J3">
        <f t="shared" ref="J3:J66" ca="1" si="6">H3-IF(G3&gt;0,_xlfn.BINOM.INV(G3,$B$2,RAND()),0)</f>
        <v>8</v>
      </c>
      <c r="K3">
        <f t="shared" ref="K3:K66" ca="1" si="7">I3-IF(J3&gt;0,_xlfn.BINOM.INV(J3,$D$2,RAND()),0)</f>
        <v>3</v>
      </c>
      <c r="L3">
        <f t="shared" ref="L3:L66" ca="1" si="8">J3-IF(I3&gt;0,_xlfn.BINOM.INV(I3,$B$2,RAND()),0)</f>
        <v>6</v>
      </c>
      <c r="M3">
        <f t="shared" ref="M3:M66" ca="1" si="9">K3-IF(L3&gt;0,_xlfn.BINOM.INV(L3,$D$2,RAND()),0)</f>
        <v>3</v>
      </c>
      <c r="N3">
        <f t="shared" ref="N3:N66" ca="1" si="10">L3-IF(K3&gt;0,_xlfn.BINOM.INV(K3,$B$2,RAND()),0)</f>
        <v>4</v>
      </c>
      <c r="O3">
        <f t="shared" ref="O3:O66" ca="1" si="11">M3-IF(N3&gt;0,_xlfn.BINOM.INV(N3,$D$2,RAND()),0)</f>
        <v>3</v>
      </c>
      <c r="P3">
        <f t="shared" ref="P3:P66" ca="1" si="12">N3-IF(M3&gt;0,_xlfn.BINOM.INV(M3,$B$2,RAND()),0)</f>
        <v>3</v>
      </c>
      <c r="Q3">
        <f t="shared" ref="Q3:Q66" ca="1" si="13">O3-IF(P3&gt;0,_xlfn.BINOM.INV(P3,$D$2,RAND()),0)</f>
        <v>3</v>
      </c>
      <c r="R3">
        <f t="shared" ref="R3:R66" ca="1" si="14">P3-IF(O3&gt;0,_xlfn.BINOM.INV(O3,$B$2,RAND()),0)</f>
        <v>1</v>
      </c>
      <c r="S3">
        <f t="shared" ref="S3:S66" ca="1" si="15">Q3-IF(R3&gt;0,_xlfn.BINOM.INV(R3,$D$2,RAND()),0)</f>
        <v>3</v>
      </c>
      <c r="T3">
        <f t="shared" ref="T3:T66" ca="1" si="16">R3-IF(Q3&gt;0,_xlfn.BINOM.INV(Q3,$B$2,RAND()),0)</f>
        <v>-1</v>
      </c>
      <c r="U3">
        <f t="shared" ref="U3:U66" ca="1" si="17">S3-IF(T3&gt;0,_xlfn.BINOM.INV(T3,$D$2,RAND()),0)</f>
        <v>3</v>
      </c>
      <c r="V3">
        <f t="shared" ref="V3:V66" ca="1" si="18">T3-IF(S3&gt;0,_xlfn.BINOM.INV(S3,$B$2,RAND()),0)</f>
        <v>-2</v>
      </c>
      <c r="W3">
        <f t="shared" ref="W3:W66" ca="1" si="19">U3-IF(V3&gt;0,_xlfn.BINOM.INV(V3,$D$2,RAND()),0)</f>
        <v>3</v>
      </c>
      <c r="X3">
        <f t="shared" ref="X3:X66" ca="1" si="20">V3-IF(U3&gt;0,_xlfn.BINOM.INV(U3,$B$2,RAND()),0)</f>
        <v>-2</v>
      </c>
      <c r="Y3" t="str">
        <f t="shared" ref="Y3:Y66" ca="1" si="21">IF(W3&gt;0,"blue",IF(X3&gt;0,"red","tie"))</f>
        <v>blue</v>
      </c>
      <c r="AA3">
        <v>2</v>
      </c>
      <c r="AB3">
        <f t="shared" ref="AB3:AB9" ca="1" si="22">IF(Y3="red",1,0)</f>
        <v>0</v>
      </c>
      <c r="AC3" s="3">
        <f ca="1">AVERAGE($AB$2:AB3)</f>
        <v>0.5</v>
      </c>
      <c r="AD3" s="3">
        <f ca="1">_xlfn.STDEV.S($AB$2:AB3)</f>
        <v>0.70710678118654757</v>
      </c>
      <c r="AE3" s="3">
        <f ca="1">AD3/SQRT(COUNT($AB$2:AB3))</f>
        <v>0.5</v>
      </c>
      <c r="AF3" s="3">
        <f ca="1">$AC3+_xlfn.NORM.S.INV(0.025)*$AE3</f>
        <v>-0.47998199227002691</v>
      </c>
      <c r="AG3" s="3">
        <f ca="1">$AC3-_xlfn.NORM.S.INV(0.025)*$AE3</f>
        <v>1.479981992270027</v>
      </c>
    </row>
    <row r="4" spans="1:33" x14ac:dyDescent="0.25">
      <c r="A4">
        <v>10</v>
      </c>
      <c r="B4">
        <v>0.5</v>
      </c>
      <c r="C4">
        <v>20</v>
      </c>
      <c r="D4" s="3">
        <f t="shared" si="0"/>
        <v>0.16666666666666666</v>
      </c>
      <c r="E4">
        <f t="shared" ca="1" si="1"/>
        <v>9</v>
      </c>
      <c r="F4">
        <f t="shared" ca="1" si="2"/>
        <v>14</v>
      </c>
      <c r="G4">
        <f t="shared" ca="1" si="3"/>
        <v>7</v>
      </c>
      <c r="H4">
        <f t="shared" ca="1" si="4"/>
        <v>9</v>
      </c>
      <c r="I4">
        <f t="shared" ca="1" si="5"/>
        <v>5</v>
      </c>
      <c r="J4">
        <f t="shared" ca="1" si="6"/>
        <v>7</v>
      </c>
      <c r="K4">
        <f t="shared" ca="1" si="7"/>
        <v>5</v>
      </c>
      <c r="L4">
        <f t="shared" ca="1" si="8"/>
        <v>6</v>
      </c>
      <c r="M4">
        <f t="shared" ca="1" si="9"/>
        <v>5</v>
      </c>
      <c r="N4">
        <f t="shared" ca="1" si="10"/>
        <v>3</v>
      </c>
      <c r="O4">
        <f t="shared" ca="1" si="11"/>
        <v>5</v>
      </c>
      <c r="P4">
        <f t="shared" ca="1" si="12"/>
        <v>1</v>
      </c>
      <c r="Q4">
        <f t="shared" ca="1" si="13"/>
        <v>5</v>
      </c>
      <c r="R4">
        <f t="shared" ca="1" si="14"/>
        <v>0</v>
      </c>
      <c r="S4">
        <f t="shared" ca="1" si="15"/>
        <v>5</v>
      </c>
      <c r="T4">
        <f t="shared" ca="1" si="16"/>
        <v>-2</v>
      </c>
      <c r="U4">
        <f t="shared" ca="1" si="17"/>
        <v>5</v>
      </c>
      <c r="V4">
        <f t="shared" ca="1" si="18"/>
        <v>-5</v>
      </c>
      <c r="W4">
        <f t="shared" ca="1" si="19"/>
        <v>5</v>
      </c>
      <c r="X4">
        <f t="shared" ca="1" si="20"/>
        <v>-9</v>
      </c>
      <c r="Y4" t="str">
        <f t="shared" ca="1" si="21"/>
        <v>blue</v>
      </c>
      <c r="AA4">
        <v>3</v>
      </c>
      <c r="AB4">
        <f t="shared" ca="1" si="22"/>
        <v>0</v>
      </c>
      <c r="AC4" s="3">
        <f ca="1">AVERAGE($AB$2:AB4)</f>
        <v>0.33333333333333331</v>
      </c>
      <c r="AD4" s="3">
        <f ca="1">_xlfn.STDEV.S($AB$2:AB4)</f>
        <v>0.57735026918962584</v>
      </c>
      <c r="AE4" s="3">
        <f ca="1">AD4/SQRT(COUNT($AB$2:AB4))</f>
        <v>0.33333333333333337</v>
      </c>
      <c r="AF4" s="3">
        <f ca="1">$AC4+_xlfn.NORM.S.INV(0.025)*$AE4</f>
        <v>-0.31998799484668466</v>
      </c>
      <c r="AG4" s="3">
        <f t="shared" ref="AG4:AG67" ca="1" si="23">$AC4-_xlfn.NORM.S.INV(0.025)*$AE4</f>
        <v>0.98665466151335135</v>
      </c>
    </row>
    <row r="5" spans="1:33" x14ac:dyDescent="0.25">
      <c r="A5">
        <v>10</v>
      </c>
      <c r="B5">
        <v>0.5</v>
      </c>
      <c r="C5">
        <v>20</v>
      </c>
      <c r="D5" s="3">
        <f t="shared" si="0"/>
        <v>0.16666666666666666</v>
      </c>
      <c r="E5">
        <f t="shared" ca="1" si="1"/>
        <v>4</v>
      </c>
      <c r="F5">
        <f t="shared" ca="1" si="2"/>
        <v>17</v>
      </c>
      <c r="G5">
        <f t="shared" ca="1" si="3"/>
        <v>1</v>
      </c>
      <c r="H5">
        <f t="shared" ca="1" si="4"/>
        <v>16</v>
      </c>
      <c r="I5">
        <f t="shared" ca="1" si="5"/>
        <v>-4</v>
      </c>
      <c r="J5">
        <f t="shared" ca="1" si="6"/>
        <v>16</v>
      </c>
      <c r="K5">
        <f t="shared" ca="1" si="7"/>
        <v>-9</v>
      </c>
      <c r="L5">
        <f t="shared" ca="1" si="8"/>
        <v>16</v>
      </c>
      <c r="M5">
        <f t="shared" ca="1" si="9"/>
        <v>-13</v>
      </c>
      <c r="N5">
        <f t="shared" ca="1" si="10"/>
        <v>16</v>
      </c>
      <c r="O5">
        <f t="shared" ca="1" si="11"/>
        <v>-16</v>
      </c>
      <c r="P5">
        <f t="shared" ca="1" si="12"/>
        <v>16</v>
      </c>
      <c r="Q5">
        <f t="shared" ca="1" si="13"/>
        <v>-17</v>
      </c>
      <c r="R5">
        <f t="shared" ca="1" si="14"/>
        <v>16</v>
      </c>
      <c r="S5">
        <f t="shared" ca="1" si="15"/>
        <v>-20</v>
      </c>
      <c r="T5">
        <f t="shared" ca="1" si="16"/>
        <v>16</v>
      </c>
      <c r="U5">
        <f t="shared" ca="1" si="17"/>
        <v>-28</v>
      </c>
      <c r="V5">
        <f t="shared" ca="1" si="18"/>
        <v>16</v>
      </c>
      <c r="W5">
        <f t="shared" ca="1" si="19"/>
        <v>-33</v>
      </c>
      <c r="X5">
        <f t="shared" ca="1" si="20"/>
        <v>16</v>
      </c>
      <c r="Y5" t="str">
        <f t="shared" ca="1" si="21"/>
        <v>red</v>
      </c>
      <c r="AA5">
        <v>4</v>
      </c>
      <c r="AB5">
        <f t="shared" ca="1" si="22"/>
        <v>1</v>
      </c>
      <c r="AC5" s="3">
        <f ca="1">AVERAGE($AB$2:AB5)</f>
        <v>0.5</v>
      </c>
      <c r="AD5" s="3">
        <f ca="1">_xlfn.STDEV.S($AB$2:AB5)</f>
        <v>0.57735026918962573</v>
      </c>
      <c r="AE5" s="3">
        <f ca="1">AD5/SQRT(COUNT($AB$2:AB5))</f>
        <v>0.28867513459481287</v>
      </c>
      <c r="AF5" s="3">
        <f ca="1">$AC5+_xlfn.NORM.S.INV(0.025)*$AE5</f>
        <v>-6.5792867038085734E-2</v>
      </c>
      <c r="AG5" s="3">
        <f t="shared" ca="1" si="23"/>
        <v>1.0657928670380858</v>
      </c>
    </row>
    <row r="6" spans="1:33" x14ac:dyDescent="0.25">
      <c r="A6">
        <v>10</v>
      </c>
      <c r="B6">
        <v>0.5</v>
      </c>
      <c r="C6">
        <v>20</v>
      </c>
      <c r="D6" s="3">
        <f t="shared" si="0"/>
        <v>0.16666666666666666</v>
      </c>
      <c r="E6">
        <f t="shared" ca="1" si="1"/>
        <v>7</v>
      </c>
      <c r="F6">
        <f t="shared" ca="1" si="2"/>
        <v>14</v>
      </c>
      <c r="G6">
        <f t="shared" ca="1" si="3"/>
        <v>1</v>
      </c>
      <c r="H6">
        <f t="shared" ca="1" si="4"/>
        <v>11</v>
      </c>
      <c r="I6">
        <f t="shared" ca="1" si="5"/>
        <v>-1</v>
      </c>
      <c r="J6">
        <f t="shared" ca="1" si="6"/>
        <v>10</v>
      </c>
      <c r="K6">
        <f t="shared" ca="1" si="7"/>
        <v>-3</v>
      </c>
      <c r="L6">
        <f t="shared" ca="1" si="8"/>
        <v>10</v>
      </c>
      <c r="M6">
        <f t="shared" ca="1" si="9"/>
        <v>-4</v>
      </c>
      <c r="N6">
        <f t="shared" ca="1" si="10"/>
        <v>10</v>
      </c>
      <c r="O6">
        <f t="shared" ca="1" si="11"/>
        <v>-4</v>
      </c>
      <c r="P6">
        <f t="shared" ca="1" si="12"/>
        <v>10</v>
      </c>
      <c r="Q6">
        <f t="shared" ca="1" si="13"/>
        <v>-4</v>
      </c>
      <c r="R6">
        <f t="shared" ca="1" si="14"/>
        <v>10</v>
      </c>
      <c r="S6">
        <f t="shared" ca="1" si="15"/>
        <v>-8</v>
      </c>
      <c r="T6">
        <f t="shared" ca="1" si="16"/>
        <v>10</v>
      </c>
      <c r="U6">
        <f t="shared" ca="1" si="17"/>
        <v>-12</v>
      </c>
      <c r="V6">
        <f t="shared" ca="1" si="18"/>
        <v>10</v>
      </c>
      <c r="W6">
        <f t="shared" ca="1" si="19"/>
        <v>-13</v>
      </c>
      <c r="X6">
        <f t="shared" ca="1" si="20"/>
        <v>10</v>
      </c>
      <c r="Y6" t="str">
        <f t="shared" ca="1" si="21"/>
        <v>red</v>
      </c>
      <c r="AA6">
        <v>5</v>
      </c>
      <c r="AB6">
        <f t="shared" ca="1" si="22"/>
        <v>1</v>
      </c>
      <c r="AC6" s="3">
        <f ca="1">AVERAGE($AB$2:AB6)</f>
        <v>0.6</v>
      </c>
      <c r="AD6" s="3">
        <f ca="1">_xlfn.STDEV.S($AB$2:AB6)</f>
        <v>0.54772255750516607</v>
      </c>
      <c r="AE6" s="3">
        <f ca="1">AD6/SQRT(COUNT($AB$2:AB6))</f>
        <v>0.24494897427831777</v>
      </c>
      <c r="AF6" s="3">
        <f t="shared" ref="AF6:AF67" ca="1" si="24">$AC6+_xlfn.NORM.S.INV(0.025)*$AE6</f>
        <v>0.11990883236446914</v>
      </c>
      <c r="AG6" s="3">
        <f t="shared" ca="1" si="23"/>
        <v>1.0800911676355307</v>
      </c>
    </row>
    <row r="7" spans="1:33" x14ac:dyDescent="0.25">
      <c r="A7">
        <v>10</v>
      </c>
      <c r="B7">
        <v>0.5</v>
      </c>
      <c r="C7">
        <v>20</v>
      </c>
      <c r="D7" s="3">
        <f t="shared" si="0"/>
        <v>0.16666666666666666</v>
      </c>
      <c r="E7">
        <f t="shared" ca="1" si="1"/>
        <v>6</v>
      </c>
      <c r="F7">
        <f t="shared" ca="1" si="2"/>
        <v>17</v>
      </c>
      <c r="G7">
        <f t="shared" ca="1" si="3"/>
        <v>4</v>
      </c>
      <c r="H7">
        <f t="shared" ca="1" si="4"/>
        <v>15</v>
      </c>
      <c r="I7">
        <f t="shared" ca="1" si="5"/>
        <v>1</v>
      </c>
      <c r="J7">
        <f t="shared" ca="1" si="6"/>
        <v>12</v>
      </c>
      <c r="K7">
        <f t="shared" ca="1" si="7"/>
        <v>-1</v>
      </c>
      <c r="L7">
        <f t="shared" ca="1" si="8"/>
        <v>11</v>
      </c>
      <c r="M7">
        <f t="shared" ca="1" si="9"/>
        <v>-4</v>
      </c>
      <c r="N7">
        <f t="shared" ca="1" si="10"/>
        <v>11</v>
      </c>
      <c r="O7">
        <f t="shared" ca="1" si="11"/>
        <v>-5</v>
      </c>
      <c r="P7">
        <f t="shared" ca="1" si="12"/>
        <v>11</v>
      </c>
      <c r="Q7">
        <f t="shared" ca="1" si="13"/>
        <v>-8</v>
      </c>
      <c r="R7">
        <f t="shared" ca="1" si="14"/>
        <v>11</v>
      </c>
      <c r="S7">
        <f t="shared" ca="1" si="15"/>
        <v>-9</v>
      </c>
      <c r="T7">
        <f t="shared" ca="1" si="16"/>
        <v>11</v>
      </c>
      <c r="U7">
        <f t="shared" ca="1" si="17"/>
        <v>-13</v>
      </c>
      <c r="V7">
        <f t="shared" ca="1" si="18"/>
        <v>11</v>
      </c>
      <c r="W7">
        <f t="shared" ca="1" si="19"/>
        <v>-17</v>
      </c>
      <c r="X7">
        <f t="shared" ca="1" si="20"/>
        <v>11</v>
      </c>
      <c r="Y7" t="str">
        <f t="shared" ca="1" si="21"/>
        <v>red</v>
      </c>
      <c r="AA7">
        <v>6</v>
      </c>
      <c r="AB7">
        <f t="shared" ca="1" si="22"/>
        <v>1</v>
      </c>
      <c r="AC7" s="3">
        <f ca="1">AVERAGE($AB$2:AB7)</f>
        <v>0.66666666666666663</v>
      </c>
      <c r="AD7" s="3">
        <f ca="1">_xlfn.STDEV.S($AB$2:AB7)</f>
        <v>0.51639777949432231</v>
      </c>
      <c r="AE7" s="3">
        <f ca="1">AD7/SQRT(COUNT($AB$2:AB7))</f>
        <v>0.21081851067789201</v>
      </c>
      <c r="AF7" s="3">
        <f t="shared" ca="1" si="24"/>
        <v>0.25346997846362551</v>
      </c>
      <c r="AG7" s="3">
        <f t="shared" ca="1" si="23"/>
        <v>1.0798633548697079</v>
      </c>
    </row>
    <row r="8" spans="1:33" x14ac:dyDescent="0.25">
      <c r="A8">
        <v>10</v>
      </c>
      <c r="B8">
        <v>0.5</v>
      </c>
      <c r="C8">
        <v>20</v>
      </c>
      <c r="D8" s="3">
        <f t="shared" si="0"/>
        <v>0.16666666666666666</v>
      </c>
      <c r="E8">
        <f t="shared" ca="1" si="1"/>
        <v>8</v>
      </c>
      <c r="F8">
        <f t="shared" ca="1" si="2"/>
        <v>14</v>
      </c>
      <c r="G8">
        <f t="shared" ca="1" si="3"/>
        <v>5</v>
      </c>
      <c r="H8">
        <f t="shared" ca="1" si="4"/>
        <v>12</v>
      </c>
      <c r="I8">
        <f t="shared" ca="1" si="5"/>
        <v>4</v>
      </c>
      <c r="J8">
        <f t="shared" ca="1" si="6"/>
        <v>9</v>
      </c>
      <c r="K8">
        <f t="shared" ca="1" si="7"/>
        <v>3</v>
      </c>
      <c r="L8">
        <f t="shared" ca="1" si="8"/>
        <v>7</v>
      </c>
      <c r="M8">
        <f t="shared" ca="1" si="9"/>
        <v>3</v>
      </c>
      <c r="N8">
        <f t="shared" ca="1" si="10"/>
        <v>6</v>
      </c>
      <c r="O8">
        <f t="shared" ca="1" si="11"/>
        <v>2</v>
      </c>
      <c r="P8">
        <f t="shared" ca="1" si="12"/>
        <v>4</v>
      </c>
      <c r="Q8">
        <f t="shared" ca="1" si="13"/>
        <v>1</v>
      </c>
      <c r="R8">
        <f t="shared" ca="1" si="14"/>
        <v>4</v>
      </c>
      <c r="S8">
        <f t="shared" ca="1" si="15"/>
        <v>1</v>
      </c>
      <c r="T8">
        <f t="shared" ca="1" si="16"/>
        <v>3</v>
      </c>
      <c r="U8">
        <f t="shared" ca="1" si="17"/>
        <v>1</v>
      </c>
      <c r="V8">
        <f t="shared" ca="1" si="18"/>
        <v>2</v>
      </c>
      <c r="W8">
        <f t="shared" ca="1" si="19"/>
        <v>1</v>
      </c>
      <c r="X8">
        <f t="shared" ca="1" si="20"/>
        <v>2</v>
      </c>
      <c r="Y8" t="str">
        <f t="shared" ca="1" si="21"/>
        <v>blue</v>
      </c>
      <c r="AA8">
        <v>7</v>
      </c>
      <c r="AB8">
        <f t="shared" ca="1" si="22"/>
        <v>0</v>
      </c>
      <c r="AC8" s="3">
        <f ca="1">AVERAGE($AB$2:AB8)</f>
        <v>0.5714285714285714</v>
      </c>
      <c r="AD8" s="3">
        <f ca="1">_xlfn.STDEV.S($AB$2:AB8)</f>
        <v>0.53452248382484879</v>
      </c>
      <c r="AE8" s="3">
        <f ca="1">AD8/SQRT(COUNT($AB$2:AB8))</f>
        <v>0.20203050891044214</v>
      </c>
      <c r="AF8" s="3">
        <f t="shared" ca="1" si="24"/>
        <v>0.1754560501858064</v>
      </c>
      <c r="AG8" s="3">
        <f t="shared" ca="1" si="23"/>
        <v>0.96740109267133634</v>
      </c>
    </row>
    <row r="9" spans="1:33" x14ac:dyDescent="0.25">
      <c r="A9">
        <v>10</v>
      </c>
      <c r="B9">
        <v>0.5</v>
      </c>
      <c r="C9">
        <v>20</v>
      </c>
      <c r="D9" s="3">
        <f t="shared" si="0"/>
        <v>0.16666666666666666</v>
      </c>
      <c r="E9">
        <f t="shared" ca="1" si="1"/>
        <v>9</v>
      </c>
      <c r="F9">
        <f t="shared" ca="1" si="2"/>
        <v>14</v>
      </c>
      <c r="G9">
        <f t="shared" ca="1" si="3"/>
        <v>9</v>
      </c>
      <c r="H9">
        <f t="shared" ca="1" si="4"/>
        <v>11</v>
      </c>
      <c r="I9">
        <f t="shared" ca="1" si="5"/>
        <v>8</v>
      </c>
      <c r="J9">
        <f t="shared" ca="1" si="6"/>
        <v>6</v>
      </c>
      <c r="K9">
        <f t="shared" ca="1" si="7"/>
        <v>7</v>
      </c>
      <c r="L9">
        <f t="shared" ca="1" si="8"/>
        <v>1</v>
      </c>
      <c r="M9">
        <f t="shared" ca="1" si="9"/>
        <v>7</v>
      </c>
      <c r="N9">
        <f t="shared" ca="1" si="10"/>
        <v>1</v>
      </c>
      <c r="O9">
        <f t="shared" ca="1" si="11"/>
        <v>7</v>
      </c>
      <c r="P9">
        <f t="shared" ca="1" si="12"/>
        <v>-3</v>
      </c>
      <c r="Q9">
        <f t="shared" ca="1" si="13"/>
        <v>7</v>
      </c>
      <c r="R9">
        <f t="shared" ca="1" si="14"/>
        <v>-8</v>
      </c>
      <c r="S9">
        <f t="shared" ca="1" si="15"/>
        <v>7</v>
      </c>
      <c r="T9">
        <f t="shared" ca="1" si="16"/>
        <v>-13</v>
      </c>
      <c r="U9">
        <f t="shared" ca="1" si="17"/>
        <v>7</v>
      </c>
      <c r="V9">
        <f t="shared" ca="1" si="18"/>
        <v>-17</v>
      </c>
      <c r="W9">
        <f t="shared" ca="1" si="19"/>
        <v>7</v>
      </c>
      <c r="X9">
        <f t="shared" ca="1" si="20"/>
        <v>-18</v>
      </c>
      <c r="Y9" t="str">
        <f t="shared" ca="1" si="21"/>
        <v>blue</v>
      </c>
      <c r="AA9">
        <v>8</v>
      </c>
      <c r="AB9">
        <f t="shared" ca="1" si="22"/>
        <v>0</v>
      </c>
      <c r="AC9" s="3">
        <f ca="1">AVERAGE($AB$2:AB9)</f>
        <v>0.5</v>
      </c>
      <c r="AD9" s="3">
        <f ca="1">_xlfn.STDEV.S($AB$2:AB9)</f>
        <v>0.53452248382484879</v>
      </c>
      <c r="AE9" s="3">
        <f ca="1">AD9/SQRT(COUNT($AB$2:AB9))</f>
        <v>0.1889822365046136</v>
      </c>
      <c r="AF9" s="3">
        <f t="shared" ca="1" si="24"/>
        <v>0.1296016227331267</v>
      </c>
      <c r="AG9" s="3">
        <f t="shared" ca="1" si="23"/>
        <v>0.8703983772668733</v>
      </c>
    </row>
    <row r="10" spans="1:33" x14ac:dyDescent="0.25">
      <c r="A10">
        <v>10</v>
      </c>
      <c r="B10">
        <v>0.5</v>
      </c>
      <c r="C10">
        <v>20</v>
      </c>
      <c r="D10" s="3">
        <f t="shared" si="0"/>
        <v>0.16666666666666666</v>
      </c>
      <c r="E10">
        <f t="shared" ca="1" si="1"/>
        <v>9</v>
      </c>
      <c r="F10">
        <f t="shared" ca="1" si="2"/>
        <v>13</v>
      </c>
      <c r="G10">
        <f t="shared" ca="1" si="3"/>
        <v>8</v>
      </c>
      <c r="H10">
        <f t="shared" ca="1" si="4"/>
        <v>10</v>
      </c>
      <c r="I10">
        <f t="shared" ca="1" si="5"/>
        <v>7</v>
      </c>
      <c r="J10">
        <f t="shared" ca="1" si="6"/>
        <v>7</v>
      </c>
      <c r="K10">
        <f t="shared" ca="1" si="7"/>
        <v>7</v>
      </c>
      <c r="L10">
        <f t="shared" ca="1" si="8"/>
        <v>2</v>
      </c>
      <c r="M10">
        <f t="shared" ca="1" si="9"/>
        <v>7</v>
      </c>
      <c r="N10">
        <f t="shared" ca="1" si="10"/>
        <v>1</v>
      </c>
      <c r="O10">
        <f t="shared" ca="1" si="11"/>
        <v>7</v>
      </c>
      <c r="P10">
        <f t="shared" ca="1" si="12"/>
        <v>-2</v>
      </c>
      <c r="Q10">
        <f t="shared" ca="1" si="13"/>
        <v>7</v>
      </c>
      <c r="R10">
        <f t="shared" ca="1" si="14"/>
        <v>-5</v>
      </c>
      <c r="S10">
        <f t="shared" ca="1" si="15"/>
        <v>7</v>
      </c>
      <c r="T10">
        <f t="shared" ca="1" si="16"/>
        <v>-11</v>
      </c>
      <c r="U10">
        <f t="shared" ca="1" si="17"/>
        <v>7</v>
      </c>
      <c r="V10">
        <f t="shared" ca="1" si="18"/>
        <v>-15</v>
      </c>
      <c r="W10">
        <f t="shared" ca="1" si="19"/>
        <v>7</v>
      </c>
      <c r="X10">
        <f t="shared" ca="1" si="20"/>
        <v>-17</v>
      </c>
      <c r="Y10" t="str">
        <f t="shared" ca="1" si="21"/>
        <v>blue</v>
      </c>
      <c r="AA10">
        <v>9</v>
      </c>
      <c r="AB10">
        <f t="shared" ref="AB10:AB66" ca="1" si="25">IF(Y10="red",1,0)</f>
        <v>0</v>
      </c>
      <c r="AC10" s="3">
        <f ca="1">AVERAGE($AB$2:AB10)</f>
        <v>0.44444444444444442</v>
      </c>
      <c r="AD10" s="3">
        <f ca="1">_xlfn.STDEV.S($AB$2:AB10)</f>
        <v>0.52704627669472992</v>
      </c>
      <c r="AE10" s="3">
        <f ca="1">AD10/SQRT(COUNT($AB$2:AB10))</f>
        <v>0.17568209223157663</v>
      </c>
      <c r="AF10" s="3">
        <f t="shared" ca="1" si="24"/>
        <v>0.10011387094191027</v>
      </c>
      <c r="AG10" s="3">
        <f t="shared" ca="1" si="23"/>
        <v>0.78877501794697857</v>
      </c>
    </row>
    <row r="11" spans="1:33" x14ac:dyDescent="0.25">
      <c r="A11">
        <v>10</v>
      </c>
      <c r="B11">
        <v>0.5</v>
      </c>
      <c r="C11">
        <v>20</v>
      </c>
      <c r="D11" s="3">
        <f t="shared" si="0"/>
        <v>0.16666666666666666</v>
      </c>
      <c r="E11">
        <f t="shared" ca="1" si="1"/>
        <v>6</v>
      </c>
      <c r="F11">
        <f t="shared" ca="1" si="2"/>
        <v>16</v>
      </c>
      <c r="G11">
        <f t="shared" ca="1" si="3"/>
        <v>4</v>
      </c>
      <c r="H11">
        <f t="shared" ca="1" si="4"/>
        <v>13</v>
      </c>
      <c r="I11">
        <f t="shared" ca="1" si="5"/>
        <v>2</v>
      </c>
      <c r="J11">
        <f t="shared" ca="1" si="6"/>
        <v>12</v>
      </c>
      <c r="K11">
        <f t="shared" ca="1" si="7"/>
        <v>1</v>
      </c>
      <c r="L11">
        <f t="shared" ca="1" si="8"/>
        <v>11</v>
      </c>
      <c r="M11">
        <f t="shared" ca="1" si="9"/>
        <v>0</v>
      </c>
      <c r="N11">
        <f t="shared" ca="1" si="10"/>
        <v>10</v>
      </c>
      <c r="O11">
        <f t="shared" ca="1" si="11"/>
        <v>0</v>
      </c>
      <c r="P11">
        <f t="shared" ca="1" si="12"/>
        <v>10</v>
      </c>
      <c r="Q11">
        <f t="shared" ca="1" si="13"/>
        <v>-1</v>
      </c>
      <c r="R11">
        <f t="shared" ca="1" si="14"/>
        <v>10</v>
      </c>
      <c r="S11">
        <f t="shared" ca="1" si="15"/>
        <v>-3</v>
      </c>
      <c r="T11">
        <f t="shared" ca="1" si="16"/>
        <v>10</v>
      </c>
      <c r="U11">
        <f t="shared" ca="1" si="17"/>
        <v>-5</v>
      </c>
      <c r="V11">
        <f t="shared" ca="1" si="18"/>
        <v>10</v>
      </c>
      <c r="W11">
        <f t="shared" ca="1" si="19"/>
        <v>-6</v>
      </c>
      <c r="X11">
        <f t="shared" ca="1" si="20"/>
        <v>10</v>
      </c>
      <c r="Y11" t="str">
        <f t="shared" ca="1" si="21"/>
        <v>red</v>
      </c>
      <c r="AA11">
        <v>10</v>
      </c>
      <c r="AB11">
        <f t="shared" ca="1" si="25"/>
        <v>1</v>
      </c>
      <c r="AC11" s="3">
        <f ca="1">AVERAGE($AB$2:AB11)</f>
        <v>0.5</v>
      </c>
      <c r="AD11" s="3">
        <f ca="1">_xlfn.STDEV.S($AB$2:AB11)</f>
        <v>0.52704627669472992</v>
      </c>
      <c r="AE11" s="3">
        <f ca="1">AD11/SQRT(COUNT($AB$2:AB11))</f>
        <v>0.16666666666666666</v>
      </c>
      <c r="AF11" s="3">
        <f t="shared" ca="1" si="24"/>
        <v>0.17333933590999107</v>
      </c>
      <c r="AG11" s="3">
        <f t="shared" ca="1" si="23"/>
        <v>0.82666066409000893</v>
      </c>
    </row>
    <row r="12" spans="1:33" x14ac:dyDescent="0.25">
      <c r="A12">
        <v>10</v>
      </c>
      <c r="B12">
        <v>0.5</v>
      </c>
      <c r="C12">
        <v>20</v>
      </c>
      <c r="D12" s="3">
        <f t="shared" si="0"/>
        <v>0.16666666666666666</v>
      </c>
      <c r="E12">
        <f t="shared" ca="1" si="1"/>
        <v>7</v>
      </c>
      <c r="F12">
        <f t="shared" ca="1" si="2"/>
        <v>16</v>
      </c>
      <c r="G12">
        <f t="shared" ca="1" si="3"/>
        <v>6</v>
      </c>
      <c r="H12">
        <f t="shared" ca="1" si="4"/>
        <v>12</v>
      </c>
      <c r="I12">
        <f t="shared" ca="1" si="5"/>
        <v>1</v>
      </c>
      <c r="J12">
        <f t="shared" ca="1" si="6"/>
        <v>10</v>
      </c>
      <c r="K12">
        <f t="shared" ca="1" si="7"/>
        <v>-1</v>
      </c>
      <c r="L12">
        <f t="shared" ca="1" si="8"/>
        <v>9</v>
      </c>
      <c r="M12">
        <f t="shared" ca="1" si="9"/>
        <v>-2</v>
      </c>
      <c r="N12">
        <f t="shared" ca="1" si="10"/>
        <v>9</v>
      </c>
      <c r="O12">
        <f t="shared" ca="1" si="11"/>
        <v>-4</v>
      </c>
      <c r="P12">
        <f t="shared" ca="1" si="12"/>
        <v>9</v>
      </c>
      <c r="Q12">
        <f t="shared" ca="1" si="13"/>
        <v>-5</v>
      </c>
      <c r="R12">
        <f t="shared" ca="1" si="14"/>
        <v>9</v>
      </c>
      <c r="S12">
        <f t="shared" ca="1" si="15"/>
        <v>-6</v>
      </c>
      <c r="T12">
        <f t="shared" ca="1" si="16"/>
        <v>9</v>
      </c>
      <c r="U12">
        <f t="shared" ca="1" si="17"/>
        <v>-6</v>
      </c>
      <c r="V12">
        <f t="shared" ca="1" si="18"/>
        <v>9</v>
      </c>
      <c r="W12">
        <f t="shared" ca="1" si="19"/>
        <v>-7</v>
      </c>
      <c r="X12">
        <f t="shared" ca="1" si="20"/>
        <v>9</v>
      </c>
      <c r="Y12" t="str">
        <f t="shared" ca="1" si="21"/>
        <v>red</v>
      </c>
      <c r="AA12">
        <v>11</v>
      </c>
      <c r="AB12">
        <f t="shared" ca="1" si="25"/>
        <v>1</v>
      </c>
      <c r="AC12" s="3">
        <f ca="1">AVERAGE($AB$2:AB12)</f>
        <v>0.54545454545454541</v>
      </c>
      <c r="AD12" s="3">
        <f ca="1">_xlfn.STDEV.S($AB$2:AB12)</f>
        <v>0.5222329678670935</v>
      </c>
      <c r="AE12" s="3">
        <f ca="1">AD12/SQRT(COUNT($AB$2:AB12))</f>
        <v>0.1574591643244434</v>
      </c>
      <c r="AF12" s="3">
        <f t="shared" ca="1" si="24"/>
        <v>0.23684025434286221</v>
      </c>
      <c r="AG12" s="3">
        <f t="shared" ca="1" si="23"/>
        <v>0.85406883656622856</v>
      </c>
    </row>
    <row r="13" spans="1:33" x14ac:dyDescent="0.25">
      <c r="A13">
        <v>10</v>
      </c>
      <c r="B13">
        <v>0.5</v>
      </c>
      <c r="C13">
        <v>20</v>
      </c>
      <c r="D13" s="3">
        <f t="shared" si="0"/>
        <v>0.16666666666666666</v>
      </c>
      <c r="E13">
        <f t="shared" ca="1" si="1"/>
        <v>7</v>
      </c>
      <c r="F13">
        <f t="shared" ca="1" si="2"/>
        <v>14</v>
      </c>
      <c r="G13">
        <f t="shared" ca="1" si="3"/>
        <v>5</v>
      </c>
      <c r="H13">
        <f t="shared" ca="1" si="4"/>
        <v>9</v>
      </c>
      <c r="I13">
        <f t="shared" ca="1" si="5"/>
        <v>3</v>
      </c>
      <c r="J13">
        <f t="shared" ca="1" si="6"/>
        <v>6</v>
      </c>
      <c r="K13">
        <f t="shared" ca="1" si="7"/>
        <v>3</v>
      </c>
      <c r="L13">
        <f t="shared" ca="1" si="8"/>
        <v>5</v>
      </c>
      <c r="M13">
        <f t="shared" ca="1" si="9"/>
        <v>3</v>
      </c>
      <c r="N13">
        <f t="shared" ca="1" si="10"/>
        <v>5</v>
      </c>
      <c r="O13">
        <f t="shared" ca="1" si="11"/>
        <v>1</v>
      </c>
      <c r="P13">
        <f t="shared" ca="1" si="12"/>
        <v>3</v>
      </c>
      <c r="Q13">
        <f t="shared" ca="1" si="13"/>
        <v>1</v>
      </c>
      <c r="R13">
        <f t="shared" ca="1" si="14"/>
        <v>3</v>
      </c>
      <c r="S13">
        <f t="shared" ca="1" si="15"/>
        <v>1</v>
      </c>
      <c r="T13">
        <f t="shared" ca="1" si="16"/>
        <v>2</v>
      </c>
      <c r="U13">
        <f t="shared" ca="1" si="17"/>
        <v>1</v>
      </c>
      <c r="V13">
        <f t="shared" ca="1" si="18"/>
        <v>2</v>
      </c>
      <c r="W13">
        <f t="shared" ca="1" si="19"/>
        <v>1</v>
      </c>
      <c r="X13">
        <f t="shared" ca="1" si="20"/>
        <v>2</v>
      </c>
      <c r="Y13" t="str">
        <f t="shared" ca="1" si="21"/>
        <v>blue</v>
      </c>
      <c r="AA13">
        <v>12</v>
      </c>
      <c r="AB13">
        <f t="shared" ca="1" si="25"/>
        <v>0</v>
      </c>
      <c r="AC13" s="3">
        <f ca="1">AVERAGE($AB$2:AB13)</f>
        <v>0.5</v>
      </c>
      <c r="AD13" s="3">
        <f ca="1">_xlfn.STDEV.S($AB$2:AB13)</f>
        <v>0.5222329678670935</v>
      </c>
      <c r="AE13" s="3">
        <f ca="1">AD13/SQRT(COUNT($AB$2:AB13))</f>
        <v>0.15075567228888181</v>
      </c>
      <c r="AF13" s="3">
        <f t="shared" ca="1" si="24"/>
        <v>0.20452431184866865</v>
      </c>
      <c r="AG13" s="3">
        <f t="shared" ca="1" si="23"/>
        <v>0.79547568815133141</v>
      </c>
    </row>
    <row r="14" spans="1:33" x14ac:dyDescent="0.25">
      <c r="A14">
        <v>10</v>
      </c>
      <c r="B14">
        <v>0.5</v>
      </c>
      <c r="C14">
        <v>20</v>
      </c>
      <c r="D14" s="3">
        <f t="shared" si="0"/>
        <v>0.16666666666666666</v>
      </c>
      <c r="E14">
        <f t="shared" ca="1" si="1"/>
        <v>4</v>
      </c>
      <c r="F14">
        <f t="shared" ca="1" si="2"/>
        <v>18</v>
      </c>
      <c r="G14">
        <f t="shared" ca="1" si="3"/>
        <v>0</v>
      </c>
      <c r="H14">
        <f t="shared" ca="1" si="4"/>
        <v>17</v>
      </c>
      <c r="I14">
        <f t="shared" ca="1" si="5"/>
        <v>-5</v>
      </c>
      <c r="J14">
        <f t="shared" ca="1" si="6"/>
        <v>17</v>
      </c>
      <c r="K14">
        <f t="shared" ca="1" si="7"/>
        <v>-8</v>
      </c>
      <c r="L14">
        <f t="shared" ca="1" si="8"/>
        <v>17</v>
      </c>
      <c r="M14">
        <f t="shared" ca="1" si="9"/>
        <v>-10</v>
      </c>
      <c r="N14">
        <f t="shared" ca="1" si="10"/>
        <v>17</v>
      </c>
      <c r="O14">
        <f t="shared" ca="1" si="11"/>
        <v>-10</v>
      </c>
      <c r="P14">
        <f t="shared" ca="1" si="12"/>
        <v>17</v>
      </c>
      <c r="Q14">
        <f t="shared" ca="1" si="13"/>
        <v>-15</v>
      </c>
      <c r="R14">
        <f t="shared" ca="1" si="14"/>
        <v>17</v>
      </c>
      <c r="S14">
        <f t="shared" ca="1" si="15"/>
        <v>-18</v>
      </c>
      <c r="T14">
        <f t="shared" ca="1" si="16"/>
        <v>17</v>
      </c>
      <c r="U14">
        <f t="shared" ca="1" si="17"/>
        <v>-19</v>
      </c>
      <c r="V14">
        <f t="shared" ca="1" si="18"/>
        <v>17</v>
      </c>
      <c r="W14">
        <f t="shared" ca="1" si="19"/>
        <v>-22</v>
      </c>
      <c r="X14">
        <f t="shared" ca="1" si="20"/>
        <v>17</v>
      </c>
      <c r="Y14" t="str">
        <f t="shared" ca="1" si="21"/>
        <v>red</v>
      </c>
      <c r="AA14">
        <v>13</v>
      </c>
      <c r="AB14">
        <f t="shared" ca="1" si="25"/>
        <v>1</v>
      </c>
      <c r="AC14" s="3">
        <f ca="1">AVERAGE($AB$2:AB14)</f>
        <v>0.53846153846153844</v>
      </c>
      <c r="AD14" s="3">
        <f ca="1">_xlfn.STDEV.S($AB$2:AB14)</f>
        <v>0.51887452166277082</v>
      </c>
      <c r="AE14" s="3">
        <f ca="1">AD14/SQRT(COUNT($AB$2:AB14))</f>
        <v>0.14390989949130545</v>
      </c>
      <c r="AF14" s="3">
        <f t="shared" ca="1" si="24"/>
        <v>0.25640331843980074</v>
      </c>
      <c r="AG14" s="3">
        <f t="shared" ca="1" si="23"/>
        <v>0.82051975848327618</v>
      </c>
    </row>
    <row r="15" spans="1:33" x14ac:dyDescent="0.25">
      <c r="A15">
        <v>10</v>
      </c>
      <c r="B15">
        <v>0.5</v>
      </c>
      <c r="C15">
        <v>20</v>
      </c>
      <c r="D15" s="3">
        <f t="shared" si="0"/>
        <v>0.16666666666666666</v>
      </c>
      <c r="E15">
        <f t="shared" ca="1" si="1"/>
        <v>8</v>
      </c>
      <c r="F15">
        <f t="shared" ca="1" si="2"/>
        <v>14</v>
      </c>
      <c r="G15">
        <f t="shared" ca="1" si="3"/>
        <v>5</v>
      </c>
      <c r="H15">
        <f t="shared" ca="1" si="4"/>
        <v>8</v>
      </c>
      <c r="I15">
        <f t="shared" ca="1" si="5"/>
        <v>4</v>
      </c>
      <c r="J15">
        <f t="shared" ca="1" si="6"/>
        <v>5</v>
      </c>
      <c r="K15">
        <f t="shared" ca="1" si="7"/>
        <v>4</v>
      </c>
      <c r="L15">
        <f t="shared" ca="1" si="8"/>
        <v>3</v>
      </c>
      <c r="M15">
        <f t="shared" ca="1" si="9"/>
        <v>4</v>
      </c>
      <c r="N15">
        <f t="shared" ca="1" si="10"/>
        <v>1</v>
      </c>
      <c r="O15">
        <f t="shared" ca="1" si="11"/>
        <v>4</v>
      </c>
      <c r="P15">
        <f t="shared" ca="1" si="12"/>
        <v>-1</v>
      </c>
      <c r="Q15">
        <f t="shared" ca="1" si="13"/>
        <v>4</v>
      </c>
      <c r="R15">
        <f t="shared" ca="1" si="14"/>
        <v>-2</v>
      </c>
      <c r="S15">
        <f t="shared" ca="1" si="15"/>
        <v>4</v>
      </c>
      <c r="T15">
        <f t="shared" ca="1" si="16"/>
        <v>-3</v>
      </c>
      <c r="U15">
        <f t="shared" ca="1" si="17"/>
        <v>4</v>
      </c>
      <c r="V15">
        <f t="shared" ca="1" si="18"/>
        <v>-5</v>
      </c>
      <c r="W15">
        <f t="shared" ca="1" si="19"/>
        <v>4</v>
      </c>
      <c r="X15">
        <f t="shared" ca="1" si="20"/>
        <v>-8</v>
      </c>
      <c r="Y15" t="str">
        <f t="shared" ca="1" si="21"/>
        <v>blue</v>
      </c>
      <c r="AA15">
        <v>14</v>
      </c>
      <c r="AB15">
        <f t="shared" ca="1" si="25"/>
        <v>0</v>
      </c>
      <c r="AC15" s="3">
        <f ca="1">AVERAGE($AB$2:AB15)</f>
        <v>0.5</v>
      </c>
      <c r="AD15" s="3">
        <f ca="1">_xlfn.STDEV.S($AB$2:AB15)</f>
        <v>0.51887452166277082</v>
      </c>
      <c r="AE15" s="3">
        <f ca="1">AD15/SQRT(COUNT($AB$2:AB15))</f>
        <v>0.13867504905630729</v>
      </c>
      <c r="AF15" s="3">
        <f t="shared" ca="1" si="24"/>
        <v>0.22820189829531257</v>
      </c>
      <c r="AG15" s="3">
        <f t="shared" ca="1" si="23"/>
        <v>0.77179810170468743</v>
      </c>
    </row>
    <row r="16" spans="1:33" x14ac:dyDescent="0.25">
      <c r="A16">
        <v>10</v>
      </c>
      <c r="B16">
        <v>0.5</v>
      </c>
      <c r="C16">
        <v>20</v>
      </c>
      <c r="D16" s="3">
        <f t="shared" si="0"/>
        <v>0.16666666666666666</v>
      </c>
      <c r="E16">
        <f t="shared" ca="1" si="1"/>
        <v>6</v>
      </c>
      <c r="F16">
        <f t="shared" ca="1" si="2"/>
        <v>15</v>
      </c>
      <c r="G16">
        <f t="shared" ca="1" si="3"/>
        <v>3</v>
      </c>
      <c r="H16">
        <f t="shared" ca="1" si="4"/>
        <v>9</v>
      </c>
      <c r="I16">
        <f t="shared" ca="1" si="5"/>
        <v>1</v>
      </c>
      <c r="J16">
        <f t="shared" ca="1" si="6"/>
        <v>7</v>
      </c>
      <c r="K16">
        <f t="shared" ca="1" si="7"/>
        <v>1</v>
      </c>
      <c r="L16">
        <f t="shared" ca="1" si="8"/>
        <v>6</v>
      </c>
      <c r="M16">
        <f t="shared" ca="1" si="9"/>
        <v>-1</v>
      </c>
      <c r="N16">
        <f t="shared" ca="1" si="10"/>
        <v>5</v>
      </c>
      <c r="O16">
        <f t="shared" ca="1" si="11"/>
        <v>-2</v>
      </c>
      <c r="P16">
        <f t="shared" ca="1" si="12"/>
        <v>5</v>
      </c>
      <c r="Q16">
        <f t="shared" ca="1" si="13"/>
        <v>-2</v>
      </c>
      <c r="R16">
        <f t="shared" ca="1" si="14"/>
        <v>5</v>
      </c>
      <c r="S16">
        <f t="shared" ca="1" si="15"/>
        <v>-4</v>
      </c>
      <c r="T16">
        <f t="shared" ca="1" si="16"/>
        <v>5</v>
      </c>
      <c r="U16">
        <f t="shared" ca="1" si="17"/>
        <v>-6</v>
      </c>
      <c r="V16">
        <f t="shared" ca="1" si="18"/>
        <v>5</v>
      </c>
      <c r="W16">
        <f t="shared" ca="1" si="19"/>
        <v>-9</v>
      </c>
      <c r="X16">
        <f t="shared" ca="1" si="20"/>
        <v>5</v>
      </c>
      <c r="Y16" t="str">
        <f t="shared" ca="1" si="21"/>
        <v>red</v>
      </c>
      <c r="AA16">
        <v>15</v>
      </c>
      <c r="AB16">
        <f t="shared" ca="1" si="25"/>
        <v>1</v>
      </c>
      <c r="AC16" s="3">
        <f ca="1">AVERAGE($AB$2:AB16)</f>
        <v>0.53333333333333333</v>
      </c>
      <c r="AD16" s="3">
        <f ca="1">_xlfn.STDEV.S($AB$2:AB16)</f>
        <v>0.5163977794943222</v>
      </c>
      <c r="AE16" s="3">
        <f ca="1">AD16/SQRT(COUNT($AB$2:AB16))</f>
        <v>0.1333333333333333</v>
      </c>
      <c r="AF16" s="3">
        <f t="shared" ca="1" si="24"/>
        <v>0.27200480206132621</v>
      </c>
      <c r="AG16" s="3">
        <f t="shared" ca="1" si="23"/>
        <v>0.7946618646053405</v>
      </c>
    </row>
    <row r="17" spans="1:33" x14ac:dyDescent="0.25">
      <c r="A17">
        <v>10</v>
      </c>
      <c r="B17">
        <v>0.5</v>
      </c>
      <c r="C17">
        <v>20</v>
      </c>
      <c r="D17" s="3">
        <f t="shared" si="0"/>
        <v>0.16666666666666666</v>
      </c>
      <c r="E17">
        <f t="shared" ca="1" si="1"/>
        <v>7</v>
      </c>
      <c r="F17">
        <f t="shared" ca="1" si="2"/>
        <v>16</v>
      </c>
      <c r="G17">
        <f t="shared" ca="1" si="3"/>
        <v>5</v>
      </c>
      <c r="H17">
        <f t="shared" ca="1" si="4"/>
        <v>11</v>
      </c>
      <c r="I17">
        <f t="shared" ca="1" si="5"/>
        <v>4</v>
      </c>
      <c r="J17">
        <f t="shared" ca="1" si="6"/>
        <v>7</v>
      </c>
      <c r="K17">
        <f t="shared" ca="1" si="7"/>
        <v>2</v>
      </c>
      <c r="L17">
        <f t="shared" ca="1" si="8"/>
        <v>6</v>
      </c>
      <c r="M17">
        <f t="shared" ca="1" si="9"/>
        <v>1</v>
      </c>
      <c r="N17">
        <f t="shared" ca="1" si="10"/>
        <v>6</v>
      </c>
      <c r="O17">
        <f t="shared" ca="1" si="11"/>
        <v>1</v>
      </c>
      <c r="P17">
        <f t="shared" ca="1" si="12"/>
        <v>5</v>
      </c>
      <c r="Q17">
        <f t="shared" ca="1" si="13"/>
        <v>1</v>
      </c>
      <c r="R17">
        <f t="shared" ca="1" si="14"/>
        <v>4</v>
      </c>
      <c r="S17">
        <f t="shared" ca="1" si="15"/>
        <v>1</v>
      </c>
      <c r="T17">
        <f t="shared" ca="1" si="16"/>
        <v>4</v>
      </c>
      <c r="U17">
        <f t="shared" ca="1" si="17"/>
        <v>1</v>
      </c>
      <c r="V17">
        <f t="shared" ca="1" si="18"/>
        <v>4</v>
      </c>
      <c r="W17">
        <f t="shared" ca="1" si="19"/>
        <v>0</v>
      </c>
      <c r="X17">
        <f t="shared" ca="1" si="20"/>
        <v>4</v>
      </c>
      <c r="Y17" t="str">
        <f t="shared" ca="1" si="21"/>
        <v>red</v>
      </c>
      <c r="AA17">
        <v>16</v>
      </c>
      <c r="AB17">
        <f t="shared" ca="1" si="25"/>
        <v>1</v>
      </c>
      <c r="AC17" s="3">
        <f ca="1">AVERAGE($AB$2:AB17)</f>
        <v>0.5625</v>
      </c>
      <c r="AD17" s="3">
        <f ca="1">_xlfn.STDEV.S($AB$2:AB17)</f>
        <v>0.51234753829797997</v>
      </c>
      <c r="AE17" s="3">
        <f ca="1">AD17/SQRT(COUNT($AB$2:AB17))</f>
        <v>0.12808688457449499</v>
      </c>
      <c r="AF17" s="3">
        <f t="shared" ca="1" si="24"/>
        <v>0.31145431934205087</v>
      </c>
      <c r="AG17" s="3">
        <f t="shared" ca="1" si="23"/>
        <v>0.81354568065794908</v>
      </c>
    </row>
    <row r="18" spans="1:33" x14ac:dyDescent="0.25">
      <c r="A18">
        <v>10</v>
      </c>
      <c r="B18">
        <v>0.5</v>
      </c>
      <c r="C18">
        <v>20</v>
      </c>
      <c r="D18" s="3">
        <f t="shared" si="0"/>
        <v>0.16666666666666666</v>
      </c>
      <c r="E18">
        <f t="shared" ca="1" si="1"/>
        <v>6</v>
      </c>
      <c r="F18">
        <f t="shared" ca="1" si="2"/>
        <v>13</v>
      </c>
      <c r="G18">
        <f t="shared" ca="1" si="3"/>
        <v>4</v>
      </c>
      <c r="H18">
        <f t="shared" ca="1" si="4"/>
        <v>9</v>
      </c>
      <c r="I18">
        <f t="shared" ca="1" si="5"/>
        <v>4</v>
      </c>
      <c r="J18">
        <f t="shared" ca="1" si="6"/>
        <v>6</v>
      </c>
      <c r="K18">
        <f t="shared" ca="1" si="7"/>
        <v>3</v>
      </c>
      <c r="L18">
        <f t="shared" ca="1" si="8"/>
        <v>4</v>
      </c>
      <c r="M18">
        <f t="shared" ca="1" si="9"/>
        <v>3</v>
      </c>
      <c r="N18">
        <f t="shared" ca="1" si="10"/>
        <v>4</v>
      </c>
      <c r="O18">
        <f t="shared" ca="1" si="11"/>
        <v>2</v>
      </c>
      <c r="P18">
        <f t="shared" ca="1" si="12"/>
        <v>2</v>
      </c>
      <c r="Q18">
        <f t="shared" ca="1" si="13"/>
        <v>2</v>
      </c>
      <c r="R18">
        <f t="shared" ca="1" si="14"/>
        <v>0</v>
      </c>
      <c r="S18">
        <f t="shared" ca="1" si="15"/>
        <v>2</v>
      </c>
      <c r="T18">
        <f t="shared" ca="1" si="16"/>
        <v>0</v>
      </c>
      <c r="U18">
        <f t="shared" ca="1" si="17"/>
        <v>2</v>
      </c>
      <c r="V18">
        <f t="shared" ca="1" si="18"/>
        <v>-1</v>
      </c>
      <c r="W18">
        <f t="shared" ca="1" si="19"/>
        <v>2</v>
      </c>
      <c r="X18">
        <f t="shared" ca="1" si="20"/>
        <v>-2</v>
      </c>
      <c r="Y18" t="str">
        <f t="shared" ca="1" si="21"/>
        <v>blue</v>
      </c>
      <c r="AA18">
        <v>17</v>
      </c>
      <c r="AB18">
        <f t="shared" ca="1" si="25"/>
        <v>0</v>
      </c>
      <c r="AC18" s="3">
        <f ca="1">AVERAGE($AB$2:AB18)</f>
        <v>0.52941176470588236</v>
      </c>
      <c r="AD18" s="3">
        <f ca="1">_xlfn.STDEV.S($AB$2:AB18)</f>
        <v>0.51449575542752657</v>
      </c>
      <c r="AE18" s="3">
        <f ca="1">AD18/SQRT(COUNT($AB$2:AB18))</f>
        <v>0.12478354962115545</v>
      </c>
      <c r="AF18" s="3">
        <f t="shared" ca="1" si="24"/>
        <v>0.28484050158535101</v>
      </c>
      <c r="AG18" s="3">
        <f t="shared" ca="1" si="23"/>
        <v>0.77398302782641371</v>
      </c>
    </row>
    <row r="19" spans="1:33" x14ac:dyDescent="0.25">
      <c r="A19">
        <v>10</v>
      </c>
      <c r="B19">
        <v>0.5</v>
      </c>
      <c r="C19">
        <v>20</v>
      </c>
      <c r="D19" s="3">
        <f t="shared" si="0"/>
        <v>0.16666666666666666</v>
      </c>
      <c r="E19">
        <f t="shared" ca="1" si="1"/>
        <v>3</v>
      </c>
      <c r="F19">
        <f t="shared" ca="1" si="2"/>
        <v>15</v>
      </c>
      <c r="G19">
        <f t="shared" ca="1" si="3"/>
        <v>2</v>
      </c>
      <c r="H19">
        <f t="shared" ca="1" si="4"/>
        <v>14</v>
      </c>
      <c r="I19">
        <f t="shared" ca="1" si="5"/>
        <v>1</v>
      </c>
      <c r="J19">
        <f t="shared" ca="1" si="6"/>
        <v>13</v>
      </c>
      <c r="K19">
        <f t="shared" ca="1" si="7"/>
        <v>0</v>
      </c>
      <c r="L19">
        <f t="shared" ca="1" si="8"/>
        <v>13</v>
      </c>
      <c r="M19">
        <f t="shared" ca="1" si="9"/>
        <v>0</v>
      </c>
      <c r="N19">
        <f t="shared" ca="1" si="10"/>
        <v>13</v>
      </c>
      <c r="O19">
        <f t="shared" ca="1" si="11"/>
        <v>-1</v>
      </c>
      <c r="P19">
        <f t="shared" ca="1" si="12"/>
        <v>13</v>
      </c>
      <c r="Q19">
        <f t="shared" ca="1" si="13"/>
        <v>-3</v>
      </c>
      <c r="R19">
        <f t="shared" ca="1" si="14"/>
        <v>13</v>
      </c>
      <c r="S19">
        <f t="shared" ca="1" si="15"/>
        <v>-4</v>
      </c>
      <c r="T19">
        <f t="shared" ca="1" si="16"/>
        <v>13</v>
      </c>
      <c r="U19">
        <f t="shared" ca="1" si="17"/>
        <v>-5</v>
      </c>
      <c r="V19">
        <f t="shared" ca="1" si="18"/>
        <v>13</v>
      </c>
      <c r="W19">
        <f t="shared" ca="1" si="19"/>
        <v>-10</v>
      </c>
      <c r="X19">
        <f t="shared" ca="1" si="20"/>
        <v>13</v>
      </c>
      <c r="Y19" t="str">
        <f t="shared" ca="1" si="21"/>
        <v>red</v>
      </c>
      <c r="AA19">
        <v>18</v>
      </c>
      <c r="AB19">
        <f t="shared" ca="1" si="25"/>
        <v>1</v>
      </c>
      <c r="AC19" s="3">
        <f ca="1">AVERAGE($AB$2:AB19)</f>
        <v>0.55555555555555558</v>
      </c>
      <c r="AD19" s="3">
        <f ca="1">_xlfn.STDEV.S($AB$2:AB19)</f>
        <v>0.51130999256491361</v>
      </c>
      <c r="AE19" s="3">
        <f ca="1">AD19/SQRT(COUNT($AB$2:AB19))</f>
        <v>0.12051692101036454</v>
      </c>
      <c r="AF19" s="3">
        <f t="shared" ca="1" si="24"/>
        <v>0.31934673084758258</v>
      </c>
      <c r="AG19" s="3">
        <f t="shared" ca="1" si="23"/>
        <v>0.79176438026352858</v>
      </c>
    </row>
    <row r="20" spans="1:33" x14ac:dyDescent="0.25">
      <c r="A20">
        <v>10</v>
      </c>
      <c r="B20">
        <v>0.5</v>
      </c>
      <c r="C20">
        <v>20</v>
      </c>
      <c r="D20" s="3">
        <f t="shared" si="0"/>
        <v>0.16666666666666666</v>
      </c>
      <c r="E20">
        <f t="shared" ca="1" si="1"/>
        <v>6</v>
      </c>
      <c r="F20">
        <f t="shared" ca="1" si="2"/>
        <v>15</v>
      </c>
      <c r="G20">
        <f t="shared" ca="1" si="3"/>
        <v>2</v>
      </c>
      <c r="H20">
        <f t="shared" ca="1" si="4"/>
        <v>11</v>
      </c>
      <c r="I20">
        <f t="shared" ca="1" si="5"/>
        <v>0</v>
      </c>
      <c r="J20">
        <f t="shared" ca="1" si="6"/>
        <v>10</v>
      </c>
      <c r="K20">
        <f t="shared" ca="1" si="7"/>
        <v>-1</v>
      </c>
      <c r="L20">
        <f t="shared" ca="1" si="8"/>
        <v>10</v>
      </c>
      <c r="M20">
        <f t="shared" ca="1" si="9"/>
        <v>-1</v>
      </c>
      <c r="N20">
        <f t="shared" ca="1" si="10"/>
        <v>10</v>
      </c>
      <c r="O20">
        <f t="shared" ca="1" si="11"/>
        <v>-1</v>
      </c>
      <c r="P20">
        <f t="shared" ca="1" si="12"/>
        <v>10</v>
      </c>
      <c r="Q20">
        <f t="shared" ca="1" si="13"/>
        <v>-2</v>
      </c>
      <c r="R20">
        <f t="shared" ca="1" si="14"/>
        <v>10</v>
      </c>
      <c r="S20">
        <f t="shared" ca="1" si="15"/>
        <v>-3</v>
      </c>
      <c r="T20">
        <f t="shared" ca="1" si="16"/>
        <v>10</v>
      </c>
      <c r="U20">
        <f t="shared" ca="1" si="17"/>
        <v>-5</v>
      </c>
      <c r="V20">
        <f t="shared" ca="1" si="18"/>
        <v>10</v>
      </c>
      <c r="W20">
        <f t="shared" ca="1" si="19"/>
        <v>-9</v>
      </c>
      <c r="X20">
        <f t="shared" ca="1" si="20"/>
        <v>10</v>
      </c>
      <c r="Y20" t="str">
        <f t="shared" ca="1" si="21"/>
        <v>red</v>
      </c>
      <c r="AA20">
        <v>19</v>
      </c>
      <c r="AB20">
        <f t="shared" ca="1" si="25"/>
        <v>1</v>
      </c>
      <c r="AC20" s="3">
        <f ca="1">AVERAGE($AB$2:AB20)</f>
        <v>0.57894736842105265</v>
      </c>
      <c r="AD20" s="3">
        <f ca="1">_xlfn.STDEV.S($AB$2:AB20)</f>
        <v>0.50725727350178806</v>
      </c>
      <c r="AE20" s="3">
        <f ca="1">AD20/SQRT(COUNT($AB$2:AB20))</f>
        <v>0.11637279966159296</v>
      </c>
      <c r="AF20" s="3">
        <f t="shared" ca="1" si="24"/>
        <v>0.35086087230423546</v>
      </c>
      <c r="AG20" s="3">
        <f t="shared" ca="1" si="23"/>
        <v>0.80703386453786985</v>
      </c>
    </row>
    <row r="21" spans="1:33" x14ac:dyDescent="0.25">
      <c r="A21">
        <v>10</v>
      </c>
      <c r="B21">
        <v>0.5</v>
      </c>
      <c r="C21">
        <v>20</v>
      </c>
      <c r="D21" s="3">
        <f t="shared" si="0"/>
        <v>0.16666666666666666</v>
      </c>
      <c r="E21">
        <f t="shared" ca="1" si="1"/>
        <v>4</v>
      </c>
      <c r="F21">
        <f t="shared" ca="1" si="2"/>
        <v>15</v>
      </c>
      <c r="G21">
        <f t="shared" ca="1" si="3"/>
        <v>3</v>
      </c>
      <c r="H21">
        <f t="shared" ca="1" si="4"/>
        <v>12</v>
      </c>
      <c r="I21">
        <f t="shared" ca="1" si="5"/>
        <v>1</v>
      </c>
      <c r="J21">
        <f t="shared" ca="1" si="6"/>
        <v>11</v>
      </c>
      <c r="K21">
        <f t="shared" ca="1" si="7"/>
        <v>-2</v>
      </c>
      <c r="L21">
        <f t="shared" ca="1" si="8"/>
        <v>11</v>
      </c>
      <c r="M21">
        <f t="shared" ca="1" si="9"/>
        <v>-4</v>
      </c>
      <c r="N21">
        <f t="shared" ca="1" si="10"/>
        <v>11</v>
      </c>
      <c r="O21">
        <f t="shared" ca="1" si="11"/>
        <v>-6</v>
      </c>
      <c r="P21">
        <f t="shared" ca="1" si="12"/>
        <v>11</v>
      </c>
      <c r="Q21">
        <f t="shared" ca="1" si="13"/>
        <v>-7</v>
      </c>
      <c r="R21">
        <f t="shared" ca="1" si="14"/>
        <v>11</v>
      </c>
      <c r="S21">
        <f t="shared" ca="1" si="15"/>
        <v>-9</v>
      </c>
      <c r="T21">
        <f t="shared" ca="1" si="16"/>
        <v>11</v>
      </c>
      <c r="U21">
        <f t="shared" ca="1" si="17"/>
        <v>-10</v>
      </c>
      <c r="V21">
        <f t="shared" ca="1" si="18"/>
        <v>11</v>
      </c>
      <c r="W21">
        <f t="shared" ca="1" si="19"/>
        <v>-12</v>
      </c>
      <c r="X21">
        <f t="shared" ca="1" si="20"/>
        <v>11</v>
      </c>
      <c r="Y21" t="str">
        <f t="shared" ca="1" si="21"/>
        <v>red</v>
      </c>
      <c r="AA21">
        <v>20</v>
      </c>
      <c r="AB21">
        <f t="shared" ca="1" si="25"/>
        <v>1</v>
      </c>
      <c r="AC21" s="3">
        <f ca="1">AVERAGE($AB$2:AB21)</f>
        <v>0.6</v>
      </c>
      <c r="AD21" s="3">
        <f ca="1">_xlfn.STDEV.S($AB$2:AB21)</f>
        <v>0.50262468995003462</v>
      </c>
      <c r="AE21" s="3">
        <f ca="1">AD21/SQRT(COUNT($AB$2:AB21))</f>
        <v>0.11239029738980327</v>
      </c>
      <c r="AF21" s="3">
        <f t="shared" ca="1" si="24"/>
        <v>0.37971906490423957</v>
      </c>
      <c r="AG21" s="3">
        <f t="shared" ca="1" si="23"/>
        <v>0.82028093509576039</v>
      </c>
    </row>
    <row r="22" spans="1:33" x14ac:dyDescent="0.25">
      <c r="A22">
        <v>10</v>
      </c>
      <c r="B22">
        <v>0.5</v>
      </c>
      <c r="C22">
        <v>20</v>
      </c>
      <c r="D22" s="3">
        <f t="shared" si="0"/>
        <v>0.16666666666666666</v>
      </c>
      <c r="E22">
        <f t="shared" ca="1" si="1"/>
        <v>7</v>
      </c>
      <c r="F22">
        <f t="shared" ca="1" si="2"/>
        <v>16</v>
      </c>
      <c r="G22">
        <f t="shared" ca="1" si="3"/>
        <v>4</v>
      </c>
      <c r="H22">
        <f t="shared" ca="1" si="4"/>
        <v>11</v>
      </c>
      <c r="I22">
        <f t="shared" ca="1" si="5"/>
        <v>2</v>
      </c>
      <c r="J22">
        <f t="shared" ca="1" si="6"/>
        <v>10</v>
      </c>
      <c r="K22">
        <f t="shared" ca="1" si="7"/>
        <v>0</v>
      </c>
      <c r="L22">
        <f t="shared" ca="1" si="8"/>
        <v>9</v>
      </c>
      <c r="M22">
        <f t="shared" ca="1" si="9"/>
        <v>-3</v>
      </c>
      <c r="N22">
        <f t="shared" ca="1" si="10"/>
        <v>9</v>
      </c>
      <c r="O22">
        <f t="shared" ca="1" si="11"/>
        <v>-3</v>
      </c>
      <c r="P22">
        <f t="shared" ca="1" si="12"/>
        <v>9</v>
      </c>
      <c r="Q22">
        <f t="shared" ca="1" si="13"/>
        <v>-7</v>
      </c>
      <c r="R22">
        <f t="shared" ca="1" si="14"/>
        <v>9</v>
      </c>
      <c r="S22">
        <f t="shared" ca="1" si="15"/>
        <v>-10</v>
      </c>
      <c r="T22">
        <f t="shared" ca="1" si="16"/>
        <v>9</v>
      </c>
      <c r="U22">
        <f t="shared" ca="1" si="17"/>
        <v>-11</v>
      </c>
      <c r="V22">
        <f t="shared" ca="1" si="18"/>
        <v>9</v>
      </c>
      <c r="W22">
        <f t="shared" ca="1" si="19"/>
        <v>-13</v>
      </c>
      <c r="X22">
        <f t="shared" ca="1" si="20"/>
        <v>9</v>
      </c>
      <c r="Y22" t="str">
        <f t="shared" ca="1" si="21"/>
        <v>red</v>
      </c>
      <c r="AA22">
        <v>21</v>
      </c>
      <c r="AB22">
        <f t="shared" ca="1" si="25"/>
        <v>1</v>
      </c>
      <c r="AC22" s="3">
        <f ca="1">AVERAGE($AB$2:AB22)</f>
        <v>0.61904761904761907</v>
      </c>
      <c r="AD22" s="3">
        <f ca="1">_xlfn.STDEV.S($AB$2:AB22)</f>
        <v>0.49761335152811931</v>
      </c>
      <c r="AE22" s="3">
        <f ca="1">AD22/SQRT(COUNT($AB$2:AB22))</f>
        <v>0.10858813572372744</v>
      </c>
      <c r="AF22" s="3">
        <f t="shared" ca="1" si="24"/>
        <v>0.40621878388076604</v>
      </c>
      <c r="AG22" s="3">
        <f t="shared" ca="1" si="23"/>
        <v>0.83187645421447209</v>
      </c>
    </row>
    <row r="23" spans="1:33" x14ac:dyDescent="0.25">
      <c r="A23">
        <v>10</v>
      </c>
      <c r="B23">
        <v>0.5</v>
      </c>
      <c r="C23">
        <v>20</v>
      </c>
      <c r="D23" s="3">
        <f t="shared" si="0"/>
        <v>0.16666666666666666</v>
      </c>
      <c r="E23">
        <f t="shared" ca="1" si="1"/>
        <v>7</v>
      </c>
      <c r="F23">
        <f t="shared" ca="1" si="2"/>
        <v>13</v>
      </c>
      <c r="G23">
        <f t="shared" ca="1" si="3"/>
        <v>6</v>
      </c>
      <c r="H23">
        <f t="shared" ca="1" si="4"/>
        <v>12</v>
      </c>
      <c r="I23">
        <f t="shared" ca="1" si="5"/>
        <v>4</v>
      </c>
      <c r="J23">
        <f t="shared" ca="1" si="6"/>
        <v>10</v>
      </c>
      <c r="K23">
        <f t="shared" ca="1" si="7"/>
        <v>2</v>
      </c>
      <c r="L23">
        <f t="shared" ca="1" si="8"/>
        <v>6</v>
      </c>
      <c r="M23">
        <f t="shared" ca="1" si="9"/>
        <v>1</v>
      </c>
      <c r="N23">
        <f t="shared" ca="1" si="10"/>
        <v>5</v>
      </c>
      <c r="O23">
        <f t="shared" ca="1" si="11"/>
        <v>1</v>
      </c>
      <c r="P23">
        <f t="shared" ca="1" si="12"/>
        <v>4</v>
      </c>
      <c r="Q23">
        <f t="shared" ca="1" si="13"/>
        <v>0</v>
      </c>
      <c r="R23">
        <f t="shared" ca="1" si="14"/>
        <v>3</v>
      </c>
      <c r="S23">
        <f t="shared" ca="1" si="15"/>
        <v>0</v>
      </c>
      <c r="T23">
        <f t="shared" ca="1" si="16"/>
        <v>3</v>
      </c>
      <c r="U23">
        <f t="shared" ca="1" si="17"/>
        <v>-1</v>
      </c>
      <c r="V23">
        <f t="shared" ca="1" si="18"/>
        <v>3</v>
      </c>
      <c r="W23">
        <f t="shared" ca="1" si="19"/>
        <v>-1</v>
      </c>
      <c r="X23">
        <f t="shared" ca="1" si="20"/>
        <v>3</v>
      </c>
      <c r="Y23" t="str">
        <f t="shared" ca="1" si="21"/>
        <v>red</v>
      </c>
      <c r="AA23">
        <v>22</v>
      </c>
      <c r="AB23">
        <f t="shared" ca="1" si="25"/>
        <v>1</v>
      </c>
      <c r="AC23" s="3">
        <f ca="1">AVERAGE($AB$2:AB23)</f>
        <v>0.63636363636363635</v>
      </c>
      <c r="AD23" s="3">
        <f ca="1">_xlfn.STDEV.S($AB$2:AB23)</f>
        <v>0.49236596391733095</v>
      </c>
      <c r="AE23" s="3">
        <f ca="1">AD23/SQRT(COUNT($AB$2:AB23))</f>
        <v>0.1049727762162956</v>
      </c>
      <c r="AF23" s="3">
        <f t="shared" ca="1" si="24"/>
        <v>0.43062077562251422</v>
      </c>
      <c r="AG23" s="3">
        <f t="shared" ca="1" si="23"/>
        <v>0.84210649710475849</v>
      </c>
    </row>
    <row r="24" spans="1:33" x14ac:dyDescent="0.25">
      <c r="A24">
        <v>10</v>
      </c>
      <c r="B24">
        <v>0.5</v>
      </c>
      <c r="C24">
        <v>20</v>
      </c>
      <c r="D24" s="3">
        <f t="shared" si="0"/>
        <v>0.16666666666666666</v>
      </c>
      <c r="E24">
        <f t="shared" ca="1" si="1"/>
        <v>9</v>
      </c>
      <c r="F24">
        <f t="shared" ca="1" si="2"/>
        <v>17</v>
      </c>
      <c r="G24">
        <f t="shared" ca="1" si="3"/>
        <v>7</v>
      </c>
      <c r="H24">
        <f t="shared" ca="1" si="4"/>
        <v>10</v>
      </c>
      <c r="I24">
        <f t="shared" ca="1" si="5"/>
        <v>5</v>
      </c>
      <c r="J24">
        <f t="shared" ca="1" si="6"/>
        <v>8</v>
      </c>
      <c r="K24">
        <f t="shared" ca="1" si="7"/>
        <v>5</v>
      </c>
      <c r="L24">
        <f t="shared" ca="1" si="8"/>
        <v>5</v>
      </c>
      <c r="M24">
        <f t="shared" ca="1" si="9"/>
        <v>5</v>
      </c>
      <c r="N24">
        <f t="shared" ca="1" si="10"/>
        <v>2</v>
      </c>
      <c r="O24">
        <f t="shared" ca="1" si="11"/>
        <v>5</v>
      </c>
      <c r="P24">
        <f t="shared" ca="1" si="12"/>
        <v>0</v>
      </c>
      <c r="Q24">
        <f t="shared" ca="1" si="13"/>
        <v>5</v>
      </c>
      <c r="R24">
        <f t="shared" ca="1" si="14"/>
        <v>-1</v>
      </c>
      <c r="S24">
        <f t="shared" ca="1" si="15"/>
        <v>5</v>
      </c>
      <c r="T24">
        <f t="shared" ca="1" si="16"/>
        <v>-2</v>
      </c>
      <c r="U24">
        <f t="shared" ca="1" si="17"/>
        <v>5</v>
      </c>
      <c r="V24">
        <f t="shared" ca="1" si="18"/>
        <v>-5</v>
      </c>
      <c r="W24">
        <f t="shared" ca="1" si="19"/>
        <v>5</v>
      </c>
      <c r="X24">
        <f t="shared" ca="1" si="20"/>
        <v>-8</v>
      </c>
      <c r="Y24" t="str">
        <f t="shared" ca="1" si="21"/>
        <v>blue</v>
      </c>
      <c r="AA24">
        <v>23</v>
      </c>
      <c r="AB24">
        <f t="shared" ca="1" si="25"/>
        <v>0</v>
      </c>
      <c r="AC24" s="3">
        <f ca="1">AVERAGE($AB$2:AB24)</f>
        <v>0.60869565217391308</v>
      </c>
      <c r="AD24" s="3">
        <f ca="1">_xlfn.STDEV.S($AB$2:AB24)</f>
        <v>0.49901087934784533</v>
      </c>
      <c r="AE24" s="3">
        <f ca="1">AD24/SQRT(COUNT($AB$2:AB24))</f>
        <v>0.10405096111532161</v>
      </c>
      <c r="AF24" s="3">
        <f t="shared" ca="1" si="24"/>
        <v>0.40475951583110514</v>
      </c>
      <c r="AG24" s="3">
        <f t="shared" ca="1" si="23"/>
        <v>0.81263178851672102</v>
      </c>
    </row>
    <row r="25" spans="1:33" x14ac:dyDescent="0.25">
      <c r="A25">
        <v>10</v>
      </c>
      <c r="B25">
        <v>0.5</v>
      </c>
      <c r="C25">
        <v>20</v>
      </c>
      <c r="D25" s="3">
        <f t="shared" si="0"/>
        <v>0.16666666666666666</v>
      </c>
      <c r="E25">
        <f t="shared" ca="1" si="1"/>
        <v>6</v>
      </c>
      <c r="F25">
        <f t="shared" ca="1" si="2"/>
        <v>16</v>
      </c>
      <c r="G25">
        <f t="shared" ca="1" si="3"/>
        <v>3</v>
      </c>
      <c r="H25">
        <f t="shared" ca="1" si="4"/>
        <v>13</v>
      </c>
      <c r="I25">
        <f t="shared" ca="1" si="5"/>
        <v>0</v>
      </c>
      <c r="J25">
        <f t="shared" ca="1" si="6"/>
        <v>11</v>
      </c>
      <c r="K25">
        <f t="shared" ca="1" si="7"/>
        <v>-1</v>
      </c>
      <c r="L25">
        <f t="shared" ca="1" si="8"/>
        <v>11</v>
      </c>
      <c r="M25">
        <f t="shared" ca="1" si="9"/>
        <v>-2</v>
      </c>
      <c r="N25">
        <f t="shared" ca="1" si="10"/>
        <v>11</v>
      </c>
      <c r="O25">
        <f t="shared" ca="1" si="11"/>
        <v>-2</v>
      </c>
      <c r="P25">
        <f t="shared" ca="1" si="12"/>
        <v>11</v>
      </c>
      <c r="Q25">
        <f t="shared" ca="1" si="13"/>
        <v>-5</v>
      </c>
      <c r="R25">
        <f t="shared" ca="1" si="14"/>
        <v>11</v>
      </c>
      <c r="S25">
        <f t="shared" ca="1" si="15"/>
        <v>-7</v>
      </c>
      <c r="T25">
        <f t="shared" ca="1" si="16"/>
        <v>11</v>
      </c>
      <c r="U25">
        <f t="shared" ca="1" si="17"/>
        <v>-10</v>
      </c>
      <c r="V25">
        <f t="shared" ca="1" si="18"/>
        <v>11</v>
      </c>
      <c r="W25">
        <f t="shared" ca="1" si="19"/>
        <v>-11</v>
      </c>
      <c r="X25">
        <f t="shared" ca="1" si="20"/>
        <v>11</v>
      </c>
      <c r="Y25" t="str">
        <f t="shared" ca="1" si="21"/>
        <v>red</v>
      </c>
      <c r="AA25">
        <v>24</v>
      </c>
      <c r="AB25">
        <f t="shared" ca="1" si="25"/>
        <v>1</v>
      </c>
      <c r="AC25" s="3">
        <f ca="1">AVERAGE($AB$2:AB25)</f>
        <v>0.625</v>
      </c>
      <c r="AD25" s="3">
        <f ca="1">_xlfn.STDEV.S($AB$2:AB25)</f>
        <v>0.49453535504684026</v>
      </c>
      <c r="AE25" s="3">
        <f ca="1">AD25/SQRT(COUNT($AB$2:AB25))</f>
        <v>0.10094660663590604</v>
      </c>
      <c r="AF25" s="3">
        <f t="shared" ca="1" si="24"/>
        <v>0.42714828663209214</v>
      </c>
      <c r="AG25" s="3">
        <f t="shared" ca="1" si="23"/>
        <v>0.82285171336790786</v>
      </c>
    </row>
    <row r="26" spans="1:33" x14ac:dyDescent="0.25">
      <c r="A26">
        <v>10</v>
      </c>
      <c r="B26">
        <v>0.5</v>
      </c>
      <c r="C26">
        <v>20</v>
      </c>
      <c r="D26" s="3">
        <f t="shared" si="0"/>
        <v>0.16666666666666666</v>
      </c>
      <c r="E26">
        <f t="shared" ca="1" si="1"/>
        <v>8</v>
      </c>
      <c r="F26">
        <f t="shared" ca="1" si="2"/>
        <v>14</v>
      </c>
      <c r="G26">
        <f t="shared" ca="1" si="3"/>
        <v>7</v>
      </c>
      <c r="H26">
        <f t="shared" ca="1" si="4"/>
        <v>9</v>
      </c>
      <c r="I26">
        <f t="shared" ca="1" si="5"/>
        <v>5</v>
      </c>
      <c r="J26">
        <f t="shared" ca="1" si="6"/>
        <v>7</v>
      </c>
      <c r="K26">
        <f t="shared" ca="1" si="7"/>
        <v>5</v>
      </c>
      <c r="L26">
        <f t="shared" ca="1" si="8"/>
        <v>3</v>
      </c>
      <c r="M26">
        <f t="shared" ca="1" si="9"/>
        <v>5</v>
      </c>
      <c r="N26">
        <f t="shared" ca="1" si="10"/>
        <v>0</v>
      </c>
      <c r="O26">
        <f t="shared" ca="1" si="11"/>
        <v>5</v>
      </c>
      <c r="P26">
        <f t="shared" ca="1" si="12"/>
        <v>-2</v>
      </c>
      <c r="Q26">
        <f t="shared" ca="1" si="13"/>
        <v>5</v>
      </c>
      <c r="R26">
        <f t="shared" ca="1" si="14"/>
        <v>-2</v>
      </c>
      <c r="S26">
        <f t="shared" ca="1" si="15"/>
        <v>5</v>
      </c>
      <c r="T26">
        <f t="shared" ca="1" si="16"/>
        <v>-5</v>
      </c>
      <c r="U26">
        <f t="shared" ca="1" si="17"/>
        <v>5</v>
      </c>
      <c r="V26">
        <f t="shared" ca="1" si="18"/>
        <v>-6</v>
      </c>
      <c r="W26">
        <f t="shared" ca="1" si="19"/>
        <v>5</v>
      </c>
      <c r="X26">
        <f t="shared" ca="1" si="20"/>
        <v>-8</v>
      </c>
      <c r="Y26" t="str">
        <f t="shared" ca="1" si="21"/>
        <v>blue</v>
      </c>
      <c r="AA26">
        <v>25</v>
      </c>
      <c r="AB26">
        <f t="shared" ca="1" si="25"/>
        <v>0</v>
      </c>
      <c r="AC26" s="3">
        <f ca="1">AVERAGE($AB$2:AB26)</f>
        <v>0.6</v>
      </c>
      <c r="AD26" s="3">
        <f ca="1">_xlfn.STDEV.S($AB$2:AB26)</f>
        <v>0.5</v>
      </c>
      <c r="AE26" s="3">
        <f ca="1">AD26/SQRT(COUNT($AB$2:AB26))</f>
        <v>0.1</v>
      </c>
      <c r="AF26" s="3">
        <f t="shared" ca="1" si="24"/>
        <v>0.40400360154599457</v>
      </c>
      <c r="AG26" s="3">
        <f t="shared" ca="1" si="23"/>
        <v>0.79599639845400538</v>
      </c>
    </row>
    <row r="27" spans="1:33" x14ac:dyDescent="0.25">
      <c r="A27">
        <v>10</v>
      </c>
      <c r="B27">
        <v>0.5</v>
      </c>
      <c r="C27">
        <v>20</v>
      </c>
      <c r="D27" s="3">
        <f t="shared" si="0"/>
        <v>0.16666666666666666</v>
      </c>
      <c r="E27">
        <f t="shared" ca="1" si="1"/>
        <v>6</v>
      </c>
      <c r="F27">
        <f t="shared" ca="1" si="2"/>
        <v>14</v>
      </c>
      <c r="G27">
        <f t="shared" ca="1" si="3"/>
        <v>2</v>
      </c>
      <c r="H27">
        <f t="shared" ca="1" si="4"/>
        <v>12</v>
      </c>
      <c r="I27">
        <f t="shared" ca="1" si="5"/>
        <v>-1</v>
      </c>
      <c r="J27">
        <f t="shared" ca="1" si="6"/>
        <v>11</v>
      </c>
      <c r="K27">
        <f t="shared" ca="1" si="7"/>
        <v>-3</v>
      </c>
      <c r="L27">
        <f t="shared" ca="1" si="8"/>
        <v>11</v>
      </c>
      <c r="M27">
        <f t="shared" ca="1" si="9"/>
        <v>-6</v>
      </c>
      <c r="N27">
        <f t="shared" ca="1" si="10"/>
        <v>11</v>
      </c>
      <c r="O27">
        <f t="shared" ca="1" si="11"/>
        <v>-8</v>
      </c>
      <c r="P27">
        <f t="shared" ca="1" si="12"/>
        <v>11</v>
      </c>
      <c r="Q27">
        <f t="shared" ca="1" si="13"/>
        <v>-10</v>
      </c>
      <c r="R27">
        <f t="shared" ca="1" si="14"/>
        <v>11</v>
      </c>
      <c r="S27">
        <f t="shared" ca="1" si="15"/>
        <v>-10</v>
      </c>
      <c r="T27">
        <f t="shared" ca="1" si="16"/>
        <v>11</v>
      </c>
      <c r="U27">
        <f t="shared" ca="1" si="17"/>
        <v>-11</v>
      </c>
      <c r="V27">
        <f t="shared" ca="1" si="18"/>
        <v>11</v>
      </c>
      <c r="W27">
        <f t="shared" ca="1" si="19"/>
        <v>-13</v>
      </c>
      <c r="X27">
        <f t="shared" ca="1" si="20"/>
        <v>11</v>
      </c>
      <c r="Y27" t="str">
        <f t="shared" ca="1" si="21"/>
        <v>red</v>
      </c>
      <c r="AA27">
        <v>26</v>
      </c>
      <c r="AB27">
        <f t="shared" ca="1" si="25"/>
        <v>1</v>
      </c>
      <c r="AC27" s="3">
        <f ca="1">AVERAGE($AB$2:AB27)</f>
        <v>0.61538461538461542</v>
      </c>
      <c r="AD27" s="3">
        <f ca="1">_xlfn.STDEV.S($AB$2:AB27)</f>
        <v>0.49613893835683381</v>
      </c>
      <c r="AE27" s="3">
        <f ca="1">AD27/SQRT(COUNT($AB$2:AB27))</f>
        <v>9.7300851082103984E-2</v>
      </c>
      <c r="AF27" s="3">
        <f t="shared" ca="1" si="24"/>
        <v>0.42467845159859652</v>
      </c>
      <c r="AG27" s="3">
        <f t="shared" ca="1" si="23"/>
        <v>0.80609077917063432</v>
      </c>
    </row>
    <row r="28" spans="1:33" x14ac:dyDescent="0.25">
      <c r="A28">
        <v>10</v>
      </c>
      <c r="B28">
        <v>0.5</v>
      </c>
      <c r="C28">
        <v>20</v>
      </c>
      <c r="D28" s="3">
        <f t="shared" si="0"/>
        <v>0.16666666666666666</v>
      </c>
      <c r="E28">
        <f t="shared" ca="1" si="1"/>
        <v>4</v>
      </c>
      <c r="F28">
        <f t="shared" ca="1" si="2"/>
        <v>17</v>
      </c>
      <c r="G28">
        <f t="shared" ca="1" si="3"/>
        <v>2</v>
      </c>
      <c r="H28">
        <f t="shared" ca="1" si="4"/>
        <v>15</v>
      </c>
      <c r="I28">
        <f t="shared" ca="1" si="5"/>
        <v>-2</v>
      </c>
      <c r="J28">
        <f t="shared" ca="1" si="6"/>
        <v>13</v>
      </c>
      <c r="K28">
        <f t="shared" ca="1" si="7"/>
        <v>-4</v>
      </c>
      <c r="L28">
        <f t="shared" ca="1" si="8"/>
        <v>13</v>
      </c>
      <c r="M28">
        <f t="shared" ca="1" si="9"/>
        <v>-6</v>
      </c>
      <c r="N28">
        <f t="shared" ca="1" si="10"/>
        <v>13</v>
      </c>
      <c r="O28">
        <f t="shared" ca="1" si="11"/>
        <v>-6</v>
      </c>
      <c r="P28">
        <f t="shared" ca="1" si="12"/>
        <v>13</v>
      </c>
      <c r="Q28">
        <f t="shared" ca="1" si="13"/>
        <v>-7</v>
      </c>
      <c r="R28">
        <f t="shared" ca="1" si="14"/>
        <v>13</v>
      </c>
      <c r="S28">
        <f t="shared" ca="1" si="15"/>
        <v>-8</v>
      </c>
      <c r="T28">
        <f t="shared" ca="1" si="16"/>
        <v>13</v>
      </c>
      <c r="U28">
        <f t="shared" ca="1" si="17"/>
        <v>-10</v>
      </c>
      <c r="V28">
        <f t="shared" ca="1" si="18"/>
        <v>13</v>
      </c>
      <c r="W28">
        <f t="shared" ca="1" si="19"/>
        <v>-12</v>
      </c>
      <c r="X28">
        <f t="shared" ca="1" si="20"/>
        <v>13</v>
      </c>
      <c r="Y28" t="str">
        <f t="shared" ca="1" si="21"/>
        <v>red</v>
      </c>
      <c r="AA28">
        <v>27</v>
      </c>
      <c r="AB28">
        <f t="shared" ca="1" si="25"/>
        <v>1</v>
      </c>
      <c r="AC28" s="3">
        <f ca="1">AVERAGE($AB$2:AB28)</f>
        <v>0.62962962962962965</v>
      </c>
      <c r="AD28" s="3">
        <f ca="1">_xlfn.STDEV.S($AB$2:AB28)</f>
        <v>0.49210287762341132</v>
      </c>
      <c r="AE28" s="3">
        <f ca="1">AD28/SQRT(COUNT($AB$2:AB28))</f>
        <v>9.4705242954955332E-2</v>
      </c>
      <c r="AF28" s="3">
        <f t="shared" ca="1" si="24"/>
        <v>0.44401076429080155</v>
      </c>
      <c r="AG28" s="3">
        <f t="shared" ca="1" si="23"/>
        <v>0.81524849496845775</v>
      </c>
    </row>
    <row r="29" spans="1:33" x14ac:dyDescent="0.25">
      <c r="A29">
        <v>10</v>
      </c>
      <c r="B29">
        <v>0.5</v>
      </c>
      <c r="C29">
        <v>20</v>
      </c>
      <c r="D29" s="3">
        <f t="shared" si="0"/>
        <v>0.16666666666666666</v>
      </c>
      <c r="E29">
        <f t="shared" ca="1" si="1"/>
        <v>7</v>
      </c>
      <c r="F29">
        <f t="shared" ca="1" si="2"/>
        <v>15</v>
      </c>
      <c r="G29">
        <f t="shared" ca="1" si="3"/>
        <v>6</v>
      </c>
      <c r="H29">
        <f t="shared" ca="1" si="4"/>
        <v>13</v>
      </c>
      <c r="I29">
        <f t="shared" ca="1" si="5"/>
        <v>5</v>
      </c>
      <c r="J29">
        <f t="shared" ca="1" si="6"/>
        <v>10</v>
      </c>
      <c r="K29">
        <f t="shared" ca="1" si="7"/>
        <v>4</v>
      </c>
      <c r="L29">
        <f t="shared" ca="1" si="8"/>
        <v>8</v>
      </c>
      <c r="M29">
        <f t="shared" ca="1" si="9"/>
        <v>4</v>
      </c>
      <c r="N29">
        <f t="shared" ca="1" si="10"/>
        <v>5</v>
      </c>
      <c r="O29">
        <f t="shared" ca="1" si="11"/>
        <v>4</v>
      </c>
      <c r="P29">
        <f t="shared" ca="1" si="12"/>
        <v>3</v>
      </c>
      <c r="Q29">
        <f t="shared" ca="1" si="13"/>
        <v>4</v>
      </c>
      <c r="R29">
        <f t="shared" ca="1" si="14"/>
        <v>1</v>
      </c>
      <c r="S29">
        <f t="shared" ca="1" si="15"/>
        <v>4</v>
      </c>
      <c r="T29">
        <f t="shared" ca="1" si="16"/>
        <v>0</v>
      </c>
      <c r="U29">
        <f t="shared" ca="1" si="17"/>
        <v>4</v>
      </c>
      <c r="V29">
        <f t="shared" ca="1" si="18"/>
        <v>-3</v>
      </c>
      <c r="W29">
        <f t="shared" ca="1" si="19"/>
        <v>4</v>
      </c>
      <c r="X29">
        <f t="shared" ca="1" si="20"/>
        <v>-5</v>
      </c>
      <c r="Y29" t="str">
        <f t="shared" ca="1" si="21"/>
        <v>blue</v>
      </c>
      <c r="AA29">
        <v>28</v>
      </c>
      <c r="AB29">
        <f t="shared" ca="1" si="25"/>
        <v>0</v>
      </c>
      <c r="AC29" s="3">
        <f ca="1">AVERAGE($AB$2:AB29)</f>
        <v>0.6071428571428571</v>
      </c>
      <c r="AD29" s="3">
        <f ca="1">_xlfn.STDEV.S($AB$2:AB29)</f>
        <v>0.49734746139343805</v>
      </c>
      <c r="AE29" s="3">
        <f ca="1">AD29/SQRT(COUNT($AB$2:AB29))</f>
        <v>9.3989835574023892E-2</v>
      </c>
      <c r="AF29" s="3">
        <f t="shared" ca="1" si="24"/>
        <v>0.4229261645049287</v>
      </c>
      <c r="AG29" s="3">
        <f t="shared" ca="1" si="23"/>
        <v>0.79135954978078549</v>
      </c>
    </row>
    <row r="30" spans="1:33" x14ac:dyDescent="0.25">
      <c r="A30">
        <v>10</v>
      </c>
      <c r="B30">
        <v>0.5</v>
      </c>
      <c r="C30">
        <v>20</v>
      </c>
      <c r="D30" s="3">
        <f t="shared" si="0"/>
        <v>0.16666666666666666</v>
      </c>
      <c r="E30">
        <f t="shared" ca="1" si="1"/>
        <v>5</v>
      </c>
      <c r="F30">
        <f t="shared" ca="1" si="2"/>
        <v>15</v>
      </c>
      <c r="G30">
        <f t="shared" ca="1" si="3"/>
        <v>2</v>
      </c>
      <c r="H30">
        <f t="shared" ca="1" si="4"/>
        <v>14</v>
      </c>
      <c r="I30">
        <f t="shared" ca="1" si="5"/>
        <v>-1</v>
      </c>
      <c r="J30">
        <f t="shared" ca="1" si="6"/>
        <v>12</v>
      </c>
      <c r="K30">
        <f t="shared" ca="1" si="7"/>
        <v>-2</v>
      </c>
      <c r="L30">
        <f t="shared" ca="1" si="8"/>
        <v>12</v>
      </c>
      <c r="M30">
        <f t="shared" ca="1" si="9"/>
        <v>-3</v>
      </c>
      <c r="N30">
        <f t="shared" ca="1" si="10"/>
        <v>12</v>
      </c>
      <c r="O30">
        <f t="shared" ca="1" si="11"/>
        <v>-7</v>
      </c>
      <c r="P30">
        <f t="shared" ca="1" si="12"/>
        <v>12</v>
      </c>
      <c r="Q30">
        <f t="shared" ca="1" si="13"/>
        <v>-11</v>
      </c>
      <c r="R30">
        <f t="shared" ca="1" si="14"/>
        <v>12</v>
      </c>
      <c r="S30">
        <f t="shared" ca="1" si="15"/>
        <v>-13</v>
      </c>
      <c r="T30">
        <f t="shared" ca="1" si="16"/>
        <v>12</v>
      </c>
      <c r="U30">
        <f t="shared" ca="1" si="17"/>
        <v>-15</v>
      </c>
      <c r="V30">
        <f t="shared" ca="1" si="18"/>
        <v>12</v>
      </c>
      <c r="W30">
        <f t="shared" ca="1" si="19"/>
        <v>-16</v>
      </c>
      <c r="X30">
        <f t="shared" ca="1" si="20"/>
        <v>12</v>
      </c>
      <c r="Y30" t="str">
        <f t="shared" ca="1" si="21"/>
        <v>red</v>
      </c>
      <c r="AA30">
        <v>29</v>
      </c>
      <c r="AB30">
        <f t="shared" ca="1" si="25"/>
        <v>1</v>
      </c>
      <c r="AC30" s="3">
        <f ca="1">AVERAGE($AB$2:AB30)</f>
        <v>0.62068965517241381</v>
      </c>
      <c r="AD30" s="3">
        <f ca="1">_xlfn.STDEV.S($AB$2:AB30)</f>
        <v>0.49380397379124008</v>
      </c>
      <c r="AE30" s="3">
        <f ca="1">AD30/SQRT(COUNT($AB$2:AB30))</f>
        <v>9.1697095906336387E-2</v>
      </c>
      <c r="AF30" s="3">
        <f t="shared" ca="1" si="24"/>
        <v>0.44096664970907928</v>
      </c>
      <c r="AG30" s="3">
        <f t="shared" ca="1" si="23"/>
        <v>0.80041266063574834</v>
      </c>
    </row>
    <row r="31" spans="1:33" x14ac:dyDescent="0.25">
      <c r="A31">
        <v>10</v>
      </c>
      <c r="B31">
        <v>0.5</v>
      </c>
      <c r="C31">
        <v>20</v>
      </c>
      <c r="D31" s="3">
        <f t="shared" si="0"/>
        <v>0.16666666666666666</v>
      </c>
      <c r="E31">
        <f t="shared" ca="1" si="1"/>
        <v>8</v>
      </c>
      <c r="F31">
        <f t="shared" ca="1" si="2"/>
        <v>14</v>
      </c>
      <c r="G31">
        <f t="shared" ca="1" si="3"/>
        <v>6</v>
      </c>
      <c r="H31">
        <f t="shared" ca="1" si="4"/>
        <v>10</v>
      </c>
      <c r="I31">
        <f t="shared" ca="1" si="5"/>
        <v>6</v>
      </c>
      <c r="J31">
        <f t="shared" ca="1" si="6"/>
        <v>5</v>
      </c>
      <c r="K31">
        <f t="shared" ca="1" si="7"/>
        <v>6</v>
      </c>
      <c r="L31">
        <f t="shared" ca="1" si="8"/>
        <v>3</v>
      </c>
      <c r="M31">
        <f t="shared" ca="1" si="9"/>
        <v>5</v>
      </c>
      <c r="N31">
        <f t="shared" ca="1" si="10"/>
        <v>1</v>
      </c>
      <c r="O31">
        <f t="shared" ca="1" si="11"/>
        <v>5</v>
      </c>
      <c r="P31">
        <f t="shared" ca="1" si="12"/>
        <v>-1</v>
      </c>
      <c r="Q31">
        <f t="shared" ca="1" si="13"/>
        <v>5</v>
      </c>
      <c r="R31">
        <f t="shared" ca="1" si="14"/>
        <v>-2</v>
      </c>
      <c r="S31">
        <f t="shared" ca="1" si="15"/>
        <v>5</v>
      </c>
      <c r="T31">
        <f t="shared" ca="1" si="16"/>
        <v>-5</v>
      </c>
      <c r="U31">
        <f t="shared" ca="1" si="17"/>
        <v>5</v>
      </c>
      <c r="V31">
        <f t="shared" ca="1" si="18"/>
        <v>-6</v>
      </c>
      <c r="W31">
        <f t="shared" ca="1" si="19"/>
        <v>5</v>
      </c>
      <c r="X31">
        <f t="shared" ca="1" si="20"/>
        <v>-10</v>
      </c>
      <c r="Y31" t="str">
        <f t="shared" ca="1" si="21"/>
        <v>blue</v>
      </c>
      <c r="AA31">
        <v>30</v>
      </c>
      <c r="AB31">
        <f t="shared" ca="1" si="25"/>
        <v>0</v>
      </c>
      <c r="AC31" s="3">
        <f ca="1">AVERAGE($AB$2:AB31)</f>
        <v>0.6</v>
      </c>
      <c r="AD31" s="3">
        <f ca="1">_xlfn.STDEV.S($AB$2:AB31)</f>
        <v>0.49827287912243978</v>
      </c>
      <c r="AE31" s="3">
        <f ca="1">AD31/SQRT(COUNT($AB$2:AB31))</f>
        <v>9.0971765229468399E-2</v>
      </c>
      <c r="AF31" s="3">
        <f t="shared" ca="1" si="24"/>
        <v>0.42169861654020879</v>
      </c>
      <c r="AG31" s="3">
        <f t="shared" ca="1" si="23"/>
        <v>0.77830138345979116</v>
      </c>
    </row>
    <row r="32" spans="1:33" x14ac:dyDescent="0.25">
      <c r="A32">
        <v>10</v>
      </c>
      <c r="B32">
        <v>0.5</v>
      </c>
      <c r="C32">
        <v>20</v>
      </c>
      <c r="D32" s="3">
        <f t="shared" si="0"/>
        <v>0.16666666666666666</v>
      </c>
      <c r="E32">
        <f t="shared" ca="1" si="1"/>
        <v>6</v>
      </c>
      <c r="F32">
        <f t="shared" ca="1" si="2"/>
        <v>16</v>
      </c>
      <c r="G32">
        <f t="shared" ca="1" si="3"/>
        <v>2</v>
      </c>
      <c r="H32">
        <f t="shared" ca="1" si="4"/>
        <v>14</v>
      </c>
      <c r="I32">
        <f t="shared" ca="1" si="5"/>
        <v>-2</v>
      </c>
      <c r="J32">
        <f t="shared" ca="1" si="6"/>
        <v>12</v>
      </c>
      <c r="K32">
        <f t="shared" ca="1" si="7"/>
        <v>-3</v>
      </c>
      <c r="L32">
        <f t="shared" ca="1" si="8"/>
        <v>12</v>
      </c>
      <c r="M32">
        <f t="shared" ca="1" si="9"/>
        <v>-5</v>
      </c>
      <c r="N32">
        <f t="shared" ca="1" si="10"/>
        <v>12</v>
      </c>
      <c r="O32">
        <f t="shared" ca="1" si="11"/>
        <v>-7</v>
      </c>
      <c r="P32">
        <f t="shared" ca="1" si="12"/>
        <v>12</v>
      </c>
      <c r="Q32">
        <f t="shared" ca="1" si="13"/>
        <v>-11</v>
      </c>
      <c r="R32">
        <f t="shared" ca="1" si="14"/>
        <v>12</v>
      </c>
      <c r="S32">
        <f t="shared" ca="1" si="15"/>
        <v>-13</v>
      </c>
      <c r="T32">
        <f t="shared" ca="1" si="16"/>
        <v>12</v>
      </c>
      <c r="U32">
        <f t="shared" ca="1" si="17"/>
        <v>-14</v>
      </c>
      <c r="V32">
        <f t="shared" ca="1" si="18"/>
        <v>12</v>
      </c>
      <c r="W32">
        <f t="shared" ca="1" si="19"/>
        <v>-18</v>
      </c>
      <c r="X32">
        <f t="shared" ca="1" si="20"/>
        <v>12</v>
      </c>
      <c r="Y32" t="str">
        <f t="shared" ca="1" si="21"/>
        <v>red</v>
      </c>
      <c r="AA32">
        <v>31</v>
      </c>
      <c r="AB32">
        <f t="shared" ca="1" si="25"/>
        <v>1</v>
      </c>
      <c r="AC32" s="3">
        <f ca="1">AVERAGE($AB$2:AB32)</f>
        <v>0.61290322580645162</v>
      </c>
      <c r="AD32" s="3">
        <f ca="1">_xlfn.STDEV.S($AB$2:AB32)</f>
        <v>0.49513764785419079</v>
      </c>
      <c r="AE32" s="3">
        <f ca="1">AD32/SQRT(COUNT($AB$2:AB32))</f>
        <v>8.8929346787678859E-2</v>
      </c>
      <c r="AF32" s="3">
        <f t="shared" ca="1" si="24"/>
        <v>0.43860490893392834</v>
      </c>
      <c r="AG32" s="3">
        <f t="shared" ca="1" si="23"/>
        <v>0.78720154267897491</v>
      </c>
    </row>
    <row r="33" spans="1:33" x14ac:dyDescent="0.25">
      <c r="A33">
        <v>10</v>
      </c>
      <c r="B33">
        <v>0.5</v>
      </c>
      <c r="C33">
        <v>20</v>
      </c>
      <c r="D33" s="3">
        <f t="shared" si="0"/>
        <v>0.16666666666666666</v>
      </c>
      <c r="E33">
        <f t="shared" ca="1" si="1"/>
        <v>5</v>
      </c>
      <c r="F33">
        <f t="shared" ca="1" si="2"/>
        <v>17</v>
      </c>
      <c r="G33">
        <f t="shared" ca="1" si="3"/>
        <v>1</v>
      </c>
      <c r="H33">
        <f t="shared" ca="1" si="4"/>
        <v>15</v>
      </c>
      <c r="I33">
        <f t="shared" ca="1" si="5"/>
        <v>-1</v>
      </c>
      <c r="J33">
        <f t="shared" ca="1" si="6"/>
        <v>14</v>
      </c>
      <c r="K33">
        <f t="shared" ca="1" si="7"/>
        <v>-4</v>
      </c>
      <c r="L33">
        <f t="shared" ca="1" si="8"/>
        <v>14</v>
      </c>
      <c r="M33">
        <f t="shared" ca="1" si="9"/>
        <v>-5</v>
      </c>
      <c r="N33">
        <f t="shared" ca="1" si="10"/>
        <v>14</v>
      </c>
      <c r="O33">
        <f t="shared" ca="1" si="11"/>
        <v>-7</v>
      </c>
      <c r="P33">
        <f t="shared" ca="1" si="12"/>
        <v>14</v>
      </c>
      <c r="Q33">
        <f t="shared" ca="1" si="13"/>
        <v>-9</v>
      </c>
      <c r="R33">
        <f t="shared" ca="1" si="14"/>
        <v>14</v>
      </c>
      <c r="S33">
        <f t="shared" ca="1" si="15"/>
        <v>-12</v>
      </c>
      <c r="T33">
        <f t="shared" ca="1" si="16"/>
        <v>14</v>
      </c>
      <c r="U33">
        <f t="shared" ca="1" si="17"/>
        <v>-13</v>
      </c>
      <c r="V33">
        <f t="shared" ca="1" si="18"/>
        <v>14</v>
      </c>
      <c r="W33">
        <f t="shared" ca="1" si="19"/>
        <v>-16</v>
      </c>
      <c r="X33">
        <f t="shared" ca="1" si="20"/>
        <v>14</v>
      </c>
      <c r="Y33" t="str">
        <f t="shared" ca="1" si="21"/>
        <v>red</v>
      </c>
      <c r="AA33">
        <v>32</v>
      </c>
      <c r="AB33">
        <f t="shared" ca="1" si="25"/>
        <v>1</v>
      </c>
      <c r="AC33" s="3">
        <f ca="1">AVERAGE($AB$2:AB33)</f>
        <v>0.625</v>
      </c>
      <c r="AD33" s="3">
        <f ca="1">_xlfn.STDEV.S($AB$2:AB33)</f>
        <v>0.49186937683796472</v>
      </c>
      <c r="AE33" s="3">
        <f ca="1">AD33/SQRT(COUNT($AB$2:AB33))</f>
        <v>8.6951042955031546E-2</v>
      </c>
      <c r="AF33" s="3">
        <f t="shared" ca="1" si="24"/>
        <v>0.45457908738994302</v>
      </c>
      <c r="AG33" s="3">
        <f t="shared" ca="1" si="23"/>
        <v>0.79542091261005698</v>
      </c>
    </row>
    <row r="34" spans="1:33" x14ac:dyDescent="0.25">
      <c r="A34">
        <v>10</v>
      </c>
      <c r="B34">
        <v>0.5</v>
      </c>
      <c r="C34">
        <v>20</v>
      </c>
      <c r="D34" s="3">
        <f t="shared" si="0"/>
        <v>0.16666666666666666</v>
      </c>
      <c r="E34">
        <f t="shared" ca="1" si="1"/>
        <v>7</v>
      </c>
      <c r="F34">
        <f t="shared" ca="1" si="2"/>
        <v>19</v>
      </c>
      <c r="G34">
        <f t="shared" ca="1" si="3"/>
        <v>4</v>
      </c>
      <c r="H34">
        <f t="shared" ca="1" si="4"/>
        <v>15</v>
      </c>
      <c r="I34">
        <f t="shared" ca="1" si="5"/>
        <v>1</v>
      </c>
      <c r="J34">
        <f t="shared" ca="1" si="6"/>
        <v>13</v>
      </c>
      <c r="K34">
        <f t="shared" ca="1" si="7"/>
        <v>0</v>
      </c>
      <c r="L34">
        <f t="shared" ca="1" si="8"/>
        <v>12</v>
      </c>
      <c r="M34">
        <f t="shared" ca="1" si="9"/>
        <v>-2</v>
      </c>
      <c r="N34">
        <f t="shared" ca="1" si="10"/>
        <v>12</v>
      </c>
      <c r="O34">
        <f t="shared" ca="1" si="11"/>
        <v>-2</v>
      </c>
      <c r="P34">
        <f t="shared" ca="1" si="12"/>
        <v>12</v>
      </c>
      <c r="Q34">
        <f t="shared" ca="1" si="13"/>
        <v>-4</v>
      </c>
      <c r="R34">
        <f t="shared" ca="1" si="14"/>
        <v>12</v>
      </c>
      <c r="S34">
        <f t="shared" ca="1" si="15"/>
        <v>-7</v>
      </c>
      <c r="T34">
        <f t="shared" ca="1" si="16"/>
        <v>12</v>
      </c>
      <c r="U34">
        <f t="shared" ca="1" si="17"/>
        <v>-9</v>
      </c>
      <c r="V34">
        <f t="shared" ca="1" si="18"/>
        <v>12</v>
      </c>
      <c r="W34">
        <f t="shared" ca="1" si="19"/>
        <v>-13</v>
      </c>
      <c r="X34">
        <f t="shared" ca="1" si="20"/>
        <v>12</v>
      </c>
      <c r="Y34" t="str">
        <f t="shared" ca="1" si="21"/>
        <v>red</v>
      </c>
      <c r="AA34">
        <v>33</v>
      </c>
      <c r="AB34">
        <f t="shared" ca="1" si="25"/>
        <v>1</v>
      </c>
      <c r="AC34" s="3">
        <f ca="1">AVERAGE($AB$2:AB34)</f>
        <v>0.63636363636363635</v>
      </c>
      <c r="AD34" s="3">
        <f ca="1">_xlfn.STDEV.S($AB$2:AB34)</f>
        <v>0.48850421045919723</v>
      </c>
      <c r="AE34" s="3">
        <f ca="1">AD34/SQRT(COUNT($AB$2:AB34))</f>
        <v>8.5037667881225951E-2</v>
      </c>
      <c r="AF34" s="3">
        <f t="shared" ca="1" si="24"/>
        <v>0.46969286998715498</v>
      </c>
      <c r="AG34" s="3">
        <f t="shared" ca="1" si="23"/>
        <v>0.80303440274011773</v>
      </c>
    </row>
    <row r="35" spans="1:33" x14ac:dyDescent="0.25">
      <c r="A35">
        <v>10</v>
      </c>
      <c r="B35">
        <v>0.5</v>
      </c>
      <c r="C35">
        <v>20</v>
      </c>
      <c r="D35" s="3">
        <f t="shared" si="0"/>
        <v>0.16666666666666666</v>
      </c>
      <c r="E35">
        <f t="shared" ca="1" si="1"/>
        <v>6</v>
      </c>
      <c r="F35">
        <f t="shared" ca="1" si="2"/>
        <v>16</v>
      </c>
      <c r="G35">
        <f t="shared" ca="1" si="3"/>
        <v>0</v>
      </c>
      <c r="H35">
        <f t="shared" ca="1" si="4"/>
        <v>15</v>
      </c>
      <c r="I35">
        <f t="shared" ca="1" si="5"/>
        <v>-2</v>
      </c>
      <c r="J35">
        <f t="shared" ca="1" si="6"/>
        <v>15</v>
      </c>
      <c r="K35">
        <f t="shared" ca="1" si="7"/>
        <v>-6</v>
      </c>
      <c r="L35">
        <f t="shared" ca="1" si="8"/>
        <v>15</v>
      </c>
      <c r="M35">
        <f t="shared" ca="1" si="9"/>
        <v>-8</v>
      </c>
      <c r="N35">
        <f t="shared" ca="1" si="10"/>
        <v>15</v>
      </c>
      <c r="O35">
        <f t="shared" ca="1" si="11"/>
        <v>-10</v>
      </c>
      <c r="P35">
        <f t="shared" ca="1" si="12"/>
        <v>15</v>
      </c>
      <c r="Q35">
        <f t="shared" ca="1" si="13"/>
        <v>-13</v>
      </c>
      <c r="R35">
        <f t="shared" ca="1" si="14"/>
        <v>15</v>
      </c>
      <c r="S35">
        <f t="shared" ca="1" si="15"/>
        <v>-16</v>
      </c>
      <c r="T35">
        <f t="shared" ca="1" si="16"/>
        <v>15</v>
      </c>
      <c r="U35">
        <f t="shared" ca="1" si="17"/>
        <v>-17</v>
      </c>
      <c r="V35">
        <f t="shared" ca="1" si="18"/>
        <v>15</v>
      </c>
      <c r="W35">
        <f t="shared" ca="1" si="19"/>
        <v>-20</v>
      </c>
      <c r="X35">
        <f t="shared" ca="1" si="20"/>
        <v>15</v>
      </c>
      <c r="Y35" t="str">
        <f t="shared" ca="1" si="21"/>
        <v>red</v>
      </c>
      <c r="AA35">
        <v>34</v>
      </c>
      <c r="AB35">
        <f t="shared" ca="1" si="25"/>
        <v>1</v>
      </c>
      <c r="AC35" s="3">
        <f ca="1">AVERAGE($AB$2:AB35)</f>
        <v>0.6470588235294118</v>
      </c>
      <c r="AD35" s="3">
        <f ca="1">_xlfn.STDEV.S($AB$2:AB35)</f>
        <v>0.48507125007266599</v>
      </c>
      <c r="AE35" s="3">
        <f ca="1">AD35/SQRT(COUNT($AB$2:AB35))</f>
        <v>8.3189033080770303E-2</v>
      </c>
      <c r="AF35" s="3">
        <f t="shared" ca="1" si="24"/>
        <v>0.4840113147823909</v>
      </c>
      <c r="AG35" s="3">
        <f t="shared" ca="1" si="23"/>
        <v>0.81010633227643269</v>
      </c>
    </row>
    <row r="36" spans="1:33" x14ac:dyDescent="0.25">
      <c r="A36">
        <v>10</v>
      </c>
      <c r="B36">
        <v>0.5</v>
      </c>
      <c r="C36">
        <v>20</v>
      </c>
      <c r="D36" s="3">
        <f t="shared" si="0"/>
        <v>0.16666666666666666</v>
      </c>
      <c r="E36">
        <f t="shared" ca="1" si="1"/>
        <v>8</v>
      </c>
      <c r="F36">
        <f t="shared" ca="1" si="2"/>
        <v>18</v>
      </c>
      <c r="G36">
        <f t="shared" ca="1" si="3"/>
        <v>4</v>
      </c>
      <c r="H36">
        <f t="shared" ca="1" si="4"/>
        <v>13</v>
      </c>
      <c r="I36">
        <f t="shared" ca="1" si="5"/>
        <v>2</v>
      </c>
      <c r="J36">
        <f t="shared" ca="1" si="6"/>
        <v>12</v>
      </c>
      <c r="K36">
        <f t="shared" ca="1" si="7"/>
        <v>0</v>
      </c>
      <c r="L36">
        <f t="shared" ca="1" si="8"/>
        <v>10</v>
      </c>
      <c r="M36">
        <f t="shared" ca="1" si="9"/>
        <v>-2</v>
      </c>
      <c r="N36">
        <f t="shared" ca="1" si="10"/>
        <v>10</v>
      </c>
      <c r="O36">
        <f t="shared" ca="1" si="11"/>
        <v>-4</v>
      </c>
      <c r="P36">
        <f t="shared" ca="1" si="12"/>
        <v>10</v>
      </c>
      <c r="Q36">
        <f t="shared" ca="1" si="13"/>
        <v>-4</v>
      </c>
      <c r="R36">
        <f t="shared" ca="1" si="14"/>
        <v>10</v>
      </c>
      <c r="S36">
        <f t="shared" ca="1" si="15"/>
        <v>-4</v>
      </c>
      <c r="T36">
        <f t="shared" ca="1" si="16"/>
        <v>10</v>
      </c>
      <c r="U36">
        <f t="shared" ca="1" si="17"/>
        <v>-6</v>
      </c>
      <c r="V36">
        <f t="shared" ca="1" si="18"/>
        <v>10</v>
      </c>
      <c r="W36">
        <f t="shared" ca="1" si="19"/>
        <v>-8</v>
      </c>
      <c r="X36">
        <f t="shared" ca="1" si="20"/>
        <v>10</v>
      </c>
      <c r="Y36" t="str">
        <f t="shared" ca="1" si="21"/>
        <v>red</v>
      </c>
      <c r="AA36">
        <v>35</v>
      </c>
      <c r="AB36">
        <f t="shared" ca="1" si="25"/>
        <v>1</v>
      </c>
      <c r="AC36" s="3">
        <f ca="1">AVERAGE($AB$2:AB36)</f>
        <v>0.65714285714285714</v>
      </c>
      <c r="AD36" s="3">
        <f ca="1">_xlfn.STDEV.S($AB$2:AB36)</f>
        <v>0.4815939919779354</v>
      </c>
      <c r="AE36" s="3">
        <f ca="1">AD36/SQRT(COUNT($AB$2:AB36))</f>
        <v>8.1404242274368641E-2</v>
      </c>
      <c r="AF36" s="3">
        <f t="shared" ca="1" si="24"/>
        <v>0.49759347409632171</v>
      </c>
      <c r="AG36" s="3">
        <f t="shared" ca="1" si="23"/>
        <v>0.81669224018939257</v>
      </c>
    </row>
    <row r="37" spans="1:33" x14ac:dyDescent="0.25">
      <c r="A37">
        <v>10</v>
      </c>
      <c r="B37">
        <v>0.5</v>
      </c>
      <c r="C37">
        <v>20</v>
      </c>
      <c r="D37" s="3">
        <f t="shared" si="0"/>
        <v>0.16666666666666666</v>
      </c>
      <c r="E37">
        <f t="shared" ca="1" si="1"/>
        <v>9</v>
      </c>
      <c r="F37">
        <f t="shared" ca="1" si="2"/>
        <v>15</v>
      </c>
      <c r="G37">
        <f t="shared" ca="1" si="3"/>
        <v>6</v>
      </c>
      <c r="H37">
        <f t="shared" ca="1" si="4"/>
        <v>11</v>
      </c>
      <c r="I37">
        <f t="shared" ca="1" si="5"/>
        <v>5</v>
      </c>
      <c r="J37">
        <f t="shared" ca="1" si="6"/>
        <v>7</v>
      </c>
      <c r="K37">
        <f t="shared" ca="1" si="7"/>
        <v>3</v>
      </c>
      <c r="L37">
        <f t="shared" ca="1" si="8"/>
        <v>6</v>
      </c>
      <c r="M37">
        <f t="shared" ca="1" si="9"/>
        <v>1</v>
      </c>
      <c r="N37">
        <f t="shared" ca="1" si="10"/>
        <v>3</v>
      </c>
      <c r="O37">
        <f t="shared" ca="1" si="11"/>
        <v>0</v>
      </c>
      <c r="P37">
        <f t="shared" ca="1" si="12"/>
        <v>3</v>
      </c>
      <c r="Q37">
        <f t="shared" ca="1" si="13"/>
        <v>0</v>
      </c>
      <c r="R37">
        <f t="shared" ca="1" si="14"/>
        <v>3</v>
      </c>
      <c r="S37">
        <f t="shared" ca="1" si="15"/>
        <v>0</v>
      </c>
      <c r="T37">
        <f t="shared" ca="1" si="16"/>
        <v>3</v>
      </c>
      <c r="U37">
        <f t="shared" ca="1" si="17"/>
        <v>0</v>
      </c>
      <c r="V37">
        <f t="shared" ca="1" si="18"/>
        <v>3</v>
      </c>
      <c r="W37">
        <f t="shared" ca="1" si="19"/>
        <v>-1</v>
      </c>
      <c r="X37">
        <f t="shared" ca="1" si="20"/>
        <v>3</v>
      </c>
      <c r="Y37" t="str">
        <f t="shared" ca="1" si="21"/>
        <v>red</v>
      </c>
      <c r="AA37">
        <v>36</v>
      </c>
      <c r="AB37">
        <f t="shared" ca="1" si="25"/>
        <v>1</v>
      </c>
      <c r="AC37" s="3">
        <f ca="1">AVERAGE($AB$2:AB37)</f>
        <v>0.66666666666666663</v>
      </c>
      <c r="AD37" s="3">
        <f ca="1">_xlfn.STDEV.S($AB$2:AB37)</f>
        <v>0.47809144373375745</v>
      </c>
      <c r="AE37" s="3">
        <f ca="1">AD37/SQRT(COUNT($AB$2:AB37))</f>
        <v>7.9681907288959575E-2</v>
      </c>
      <c r="AF37" s="3">
        <f t="shared" ca="1" si="24"/>
        <v>0.51049299816084626</v>
      </c>
      <c r="AG37" s="3">
        <f t="shared" ca="1" si="23"/>
        <v>0.822840335172487</v>
      </c>
    </row>
    <row r="38" spans="1:33" x14ac:dyDescent="0.25">
      <c r="A38">
        <v>10</v>
      </c>
      <c r="B38">
        <v>0.5</v>
      </c>
      <c r="C38">
        <v>20</v>
      </c>
      <c r="D38" s="3">
        <f t="shared" si="0"/>
        <v>0.16666666666666666</v>
      </c>
      <c r="E38">
        <f t="shared" ca="1" si="1"/>
        <v>7</v>
      </c>
      <c r="F38">
        <f t="shared" ca="1" si="2"/>
        <v>15</v>
      </c>
      <c r="G38">
        <f t="shared" ca="1" si="3"/>
        <v>6</v>
      </c>
      <c r="H38">
        <f t="shared" ca="1" si="4"/>
        <v>12</v>
      </c>
      <c r="I38">
        <f t="shared" ca="1" si="5"/>
        <v>4</v>
      </c>
      <c r="J38">
        <f t="shared" ca="1" si="6"/>
        <v>9</v>
      </c>
      <c r="K38">
        <f t="shared" ca="1" si="7"/>
        <v>1</v>
      </c>
      <c r="L38">
        <f t="shared" ca="1" si="8"/>
        <v>6</v>
      </c>
      <c r="M38">
        <f t="shared" ca="1" si="9"/>
        <v>-1</v>
      </c>
      <c r="N38">
        <f t="shared" ca="1" si="10"/>
        <v>5</v>
      </c>
      <c r="O38">
        <f t="shared" ca="1" si="11"/>
        <v>-2</v>
      </c>
      <c r="P38">
        <f t="shared" ca="1" si="12"/>
        <v>5</v>
      </c>
      <c r="Q38">
        <f t="shared" ca="1" si="13"/>
        <v>-3</v>
      </c>
      <c r="R38">
        <f t="shared" ca="1" si="14"/>
        <v>5</v>
      </c>
      <c r="S38">
        <f t="shared" ca="1" si="15"/>
        <v>-3</v>
      </c>
      <c r="T38">
        <f t="shared" ca="1" si="16"/>
        <v>5</v>
      </c>
      <c r="U38">
        <f t="shared" ca="1" si="17"/>
        <v>-5</v>
      </c>
      <c r="V38">
        <f t="shared" ca="1" si="18"/>
        <v>5</v>
      </c>
      <c r="W38">
        <f t="shared" ca="1" si="19"/>
        <v>-6</v>
      </c>
      <c r="X38">
        <f t="shared" ca="1" si="20"/>
        <v>5</v>
      </c>
      <c r="Y38" t="str">
        <f t="shared" ca="1" si="21"/>
        <v>red</v>
      </c>
      <c r="AA38">
        <v>37</v>
      </c>
      <c r="AB38">
        <f t="shared" ca="1" si="25"/>
        <v>1</v>
      </c>
      <c r="AC38" s="3">
        <f ca="1">AVERAGE($AB$2:AB38)</f>
        <v>0.67567567567567566</v>
      </c>
      <c r="AD38" s="3">
        <f ca="1">_xlfn.STDEV.S($AB$2:AB38)</f>
        <v>0.47457899787624952</v>
      </c>
      <c r="AE38" s="3">
        <f ca="1">AD38/SQRT(COUNT($AB$2:AB38))</f>
        <v>7.802030664724674E-2</v>
      </c>
      <c r="AF38" s="3">
        <f t="shared" ca="1" si="24"/>
        <v>0.52275868458430108</v>
      </c>
      <c r="AG38" s="3">
        <f t="shared" ca="1" si="23"/>
        <v>0.82859266676705023</v>
      </c>
    </row>
    <row r="39" spans="1:33" x14ac:dyDescent="0.25">
      <c r="A39">
        <v>10</v>
      </c>
      <c r="B39">
        <v>0.5</v>
      </c>
      <c r="C39">
        <v>20</v>
      </c>
      <c r="D39" s="3">
        <f t="shared" si="0"/>
        <v>0.16666666666666666</v>
      </c>
      <c r="E39">
        <f t="shared" ca="1" si="1"/>
        <v>5</v>
      </c>
      <c r="F39">
        <f t="shared" ca="1" si="2"/>
        <v>17</v>
      </c>
      <c r="G39">
        <f t="shared" ca="1" si="3"/>
        <v>4</v>
      </c>
      <c r="H39">
        <f t="shared" ca="1" si="4"/>
        <v>16</v>
      </c>
      <c r="I39">
        <f t="shared" ca="1" si="5"/>
        <v>2</v>
      </c>
      <c r="J39">
        <f t="shared" ca="1" si="6"/>
        <v>14</v>
      </c>
      <c r="K39">
        <f t="shared" ca="1" si="7"/>
        <v>1</v>
      </c>
      <c r="L39">
        <f t="shared" ca="1" si="8"/>
        <v>13</v>
      </c>
      <c r="M39">
        <f t="shared" ca="1" si="9"/>
        <v>0</v>
      </c>
      <c r="N39">
        <f t="shared" ca="1" si="10"/>
        <v>12</v>
      </c>
      <c r="O39">
        <f t="shared" ca="1" si="11"/>
        <v>-3</v>
      </c>
      <c r="P39">
        <f t="shared" ca="1" si="12"/>
        <v>12</v>
      </c>
      <c r="Q39">
        <f t="shared" ca="1" si="13"/>
        <v>-6</v>
      </c>
      <c r="R39">
        <f t="shared" ca="1" si="14"/>
        <v>12</v>
      </c>
      <c r="S39">
        <f t="shared" ca="1" si="15"/>
        <v>-7</v>
      </c>
      <c r="T39">
        <f t="shared" ca="1" si="16"/>
        <v>12</v>
      </c>
      <c r="U39">
        <f t="shared" ca="1" si="17"/>
        <v>-8</v>
      </c>
      <c r="V39">
        <f t="shared" ca="1" si="18"/>
        <v>12</v>
      </c>
      <c r="W39">
        <f t="shared" ca="1" si="19"/>
        <v>-9</v>
      </c>
      <c r="X39">
        <f t="shared" ca="1" si="20"/>
        <v>12</v>
      </c>
      <c r="Y39" t="str">
        <f t="shared" ca="1" si="21"/>
        <v>red</v>
      </c>
      <c r="AA39">
        <v>38</v>
      </c>
      <c r="AB39">
        <f t="shared" ca="1" si="25"/>
        <v>1</v>
      </c>
      <c r="AC39" s="3">
        <f ca="1">AVERAGE($AB$2:AB39)</f>
        <v>0.68421052631578949</v>
      </c>
      <c r="AD39" s="3">
        <f ca="1">_xlfn.STDEV.S($AB$2:AB39)</f>
        <v>0.47106912087607561</v>
      </c>
      <c r="AE39" s="3">
        <f ca="1">AD39/SQRT(COUNT($AB$2:AB39))</f>
        <v>7.6417502239335952E-2</v>
      </c>
      <c r="AF39" s="3">
        <f t="shared" ca="1" si="24"/>
        <v>0.53443497413818208</v>
      </c>
      <c r="AG39" s="3">
        <f t="shared" ca="1" si="23"/>
        <v>0.8339860784933969</v>
      </c>
    </row>
    <row r="40" spans="1:33" x14ac:dyDescent="0.25">
      <c r="A40">
        <v>10</v>
      </c>
      <c r="B40">
        <v>0.5</v>
      </c>
      <c r="C40">
        <v>20</v>
      </c>
      <c r="D40" s="3">
        <f t="shared" si="0"/>
        <v>0.16666666666666666</v>
      </c>
      <c r="E40">
        <f t="shared" ca="1" si="1"/>
        <v>9</v>
      </c>
      <c r="F40">
        <f t="shared" ca="1" si="2"/>
        <v>16</v>
      </c>
      <c r="G40">
        <f t="shared" ca="1" si="3"/>
        <v>6</v>
      </c>
      <c r="H40">
        <f t="shared" ca="1" si="4"/>
        <v>9</v>
      </c>
      <c r="I40">
        <f t="shared" ca="1" si="5"/>
        <v>6</v>
      </c>
      <c r="J40">
        <f t="shared" ca="1" si="6"/>
        <v>6</v>
      </c>
      <c r="K40">
        <f t="shared" ca="1" si="7"/>
        <v>4</v>
      </c>
      <c r="L40">
        <f t="shared" ca="1" si="8"/>
        <v>2</v>
      </c>
      <c r="M40">
        <f t="shared" ca="1" si="9"/>
        <v>4</v>
      </c>
      <c r="N40">
        <f t="shared" ca="1" si="10"/>
        <v>0</v>
      </c>
      <c r="O40">
        <f t="shared" ca="1" si="11"/>
        <v>4</v>
      </c>
      <c r="P40">
        <f t="shared" ca="1" si="12"/>
        <v>-3</v>
      </c>
      <c r="Q40">
        <f t="shared" ca="1" si="13"/>
        <v>4</v>
      </c>
      <c r="R40">
        <f t="shared" ca="1" si="14"/>
        <v>-4</v>
      </c>
      <c r="S40">
        <f t="shared" ca="1" si="15"/>
        <v>4</v>
      </c>
      <c r="T40">
        <f t="shared" ca="1" si="16"/>
        <v>-6</v>
      </c>
      <c r="U40">
        <f t="shared" ca="1" si="17"/>
        <v>4</v>
      </c>
      <c r="V40">
        <f t="shared" ca="1" si="18"/>
        <v>-8</v>
      </c>
      <c r="W40">
        <f t="shared" ca="1" si="19"/>
        <v>4</v>
      </c>
      <c r="X40">
        <f t="shared" ca="1" si="20"/>
        <v>-11</v>
      </c>
      <c r="Y40" t="str">
        <f t="shared" ca="1" si="21"/>
        <v>blue</v>
      </c>
      <c r="AA40">
        <v>39</v>
      </c>
      <c r="AB40">
        <f t="shared" ca="1" si="25"/>
        <v>0</v>
      </c>
      <c r="AC40" s="3">
        <f ca="1">AVERAGE($AB$2:AB40)</f>
        <v>0.66666666666666663</v>
      </c>
      <c r="AD40" s="3">
        <f ca="1">_xlfn.STDEV.S($AB$2:AB40)</f>
        <v>0.47756693294091934</v>
      </c>
      <c r="AE40" s="3">
        <f ca="1">AD40/SQRT(COUNT($AB$2:AB40))</f>
        <v>7.6471911290187267E-2</v>
      </c>
      <c r="AF40" s="3">
        <f t="shared" ca="1" si="24"/>
        <v>0.51678447470895761</v>
      </c>
      <c r="AG40" s="3">
        <f t="shared" ca="1" si="23"/>
        <v>0.81654885862437565</v>
      </c>
    </row>
    <row r="41" spans="1:33" x14ac:dyDescent="0.25">
      <c r="A41">
        <v>10</v>
      </c>
      <c r="B41">
        <v>0.5</v>
      </c>
      <c r="C41">
        <v>20</v>
      </c>
      <c r="D41" s="3">
        <f t="shared" si="0"/>
        <v>0.16666666666666666</v>
      </c>
      <c r="E41">
        <f t="shared" ca="1" si="1"/>
        <v>5</v>
      </c>
      <c r="F41">
        <f t="shared" ca="1" si="2"/>
        <v>15</v>
      </c>
      <c r="G41">
        <f t="shared" ca="1" si="3"/>
        <v>3</v>
      </c>
      <c r="H41">
        <f t="shared" ca="1" si="4"/>
        <v>14</v>
      </c>
      <c r="I41">
        <f t="shared" ca="1" si="5"/>
        <v>0</v>
      </c>
      <c r="J41">
        <f t="shared" ca="1" si="6"/>
        <v>11</v>
      </c>
      <c r="K41">
        <f t="shared" ca="1" si="7"/>
        <v>-3</v>
      </c>
      <c r="L41">
        <f t="shared" ca="1" si="8"/>
        <v>11</v>
      </c>
      <c r="M41">
        <f t="shared" ca="1" si="9"/>
        <v>-4</v>
      </c>
      <c r="N41">
        <f t="shared" ca="1" si="10"/>
        <v>11</v>
      </c>
      <c r="O41">
        <f t="shared" ca="1" si="11"/>
        <v>-5</v>
      </c>
      <c r="P41">
        <f t="shared" ca="1" si="12"/>
        <v>11</v>
      </c>
      <c r="Q41">
        <f t="shared" ca="1" si="13"/>
        <v>-8</v>
      </c>
      <c r="R41">
        <f t="shared" ca="1" si="14"/>
        <v>11</v>
      </c>
      <c r="S41">
        <f t="shared" ca="1" si="15"/>
        <v>-9</v>
      </c>
      <c r="T41">
        <f t="shared" ca="1" si="16"/>
        <v>11</v>
      </c>
      <c r="U41">
        <f t="shared" ca="1" si="17"/>
        <v>-10</v>
      </c>
      <c r="V41">
        <f t="shared" ca="1" si="18"/>
        <v>11</v>
      </c>
      <c r="W41">
        <f t="shared" ca="1" si="19"/>
        <v>-13</v>
      </c>
      <c r="X41">
        <f t="shared" ca="1" si="20"/>
        <v>11</v>
      </c>
      <c r="Y41" t="str">
        <f t="shared" ca="1" si="21"/>
        <v>red</v>
      </c>
      <c r="AA41">
        <v>40</v>
      </c>
      <c r="AB41">
        <f t="shared" ca="1" si="25"/>
        <v>1</v>
      </c>
      <c r="AC41" s="3">
        <f ca="1">AVERAGE($AB$2:AB41)</f>
        <v>0.67500000000000004</v>
      </c>
      <c r="AD41" s="3">
        <f ca="1">_xlfn.STDEV.S($AB$2:AB41)</f>
        <v>0.47434164902525683</v>
      </c>
      <c r="AE41" s="3">
        <f ca="1">AD41/SQRT(COUNT($AB$2:AB41))</f>
        <v>7.4999999999999983E-2</v>
      </c>
      <c r="AF41" s="3">
        <f t="shared" ca="1" si="24"/>
        <v>0.5280027011594961</v>
      </c>
      <c r="AG41" s="3">
        <f t="shared" ca="1" si="23"/>
        <v>0.82199729884050399</v>
      </c>
    </row>
    <row r="42" spans="1:33" x14ac:dyDescent="0.25">
      <c r="A42">
        <v>10</v>
      </c>
      <c r="B42">
        <v>0.5</v>
      </c>
      <c r="C42">
        <v>20</v>
      </c>
      <c r="D42" s="3">
        <f t="shared" si="0"/>
        <v>0.16666666666666666</v>
      </c>
      <c r="E42">
        <f t="shared" ca="1" si="1"/>
        <v>5</v>
      </c>
      <c r="F42">
        <f t="shared" ca="1" si="2"/>
        <v>17</v>
      </c>
      <c r="G42">
        <f t="shared" ca="1" si="3"/>
        <v>-1</v>
      </c>
      <c r="H42">
        <f t="shared" ca="1" si="4"/>
        <v>15</v>
      </c>
      <c r="I42">
        <f t="shared" ca="1" si="5"/>
        <v>-4</v>
      </c>
      <c r="J42">
        <f t="shared" ca="1" si="6"/>
        <v>15</v>
      </c>
      <c r="K42">
        <f t="shared" ca="1" si="7"/>
        <v>-5</v>
      </c>
      <c r="L42">
        <f t="shared" ca="1" si="8"/>
        <v>15</v>
      </c>
      <c r="M42">
        <f t="shared" ca="1" si="9"/>
        <v>-6</v>
      </c>
      <c r="N42">
        <f t="shared" ca="1" si="10"/>
        <v>15</v>
      </c>
      <c r="O42">
        <f t="shared" ca="1" si="11"/>
        <v>-7</v>
      </c>
      <c r="P42">
        <f t="shared" ca="1" si="12"/>
        <v>15</v>
      </c>
      <c r="Q42">
        <f t="shared" ca="1" si="13"/>
        <v>-9</v>
      </c>
      <c r="R42">
        <f t="shared" ca="1" si="14"/>
        <v>15</v>
      </c>
      <c r="S42">
        <f t="shared" ca="1" si="15"/>
        <v>-13</v>
      </c>
      <c r="T42">
        <f t="shared" ca="1" si="16"/>
        <v>15</v>
      </c>
      <c r="U42">
        <f t="shared" ca="1" si="17"/>
        <v>-15</v>
      </c>
      <c r="V42">
        <f t="shared" ca="1" si="18"/>
        <v>15</v>
      </c>
      <c r="W42">
        <f t="shared" ca="1" si="19"/>
        <v>-17</v>
      </c>
      <c r="X42">
        <f t="shared" ca="1" si="20"/>
        <v>15</v>
      </c>
      <c r="Y42" t="str">
        <f t="shared" ca="1" si="21"/>
        <v>red</v>
      </c>
      <c r="AA42">
        <v>41</v>
      </c>
      <c r="AB42">
        <f t="shared" ca="1" si="25"/>
        <v>1</v>
      </c>
      <c r="AC42" s="3">
        <f ca="1">AVERAGE($AB$2:AB42)</f>
        <v>0.68292682926829273</v>
      </c>
      <c r="AD42" s="3">
        <f ca="1">_xlfn.STDEV.S($AB$2:AB42)</f>
        <v>0.47111699132189572</v>
      </c>
      <c r="AE42" s="3">
        <f ca="1">AD42/SQRT(COUNT($AB$2:AB42))</f>
        <v>7.3576112824382228E-2</v>
      </c>
      <c r="AF42" s="3">
        <f t="shared" ca="1" si="24"/>
        <v>0.53872029801004795</v>
      </c>
      <c r="AG42" s="3">
        <f t="shared" ca="1" si="23"/>
        <v>0.82713336052653752</v>
      </c>
    </row>
    <row r="43" spans="1:33" x14ac:dyDescent="0.25">
      <c r="A43">
        <v>10</v>
      </c>
      <c r="B43">
        <v>0.5</v>
      </c>
      <c r="C43">
        <v>20</v>
      </c>
      <c r="D43" s="3">
        <f t="shared" si="0"/>
        <v>0.16666666666666666</v>
      </c>
      <c r="E43">
        <f t="shared" ca="1" si="1"/>
        <v>6</v>
      </c>
      <c r="F43">
        <f t="shared" ca="1" si="2"/>
        <v>16</v>
      </c>
      <c r="G43">
        <f t="shared" ca="1" si="3"/>
        <v>0</v>
      </c>
      <c r="H43">
        <f t="shared" ca="1" si="4"/>
        <v>11</v>
      </c>
      <c r="I43">
        <f t="shared" ca="1" si="5"/>
        <v>-3</v>
      </c>
      <c r="J43">
        <f t="shared" ca="1" si="6"/>
        <v>11</v>
      </c>
      <c r="K43">
        <f t="shared" ca="1" si="7"/>
        <v>-3</v>
      </c>
      <c r="L43">
        <f t="shared" ca="1" si="8"/>
        <v>11</v>
      </c>
      <c r="M43">
        <f t="shared" ca="1" si="9"/>
        <v>-6</v>
      </c>
      <c r="N43">
        <f t="shared" ca="1" si="10"/>
        <v>11</v>
      </c>
      <c r="O43">
        <f t="shared" ca="1" si="11"/>
        <v>-10</v>
      </c>
      <c r="P43">
        <f t="shared" ca="1" si="12"/>
        <v>11</v>
      </c>
      <c r="Q43">
        <f t="shared" ca="1" si="13"/>
        <v>-12</v>
      </c>
      <c r="R43">
        <f t="shared" ca="1" si="14"/>
        <v>11</v>
      </c>
      <c r="S43">
        <f t="shared" ca="1" si="15"/>
        <v>-13</v>
      </c>
      <c r="T43">
        <f t="shared" ca="1" si="16"/>
        <v>11</v>
      </c>
      <c r="U43">
        <f t="shared" ca="1" si="17"/>
        <v>-14</v>
      </c>
      <c r="V43">
        <f t="shared" ca="1" si="18"/>
        <v>11</v>
      </c>
      <c r="W43">
        <f t="shared" ca="1" si="19"/>
        <v>-15</v>
      </c>
      <c r="X43">
        <f t="shared" ca="1" si="20"/>
        <v>11</v>
      </c>
      <c r="Y43" t="str">
        <f t="shared" ca="1" si="21"/>
        <v>red</v>
      </c>
      <c r="AA43">
        <v>42</v>
      </c>
      <c r="AB43">
        <f t="shared" ca="1" si="25"/>
        <v>1</v>
      </c>
      <c r="AC43" s="3">
        <f ca="1">AVERAGE($AB$2:AB43)</f>
        <v>0.69047619047619047</v>
      </c>
      <c r="AD43" s="3">
        <f ca="1">_xlfn.STDEV.S($AB$2:AB43)</f>
        <v>0.46790113809333267</v>
      </c>
      <c r="AE43" s="3">
        <f ca="1">AD43/SQRT(COUNT($AB$2:AB43))</f>
        <v>7.219871305887661E-2</v>
      </c>
      <c r="AF43" s="3">
        <f t="shared" ca="1" si="24"/>
        <v>0.54896931315065067</v>
      </c>
      <c r="AG43" s="3">
        <f t="shared" ca="1" si="23"/>
        <v>0.83198306780173026</v>
      </c>
    </row>
    <row r="44" spans="1:33" x14ac:dyDescent="0.25">
      <c r="A44">
        <v>10</v>
      </c>
      <c r="B44">
        <v>0.5</v>
      </c>
      <c r="C44">
        <v>20</v>
      </c>
      <c r="D44" s="3">
        <f t="shared" si="0"/>
        <v>0.16666666666666666</v>
      </c>
      <c r="E44">
        <f t="shared" ca="1" si="1"/>
        <v>3</v>
      </c>
      <c r="F44">
        <f t="shared" ca="1" si="2"/>
        <v>14</v>
      </c>
      <c r="G44">
        <f t="shared" ca="1" si="3"/>
        <v>2</v>
      </c>
      <c r="H44">
        <f t="shared" ca="1" si="4"/>
        <v>13</v>
      </c>
      <c r="I44">
        <f t="shared" ca="1" si="5"/>
        <v>-1</v>
      </c>
      <c r="J44">
        <f t="shared" ca="1" si="6"/>
        <v>13</v>
      </c>
      <c r="K44">
        <f t="shared" ca="1" si="7"/>
        <v>-3</v>
      </c>
      <c r="L44">
        <f t="shared" ca="1" si="8"/>
        <v>13</v>
      </c>
      <c r="M44">
        <f t="shared" ca="1" si="9"/>
        <v>-3</v>
      </c>
      <c r="N44">
        <f t="shared" ca="1" si="10"/>
        <v>13</v>
      </c>
      <c r="O44">
        <f t="shared" ca="1" si="11"/>
        <v>-4</v>
      </c>
      <c r="P44">
        <f t="shared" ca="1" si="12"/>
        <v>13</v>
      </c>
      <c r="Q44">
        <f t="shared" ca="1" si="13"/>
        <v>-6</v>
      </c>
      <c r="R44">
        <f t="shared" ca="1" si="14"/>
        <v>13</v>
      </c>
      <c r="S44">
        <f t="shared" ca="1" si="15"/>
        <v>-8</v>
      </c>
      <c r="T44">
        <f t="shared" ca="1" si="16"/>
        <v>13</v>
      </c>
      <c r="U44">
        <f t="shared" ca="1" si="17"/>
        <v>-9</v>
      </c>
      <c r="V44">
        <f t="shared" ca="1" si="18"/>
        <v>13</v>
      </c>
      <c r="W44">
        <f t="shared" ca="1" si="19"/>
        <v>-13</v>
      </c>
      <c r="X44">
        <f t="shared" ca="1" si="20"/>
        <v>13</v>
      </c>
      <c r="Y44" t="str">
        <f t="shared" ca="1" si="21"/>
        <v>red</v>
      </c>
      <c r="AA44">
        <v>43</v>
      </c>
      <c r="AB44">
        <f t="shared" ca="1" si="25"/>
        <v>1</v>
      </c>
      <c r="AC44" s="3">
        <f ca="1">AVERAGE($AB$2:AB44)</f>
        <v>0.69767441860465118</v>
      </c>
      <c r="AD44" s="3">
        <f ca="1">_xlfn.STDEV.S($AB$2:AB44)</f>
        <v>0.46470081111810058</v>
      </c>
      <c r="AE44" s="3">
        <f ca="1">AD44/SQRT(COUNT($AB$2:AB44))</f>
        <v>7.08662093279121E-2</v>
      </c>
      <c r="AF44" s="3">
        <f t="shared" ca="1" si="24"/>
        <v>0.55877920060106701</v>
      </c>
      <c r="AG44" s="3">
        <f t="shared" ca="1" si="23"/>
        <v>0.83656963660823536</v>
      </c>
    </row>
    <row r="45" spans="1:33" x14ac:dyDescent="0.25">
      <c r="A45">
        <v>10</v>
      </c>
      <c r="B45">
        <v>0.5</v>
      </c>
      <c r="C45">
        <v>20</v>
      </c>
      <c r="D45" s="3">
        <f t="shared" si="0"/>
        <v>0.16666666666666666</v>
      </c>
      <c r="E45">
        <f t="shared" ca="1" si="1"/>
        <v>7</v>
      </c>
      <c r="F45">
        <f t="shared" ca="1" si="2"/>
        <v>14</v>
      </c>
      <c r="G45">
        <f t="shared" ca="1" si="3"/>
        <v>1</v>
      </c>
      <c r="H45">
        <f t="shared" ca="1" si="4"/>
        <v>10</v>
      </c>
      <c r="I45">
        <f t="shared" ca="1" si="5"/>
        <v>-1</v>
      </c>
      <c r="J45">
        <f t="shared" ca="1" si="6"/>
        <v>9</v>
      </c>
      <c r="K45">
        <f t="shared" ca="1" si="7"/>
        <v>-1</v>
      </c>
      <c r="L45">
        <f t="shared" ca="1" si="8"/>
        <v>9</v>
      </c>
      <c r="M45">
        <f t="shared" ca="1" si="9"/>
        <v>-3</v>
      </c>
      <c r="N45">
        <f t="shared" ca="1" si="10"/>
        <v>9</v>
      </c>
      <c r="O45">
        <f t="shared" ca="1" si="11"/>
        <v>-5</v>
      </c>
      <c r="P45">
        <f t="shared" ca="1" si="12"/>
        <v>9</v>
      </c>
      <c r="Q45">
        <f t="shared" ca="1" si="13"/>
        <v>-7</v>
      </c>
      <c r="R45">
        <f t="shared" ca="1" si="14"/>
        <v>9</v>
      </c>
      <c r="S45">
        <f t="shared" ca="1" si="15"/>
        <v>-8</v>
      </c>
      <c r="T45">
        <f t="shared" ca="1" si="16"/>
        <v>9</v>
      </c>
      <c r="U45">
        <f t="shared" ca="1" si="17"/>
        <v>-10</v>
      </c>
      <c r="V45">
        <f t="shared" ca="1" si="18"/>
        <v>9</v>
      </c>
      <c r="W45">
        <f t="shared" ca="1" si="19"/>
        <v>-13</v>
      </c>
      <c r="X45">
        <f t="shared" ca="1" si="20"/>
        <v>9</v>
      </c>
      <c r="Y45" t="str">
        <f t="shared" ca="1" si="21"/>
        <v>red</v>
      </c>
      <c r="AA45">
        <v>44</v>
      </c>
      <c r="AB45">
        <f t="shared" ca="1" si="25"/>
        <v>1</v>
      </c>
      <c r="AC45" s="3">
        <f ca="1">AVERAGE($AB$2:AB45)</f>
        <v>0.70454545454545459</v>
      </c>
      <c r="AD45" s="3">
        <f ca="1">_xlfn.STDEV.S($AB$2:AB45)</f>
        <v>0.46152152080364017</v>
      </c>
      <c r="AE45" s="3">
        <f ca="1">AD45/SQRT(COUNT($AB$2:AB45))</f>
        <v>6.9576987144539928E-2</v>
      </c>
      <c r="AF45" s="3">
        <f t="shared" ca="1" si="24"/>
        <v>0.56817706558934999</v>
      </c>
      <c r="AG45" s="3">
        <f t="shared" ca="1" si="23"/>
        <v>0.84091384350155918</v>
      </c>
    </row>
    <row r="46" spans="1:33" x14ac:dyDescent="0.25">
      <c r="A46">
        <v>10</v>
      </c>
      <c r="B46">
        <v>0.5</v>
      </c>
      <c r="C46">
        <v>20</v>
      </c>
      <c r="D46" s="3">
        <f t="shared" si="0"/>
        <v>0.16666666666666666</v>
      </c>
      <c r="E46">
        <f t="shared" ca="1" si="1"/>
        <v>6</v>
      </c>
      <c r="F46">
        <f t="shared" ca="1" si="2"/>
        <v>16</v>
      </c>
      <c r="G46">
        <f t="shared" ca="1" si="3"/>
        <v>2</v>
      </c>
      <c r="H46">
        <f t="shared" ca="1" si="4"/>
        <v>11</v>
      </c>
      <c r="I46">
        <f t="shared" ca="1" si="5"/>
        <v>2</v>
      </c>
      <c r="J46">
        <f t="shared" ca="1" si="6"/>
        <v>9</v>
      </c>
      <c r="K46">
        <f t="shared" ca="1" si="7"/>
        <v>1</v>
      </c>
      <c r="L46">
        <f t="shared" ca="1" si="8"/>
        <v>8</v>
      </c>
      <c r="M46">
        <f t="shared" ca="1" si="9"/>
        <v>1</v>
      </c>
      <c r="N46">
        <f t="shared" ca="1" si="10"/>
        <v>8</v>
      </c>
      <c r="O46">
        <f t="shared" ca="1" si="11"/>
        <v>0</v>
      </c>
      <c r="P46">
        <f t="shared" ca="1" si="12"/>
        <v>8</v>
      </c>
      <c r="Q46">
        <f t="shared" ca="1" si="13"/>
        <v>-2</v>
      </c>
      <c r="R46">
        <f t="shared" ca="1" si="14"/>
        <v>8</v>
      </c>
      <c r="S46">
        <f t="shared" ca="1" si="15"/>
        <v>-5</v>
      </c>
      <c r="T46">
        <f t="shared" ca="1" si="16"/>
        <v>8</v>
      </c>
      <c r="U46">
        <f t="shared" ca="1" si="17"/>
        <v>-5</v>
      </c>
      <c r="V46">
        <f t="shared" ca="1" si="18"/>
        <v>8</v>
      </c>
      <c r="W46">
        <f t="shared" ca="1" si="19"/>
        <v>-6</v>
      </c>
      <c r="X46">
        <f t="shared" ca="1" si="20"/>
        <v>8</v>
      </c>
      <c r="Y46" t="str">
        <f t="shared" ca="1" si="21"/>
        <v>red</v>
      </c>
      <c r="AA46">
        <v>45</v>
      </c>
      <c r="AB46">
        <f t="shared" ca="1" si="25"/>
        <v>1</v>
      </c>
      <c r="AC46" s="3">
        <f ca="1">AVERAGE($AB$2:AB46)</f>
        <v>0.71111111111111114</v>
      </c>
      <c r="AD46" s="3">
        <f ca="1">_xlfn.STDEV.S($AB$2:AB46)</f>
        <v>0.45836776730155243</v>
      </c>
      <c r="AE46" s="3">
        <f ca="1">AD46/SQRT(COUNT($AB$2:AB46))</f>
        <v>6.8329432425405096E-2</v>
      </c>
      <c r="AF46" s="3">
        <f t="shared" ca="1" si="24"/>
        <v>0.57718788447325386</v>
      </c>
      <c r="AG46" s="3">
        <f t="shared" ca="1" si="23"/>
        <v>0.84503433774896841</v>
      </c>
    </row>
    <row r="47" spans="1:33" x14ac:dyDescent="0.25">
      <c r="A47">
        <v>10</v>
      </c>
      <c r="B47">
        <v>0.5</v>
      </c>
      <c r="C47">
        <v>20</v>
      </c>
      <c r="D47" s="3">
        <f t="shared" si="0"/>
        <v>0.16666666666666666</v>
      </c>
      <c r="E47">
        <f t="shared" ca="1" si="1"/>
        <v>7</v>
      </c>
      <c r="F47">
        <f t="shared" ca="1" si="2"/>
        <v>11</v>
      </c>
      <c r="G47">
        <f t="shared" ca="1" si="3"/>
        <v>5</v>
      </c>
      <c r="H47">
        <f t="shared" ca="1" si="4"/>
        <v>7</v>
      </c>
      <c r="I47">
        <f t="shared" ca="1" si="5"/>
        <v>5</v>
      </c>
      <c r="J47">
        <f t="shared" ca="1" si="6"/>
        <v>6</v>
      </c>
      <c r="K47">
        <f t="shared" ca="1" si="7"/>
        <v>3</v>
      </c>
      <c r="L47">
        <f t="shared" ca="1" si="8"/>
        <v>3</v>
      </c>
      <c r="M47">
        <f t="shared" ca="1" si="9"/>
        <v>3</v>
      </c>
      <c r="N47">
        <f t="shared" ca="1" si="10"/>
        <v>1</v>
      </c>
      <c r="O47">
        <f t="shared" ca="1" si="11"/>
        <v>3</v>
      </c>
      <c r="P47">
        <f t="shared" ca="1" si="12"/>
        <v>0</v>
      </c>
      <c r="Q47">
        <f t="shared" ca="1" si="13"/>
        <v>3</v>
      </c>
      <c r="R47">
        <f t="shared" ca="1" si="14"/>
        <v>-2</v>
      </c>
      <c r="S47">
        <f t="shared" ca="1" si="15"/>
        <v>3</v>
      </c>
      <c r="T47">
        <f t="shared" ca="1" si="16"/>
        <v>-4</v>
      </c>
      <c r="U47">
        <f t="shared" ca="1" si="17"/>
        <v>3</v>
      </c>
      <c r="V47">
        <f t="shared" ca="1" si="18"/>
        <v>-4</v>
      </c>
      <c r="W47">
        <f t="shared" ca="1" si="19"/>
        <v>3</v>
      </c>
      <c r="X47">
        <f t="shared" ca="1" si="20"/>
        <v>-7</v>
      </c>
      <c r="Y47" t="str">
        <f t="shared" ca="1" si="21"/>
        <v>blue</v>
      </c>
      <c r="AA47">
        <v>46</v>
      </c>
      <c r="AB47">
        <f t="shared" ca="1" si="25"/>
        <v>0</v>
      </c>
      <c r="AC47" s="3">
        <f ca="1">AVERAGE($AB$2:AB47)</f>
        <v>0.69565217391304346</v>
      </c>
      <c r="AD47" s="3">
        <f ca="1">_xlfn.STDEV.S($AB$2:AB47)</f>
        <v>0.4652151338606117</v>
      </c>
      <c r="AE47" s="3">
        <f ca="1">AD47/SQRT(COUNT($AB$2:AB47))</f>
        <v>6.859222936927091E-2</v>
      </c>
      <c r="AF47" s="3">
        <f t="shared" ca="1" si="24"/>
        <v>0.56121387472996198</v>
      </c>
      <c r="AG47" s="3">
        <f t="shared" ca="1" si="23"/>
        <v>0.83009047309612494</v>
      </c>
    </row>
    <row r="48" spans="1:33" x14ac:dyDescent="0.25">
      <c r="A48">
        <v>10</v>
      </c>
      <c r="B48">
        <v>0.5</v>
      </c>
      <c r="C48">
        <v>20</v>
      </c>
      <c r="D48" s="3">
        <f t="shared" si="0"/>
        <v>0.16666666666666666</v>
      </c>
      <c r="E48">
        <f t="shared" ca="1" si="1"/>
        <v>10</v>
      </c>
      <c r="F48">
        <f t="shared" ca="1" si="2"/>
        <v>14</v>
      </c>
      <c r="G48">
        <f t="shared" ca="1" si="3"/>
        <v>9</v>
      </c>
      <c r="H48">
        <f t="shared" ca="1" si="4"/>
        <v>11</v>
      </c>
      <c r="I48">
        <f t="shared" ca="1" si="5"/>
        <v>7</v>
      </c>
      <c r="J48">
        <f t="shared" ca="1" si="6"/>
        <v>6</v>
      </c>
      <c r="K48">
        <f t="shared" ca="1" si="7"/>
        <v>7</v>
      </c>
      <c r="L48">
        <f t="shared" ca="1" si="8"/>
        <v>2</v>
      </c>
      <c r="M48">
        <f t="shared" ca="1" si="9"/>
        <v>6</v>
      </c>
      <c r="N48">
        <f t="shared" ca="1" si="10"/>
        <v>0</v>
      </c>
      <c r="O48">
        <f t="shared" ca="1" si="11"/>
        <v>6</v>
      </c>
      <c r="P48">
        <f t="shared" ca="1" si="12"/>
        <v>-4</v>
      </c>
      <c r="Q48">
        <f t="shared" ca="1" si="13"/>
        <v>6</v>
      </c>
      <c r="R48">
        <f t="shared" ca="1" si="14"/>
        <v>-7</v>
      </c>
      <c r="S48">
        <f t="shared" ca="1" si="15"/>
        <v>6</v>
      </c>
      <c r="T48">
        <f t="shared" ca="1" si="16"/>
        <v>-11</v>
      </c>
      <c r="U48">
        <f t="shared" ca="1" si="17"/>
        <v>6</v>
      </c>
      <c r="V48">
        <f t="shared" ca="1" si="18"/>
        <v>-14</v>
      </c>
      <c r="W48">
        <f t="shared" ca="1" si="19"/>
        <v>6</v>
      </c>
      <c r="X48">
        <f t="shared" ca="1" si="20"/>
        <v>-17</v>
      </c>
      <c r="Y48" t="str">
        <f t="shared" ca="1" si="21"/>
        <v>blue</v>
      </c>
      <c r="AA48">
        <v>47</v>
      </c>
      <c r="AB48">
        <f t="shared" ca="1" si="25"/>
        <v>0</v>
      </c>
      <c r="AC48" s="3">
        <f ca="1">AVERAGE($AB$2:AB48)</f>
        <v>0.68085106382978722</v>
      </c>
      <c r="AD48" s="3">
        <f ca="1">_xlfn.STDEV.S($AB$2:AB48)</f>
        <v>0.4711864293980077</v>
      </c>
      <c r="AE48" s="3">
        <f ca="1">AD48/SQRT(COUNT($AB$2:AB48))</f>
        <v>6.8729604518063689E-2</v>
      </c>
      <c r="AF48" s="3">
        <f t="shared" ca="1" si="24"/>
        <v>0.54614351430270103</v>
      </c>
      <c r="AG48" s="3">
        <f t="shared" ca="1" si="23"/>
        <v>0.81555861335687341</v>
      </c>
    </row>
    <row r="49" spans="1:33" x14ac:dyDescent="0.25">
      <c r="A49">
        <v>10</v>
      </c>
      <c r="B49">
        <v>0.5</v>
      </c>
      <c r="C49">
        <v>20</v>
      </c>
      <c r="D49" s="3">
        <f t="shared" si="0"/>
        <v>0.16666666666666666</v>
      </c>
      <c r="E49">
        <f t="shared" ca="1" si="1"/>
        <v>7</v>
      </c>
      <c r="F49">
        <f t="shared" ca="1" si="2"/>
        <v>14</v>
      </c>
      <c r="G49">
        <f t="shared" ca="1" si="3"/>
        <v>4</v>
      </c>
      <c r="H49">
        <f t="shared" ca="1" si="4"/>
        <v>11</v>
      </c>
      <c r="I49">
        <f t="shared" ca="1" si="5"/>
        <v>4</v>
      </c>
      <c r="J49">
        <f t="shared" ca="1" si="6"/>
        <v>10</v>
      </c>
      <c r="K49">
        <f t="shared" ca="1" si="7"/>
        <v>3</v>
      </c>
      <c r="L49">
        <f t="shared" ca="1" si="8"/>
        <v>7</v>
      </c>
      <c r="M49">
        <f t="shared" ca="1" si="9"/>
        <v>1</v>
      </c>
      <c r="N49">
        <f t="shared" ca="1" si="10"/>
        <v>5</v>
      </c>
      <c r="O49">
        <f t="shared" ca="1" si="11"/>
        <v>0</v>
      </c>
      <c r="P49">
        <f t="shared" ca="1" si="12"/>
        <v>5</v>
      </c>
      <c r="Q49">
        <f t="shared" ca="1" si="13"/>
        <v>-1</v>
      </c>
      <c r="R49">
        <f t="shared" ca="1" si="14"/>
        <v>5</v>
      </c>
      <c r="S49">
        <f t="shared" ca="1" si="15"/>
        <v>-1</v>
      </c>
      <c r="T49">
        <f t="shared" ca="1" si="16"/>
        <v>5</v>
      </c>
      <c r="U49">
        <f t="shared" ca="1" si="17"/>
        <v>-4</v>
      </c>
      <c r="V49">
        <f t="shared" ca="1" si="18"/>
        <v>5</v>
      </c>
      <c r="W49">
        <f t="shared" ca="1" si="19"/>
        <v>-4</v>
      </c>
      <c r="X49">
        <f t="shared" ca="1" si="20"/>
        <v>5</v>
      </c>
      <c r="Y49" t="str">
        <f t="shared" ca="1" si="21"/>
        <v>red</v>
      </c>
      <c r="AA49">
        <v>48</v>
      </c>
      <c r="AB49">
        <f t="shared" ca="1" si="25"/>
        <v>1</v>
      </c>
      <c r="AC49" s="3">
        <f ca="1">AVERAGE($AB$2:AB49)</f>
        <v>0.6875</v>
      </c>
      <c r="AD49" s="3">
        <f ca="1">_xlfn.STDEV.S($AB$2:AB49)</f>
        <v>0.46841743521886681</v>
      </c>
      <c r="AE49" s="3">
        <f ca="1">AD49/SQRT(COUNT($AB$2:AB49))</f>
        <v>6.7610233079181709E-2</v>
      </c>
      <c r="AF49" s="3">
        <f t="shared" ca="1" si="24"/>
        <v>0.55498637817844521</v>
      </c>
      <c r="AG49" s="3">
        <f t="shared" ca="1" si="23"/>
        <v>0.82001362182155479</v>
      </c>
    </row>
    <row r="50" spans="1:33" x14ac:dyDescent="0.25">
      <c r="A50">
        <v>10</v>
      </c>
      <c r="B50">
        <v>0.5</v>
      </c>
      <c r="C50">
        <v>20</v>
      </c>
      <c r="D50" s="3">
        <f t="shared" si="0"/>
        <v>0.16666666666666666</v>
      </c>
      <c r="E50">
        <f t="shared" ca="1" si="1"/>
        <v>6</v>
      </c>
      <c r="F50">
        <f t="shared" ca="1" si="2"/>
        <v>16</v>
      </c>
      <c r="G50">
        <f t="shared" ca="1" si="3"/>
        <v>4</v>
      </c>
      <c r="H50">
        <f t="shared" ca="1" si="4"/>
        <v>15</v>
      </c>
      <c r="I50">
        <f t="shared" ca="1" si="5"/>
        <v>0</v>
      </c>
      <c r="J50">
        <f t="shared" ca="1" si="6"/>
        <v>12</v>
      </c>
      <c r="K50">
        <f t="shared" ca="1" si="7"/>
        <v>-2</v>
      </c>
      <c r="L50">
        <f t="shared" ca="1" si="8"/>
        <v>12</v>
      </c>
      <c r="M50">
        <f t="shared" ca="1" si="9"/>
        <v>-3</v>
      </c>
      <c r="N50">
        <f t="shared" ca="1" si="10"/>
        <v>12</v>
      </c>
      <c r="O50">
        <f t="shared" ca="1" si="11"/>
        <v>-4</v>
      </c>
      <c r="P50">
        <f t="shared" ca="1" si="12"/>
        <v>12</v>
      </c>
      <c r="Q50">
        <f t="shared" ca="1" si="13"/>
        <v>-7</v>
      </c>
      <c r="R50">
        <f t="shared" ca="1" si="14"/>
        <v>12</v>
      </c>
      <c r="S50">
        <f t="shared" ca="1" si="15"/>
        <v>-7</v>
      </c>
      <c r="T50">
        <f t="shared" ca="1" si="16"/>
        <v>12</v>
      </c>
      <c r="U50">
        <f t="shared" ca="1" si="17"/>
        <v>-10</v>
      </c>
      <c r="V50">
        <f t="shared" ca="1" si="18"/>
        <v>12</v>
      </c>
      <c r="W50">
        <f t="shared" ca="1" si="19"/>
        <v>-11</v>
      </c>
      <c r="X50">
        <f t="shared" ca="1" si="20"/>
        <v>12</v>
      </c>
      <c r="Y50" t="str">
        <f t="shared" ca="1" si="21"/>
        <v>red</v>
      </c>
      <c r="AA50">
        <v>49</v>
      </c>
      <c r="AB50">
        <f t="shared" ca="1" si="25"/>
        <v>1</v>
      </c>
      <c r="AC50" s="3">
        <f ca="1">AVERAGE($AB$2:AB50)</f>
        <v>0.69387755102040816</v>
      </c>
      <c r="AD50" s="3">
        <f ca="1">_xlfn.STDEV.S($AB$2:AB50)</f>
        <v>0.46565731465733207</v>
      </c>
      <c r="AE50" s="3">
        <f ca="1">AD50/SQRT(COUNT($AB$2:AB50))</f>
        <v>6.6522473522476006E-2</v>
      </c>
      <c r="AF50" s="3">
        <f t="shared" ca="1" si="24"/>
        <v>0.56349589875383588</v>
      </c>
      <c r="AG50" s="3">
        <f t="shared" ca="1" si="23"/>
        <v>0.82425920328698044</v>
      </c>
    </row>
    <row r="51" spans="1:33" x14ac:dyDescent="0.25">
      <c r="A51">
        <v>10</v>
      </c>
      <c r="B51">
        <v>0.5</v>
      </c>
      <c r="C51">
        <v>20</v>
      </c>
      <c r="D51" s="3">
        <f t="shared" si="0"/>
        <v>0.16666666666666666</v>
      </c>
      <c r="E51">
        <f t="shared" ca="1" si="1"/>
        <v>6</v>
      </c>
      <c r="F51">
        <f t="shared" ca="1" si="2"/>
        <v>15</v>
      </c>
      <c r="G51">
        <f t="shared" ca="1" si="3"/>
        <v>5</v>
      </c>
      <c r="H51">
        <f t="shared" ca="1" si="4"/>
        <v>12</v>
      </c>
      <c r="I51">
        <f t="shared" ca="1" si="5"/>
        <v>4</v>
      </c>
      <c r="J51">
        <f t="shared" ca="1" si="6"/>
        <v>10</v>
      </c>
      <c r="K51">
        <f t="shared" ca="1" si="7"/>
        <v>2</v>
      </c>
      <c r="L51">
        <f t="shared" ca="1" si="8"/>
        <v>8</v>
      </c>
      <c r="M51">
        <f t="shared" ca="1" si="9"/>
        <v>1</v>
      </c>
      <c r="N51">
        <f t="shared" ca="1" si="10"/>
        <v>7</v>
      </c>
      <c r="O51">
        <f t="shared" ca="1" si="11"/>
        <v>0</v>
      </c>
      <c r="P51">
        <f t="shared" ca="1" si="12"/>
        <v>6</v>
      </c>
      <c r="Q51">
        <f t="shared" ca="1" si="13"/>
        <v>-1</v>
      </c>
      <c r="R51">
        <f t="shared" ca="1" si="14"/>
        <v>6</v>
      </c>
      <c r="S51">
        <f t="shared" ca="1" si="15"/>
        <v>-2</v>
      </c>
      <c r="T51">
        <f t="shared" ca="1" si="16"/>
        <v>6</v>
      </c>
      <c r="U51">
        <f t="shared" ca="1" si="17"/>
        <v>-3</v>
      </c>
      <c r="V51">
        <f t="shared" ca="1" si="18"/>
        <v>6</v>
      </c>
      <c r="W51">
        <f t="shared" ca="1" si="19"/>
        <v>-3</v>
      </c>
      <c r="X51">
        <f t="shared" ca="1" si="20"/>
        <v>6</v>
      </c>
      <c r="Y51" t="str">
        <f t="shared" ca="1" si="21"/>
        <v>red</v>
      </c>
      <c r="AA51">
        <v>50</v>
      </c>
      <c r="AB51">
        <f t="shared" ca="1" si="25"/>
        <v>1</v>
      </c>
      <c r="AC51" s="3">
        <f ca="1">AVERAGE($AB$2:AB51)</f>
        <v>0.7</v>
      </c>
      <c r="AD51" s="3">
        <f ca="1">_xlfn.STDEV.S($AB$2:AB51)</f>
        <v>0.46291004988627571</v>
      </c>
      <c r="AE51" s="3">
        <f ca="1">AD51/SQRT(COUNT($AB$2:AB51))</f>
        <v>6.5465367070797711E-2</v>
      </c>
      <c r="AF51" s="3">
        <f t="shared" ca="1" si="24"/>
        <v>0.57169023830654209</v>
      </c>
      <c r="AG51" s="3">
        <f t="shared" ca="1" si="23"/>
        <v>0.82830976169345782</v>
      </c>
    </row>
    <row r="52" spans="1:33" x14ac:dyDescent="0.25">
      <c r="A52">
        <v>10</v>
      </c>
      <c r="B52">
        <v>0.5</v>
      </c>
      <c r="C52">
        <v>20</v>
      </c>
      <c r="D52" s="3">
        <f t="shared" si="0"/>
        <v>0.16666666666666666</v>
      </c>
      <c r="E52">
        <f t="shared" ca="1" si="1"/>
        <v>6</v>
      </c>
      <c r="F52">
        <f t="shared" ca="1" si="2"/>
        <v>16</v>
      </c>
      <c r="G52">
        <f t="shared" ca="1" si="3"/>
        <v>2</v>
      </c>
      <c r="H52">
        <f t="shared" ca="1" si="4"/>
        <v>12</v>
      </c>
      <c r="I52">
        <f t="shared" ca="1" si="5"/>
        <v>0</v>
      </c>
      <c r="J52">
        <f t="shared" ca="1" si="6"/>
        <v>10</v>
      </c>
      <c r="K52">
        <f t="shared" ca="1" si="7"/>
        <v>-4</v>
      </c>
      <c r="L52">
        <f t="shared" ca="1" si="8"/>
        <v>10</v>
      </c>
      <c r="M52">
        <f t="shared" ca="1" si="9"/>
        <v>-6</v>
      </c>
      <c r="N52">
        <f t="shared" ca="1" si="10"/>
        <v>10</v>
      </c>
      <c r="O52">
        <f t="shared" ca="1" si="11"/>
        <v>-7</v>
      </c>
      <c r="P52">
        <f t="shared" ca="1" si="12"/>
        <v>10</v>
      </c>
      <c r="Q52">
        <f t="shared" ca="1" si="13"/>
        <v>-8</v>
      </c>
      <c r="R52">
        <f t="shared" ca="1" si="14"/>
        <v>10</v>
      </c>
      <c r="S52">
        <f t="shared" ca="1" si="15"/>
        <v>-9</v>
      </c>
      <c r="T52">
        <f t="shared" ca="1" si="16"/>
        <v>10</v>
      </c>
      <c r="U52">
        <f t="shared" ca="1" si="17"/>
        <v>-11</v>
      </c>
      <c r="V52">
        <f t="shared" ca="1" si="18"/>
        <v>10</v>
      </c>
      <c r="W52">
        <f t="shared" ca="1" si="19"/>
        <v>-12</v>
      </c>
      <c r="X52">
        <f t="shared" ca="1" si="20"/>
        <v>10</v>
      </c>
      <c r="Y52" t="str">
        <f t="shared" ca="1" si="21"/>
        <v>red</v>
      </c>
      <c r="AA52">
        <v>51</v>
      </c>
      <c r="AB52">
        <f t="shared" ca="1" si="25"/>
        <v>1</v>
      </c>
      <c r="AC52" s="3">
        <f ca="1">AVERAGE($AB$2:AB52)</f>
        <v>0.70588235294117652</v>
      </c>
      <c r="AD52" s="3">
        <f ca="1">_xlfn.STDEV.S($AB$2:AB52)</f>
        <v>0.46017899330842227</v>
      </c>
      <c r="AE52" s="3">
        <f ca="1">AD52/SQRT(COUNT($AB$2:AB52))</f>
        <v>6.4437947941784243E-2</v>
      </c>
      <c r="AF52" s="3">
        <f t="shared" ca="1" si="24"/>
        <v>0.57958629573761256</v>
      </c>
      <c r="AG52" s="3">
        <f t="shared" ca="1" si="23"/>
        <v>0.83217841014474048</v>
      </c>
    </row>
    <row r="53" spans="1:33" x14ac:dyDescent="0.25">
      <c r="A53">
        <v>10</v>
      </c>
      <c r="B53">
        <v>0.5</v>
      </c>
      <c r="C53">
        <v>20</v>
      </c>
      <c r="D53" s="3">
        <f t="shared" si="0"/>
        <v>0.16666666666666666</v>
      </c>
      <c r="E53">
        <f t="shared" ca="1" si="1"/>
        <v>8</v>
      </c>
      <c r="F53">
        <f t="shared" ca="1" si="2"/>
        <v>16</v>
      </c>
      <c r="G53">
        <f t="shared" ca="1" si="3"/>
        <v>4</v>
      </c>
      <c r="H53">
        <f t="shared" ca="1" si="4"/>
        <v>11</v>
      </c>
      <c r="I53">
        <f t="shared" ca="1" si="5"/>
        <v>4</v>
      </c>
      <c r="J53">
        <f t="shared" ca="1" si="6"/>
        <v>10</v>
      </c>
      <c r="K53">
        <f t="shared" ca="1" si="7"/>
        <v>2</v>
      </c>
      <c r="L53">
        <f t="shared" ca="1" si="8"/>
        <v>9</v>
      </c>
      <c r="M53">
        <f t="shared" ca="1" si="9"/>
        <v>1</v>
      </c>
      <c r="N53">
        <f t="shared" ca="1" si="10"/>
        <v>8</v>
      </c>
      <c r="O53">
        <f t="shared" ca="1" si="11"/>
        <v>1</v>
      </c>
      <c r="P53">
        <f t="shared" ca="1" si="12"/>
        <v>8</v>
      </c>
      <c r="Q53">
        <f t="shared" ca="1" si="13"/>
        <v>-1</v>
      </c>
      <c r="R53">
        <f t="shared" ca="1" si="14"/>
        <v>7</v>
      </c>
      <c r="S53">
        <f t="shared" ca="1" si="15"/>
        <v>-3</v>
      </c>
      <c r="T53">
        <f t="shared" ca="1" si="16"/>
        <v>7</v>
      </c>
      <c r="U53">
        <f t="shared" ca="1" si="17"/>
        <v>-3</v>
      </c>
      <c r="V53">
        <f t="shared" ca="1" si="18"/>
        <v>7</v>
      </c>
      <c r="W53">
        <f t="shared" ca="1" si="19"/>
        <v>-3</v>
      </c>
      <c r="X53">
        <f t="shared" ca="1" si="20"/>
        <v>7</v>
      </c>
      <c r="Y53" t="str">
        <f t="shared" ca="1" si="21"/>
        <v>red</v>
      </c>
      <c r="AA53">
        <v>52</v>
      </c>
      <c r="AB53">
        <f t="shared" ca="1" si="25"/>
        <v>1</v>
      </c>
      <c r="AC53" s="3">
        <f ca="1">AVERAGE($AB$2:AB53)</f>
        <v>0.71153846153846156</v>
      </c>
      <c r="AD53" s="3">
        <f ca="1">_xlfn.STDEV.S($AB$2:AB53)</f>
        <v>0.45746695847847579</v>
      </c>
      <c r="AE53" s="3">
        <f ca="1">AD53/SQRT(COUNT($AB$2:AB53))</f>
        <v>6.3439252908642316E-2</v>
      </c>
      <c r="AF53" s="3">
        <f t="shared" ca="1" si="24"/>
        <v>0.58719981063139481</v>
      </c>
      <c r="AG53" s="3">
        <f t="shared" ca="1" si="23"/>
        <v>0.83587711244552831</v>
      </c>
    </row>
    <row r="54" spans="1:33" x14ac:dyDescent="0.25">
      <c r="A54">
        <v>10</v>
      </c>
      <c r="B54">
        <v>0.5</v>
      </c>
      <c r="C54">
        <v>20</v>
      </c>
      <c r="D54" s="3">
        <f t="shared" si="0"/>
        <v>0.16666666666666666</v>
      </c>
      <c r="E54">
        <f t="shared" ca="1" si="1"/>
        <v>5</v>
      </c>
      <c r="F54">
        <f t="shared" ca="1" si="2"/>
        <v>14</v>
      </c>
      <c r="G54">
        <f t="shared" ca="1" si="3"/>
        <v>1</v>
      </c>
      <c r="H54">
        <f t="shared" ca="1" si="4"/>
        <v>11</v>
      </c>
      <c r="I54">
        <f t="shared" ca="1" si="5"/>
        <v>0</v>
      </c>
      <c r="J54">
        <f t="shared" ca="1" si="6"/>
        <v>10</v>
      </c>
      <c r="K54">
        <f t="shared" ca="1" si="7"/>
        <v>-2</v>
      </c>
      <c r="L54">
        <f t="shared" ca="1" si="8"/>
        <v>10</v>
      </c>
      <c r="M54">
        <f t="shared" ca="1" si="9"/>
        <v>-3</v>
      </c>
      <c r="N54">
        <f t="shared" ca="1" si="10"/>
        <v>10</v>
      </c>
      <c r="O54">
        <f t="shared" ca="1" si="11"/>
        <v>-4</v>
      </c>
      <c r="P54">
        <f t="shared" ca="1" si="12"/>
        <v>10</v>
      </c>
      <c r="Q54">
        <f t="shared" ca="1" si="13"/>
        <v>-5</v>
      </c>
      <c r="R54">
        <f t="shared" ca="1" si="14"/>
        <v>10</v>
      </c>
      <c r="S54">
        <f t="shared" ca="1" si="15"/>
        <v>-7</v>
      </c>
      <c r="T54">
        <f t="shared" ca="1" si="16"/>
        <v>10</v>
      </c>
      <c r="U54">
        <f t="shared" ca="1" si="17"/>
        <v>-9</v>
      </c>
      <c r="V54">
        <f t="shared" ca="1" si="18"/>
        <v>10</v>
      </c>
      <c r="W54">
        <f t="shared" ca="1" si="19"/>
        <v>-11</v>
      </c>
      <c r="X54">
        <f t="shared" ca="1" si="20"/>
        <v>10</v>
      </c>
      <c r="Y54" t="str">
        <f t="shared" ca="1" si="21"/>
        <v>red</v>
      </c>
      <c r="AA54">
        <v>53</v>
      </c>
      <c r="AB54">
        <f t="shared" ca="1" si="25"/>
        <v>1</v>
      </c>
      <c r="AC54" s="3">
        <f ca="1">AVERAGE($AB$2:AB54)</f>
        <v>0.71698113207547165</v>
      </c>
      <c r="AD54" s="3">
        <f ca="1">_xlfn.STDEV.S($AB$2:AB54)</f>
        <v>0.45477629710263717</v>
      </c>
      <c r="AE54" s="3">
        <f ca="1">AD54/SQRT(COUNT($AB$2:AB54))</f>
        <v>6.2468328640514798E-2</v>
      </c>
      <c r="AF54" s="3">
        <f t="shared" ca="1" si="24"/>
        <v>0.59454545776565071</v>
      </c>
      <c r="AG54" s="3">
        <f t="shared" ca="1" si="23"/>
        <v>0.83941680638529259</v>
      </c>
    </row>
    <row r="55" spans="1:33" x14ac:dyDescent="0.25">
      <c r="A55">
        <v>10</v>
      </c>
      <c r="B55">
        <v>0.5</v>
      </c>
      <c r="C55">
        <v>20</v>
      </c>
      <c r="D55" s="3">
        <f t="shared" si="0"/>
        <v>0.16666666666666666</v>
      </c>
      <c r="E55">
        <f t="shared" ca="1" si="1"/>
        <v>8</v>
      </c>
      <c r="F55">
        <f t="shared" ca="1" si="2"/>
        <v>14</v>
      </c>
      <c r="G55">
        <f t="shared" ca="1" si="3"/>
        <v>6</v>
      </c>
      <c r="H55">
        <f t="shared" ca="1" si="4"/>
        <v>8</v>
      </c>
      <c r="I55">
        <f t="shared" ca="1" si="5"/>
        <v>6</v>
      </c>
      <c r="J55">
        <f t="shared" ca="1" si="6"/>
        <v>5</v>
      </c>
      <c r="K55">
        <f t="shared" ca="1" si="7"/>
        <v>6</v>
      </c>
      <c r="L55">
        <f t="shared" ca="1" si="8"/>
        <v>3</v>
      </c>
      <c r="M55">
        <f t="shared" ca="1" si="9"/>
        <v>5</v>
      </c>
      <c r="N55">
        <f t="shared" ca="1" si="10"/>
        <v>0</v>
      </c>
      <c r="O55">
        <f t="shared" ca="1" si="11"/>
        <v>5</v>
      </c>
      <c r="P55">
        <f t="shared" ca="1" si="12"/>
        <v>-4</v>
      </c>
      <c r="Q55">
        <f t="shared" ca="1" si="13"/>
        <v>5</v>
      </c>
      <c r="R55">
        <f t="shared" ca="1" si="14"/>
        <v>-7</v>
      </c>
      <c r="S55">
        <f t="shared" ca="1" si="15"/>
        <v>5</v>
      </c>
      <c r="T55">
        <f t="shared" ca="1" si="16"/>
        <v>-9</v>
      </c>
      <c r="U55">
        <f t="shared" ca="1" si="17"/>
        <v>5</v>
      </c>
      <c r="V55">
        <f t="shared" ca="1" si="18"/>
        <v>-11</v>
      </c>
      <c r="W55">
        <f t="shared" ca="1" si="19"/>
        <v>5</v>
      </c>
      <c r="X55">
        <f t="shared" ca="1" si="20"/>
        <v>-12</v>
      </c>
      <c r="Y55" t="str">
        <f t="shared" ca="1" si="21"/>
        <v>blue</v>
      </c>
      <c r="AA55">
        <v>54</v>
      </c>
      <c r="AB55">
        <f t="shared" ca="1" si="25"/>
        <v>0</v>
      </c>
      <c r="AC55" s="3">
        <f ca="1">AVERAGE($AB$2:AB55)</f>
        <v>0.70370370370370372</v>
      </c>
      <c r="AD55" s="3">
        <f ca="1">_xlfn.STDEV.S($AB$2:AB55)</f>
        <v>0.46091089588800987</v>
      </c>
      <c r="AE55" s="3">
        <f ca="1">AD55/SQRT(COUNT($AB$2:AB55))</f>
        <v>6.2722028434149188E-2</v>
      </c>
      <c r="AF55" s="3">
        <f t="shared" ca="1" si="24"/>
        <v>0.58077078693547413</v>
      </c>
      <c r="AG55" s="3">
        <f t="shared" ca="1" si="23"/>
        <v>0.82663662047193331</v>
      </c>
    </row>
    <row r="56" spans="1:33" x14ac:dyDescent="0.25">
      <c r="A56">
        <v>10</v>
      </c>
      <c r="B56">
        <v>0.5</v>
      </c>
      <c r="C56">
        <v>20</v>
      </c>
      <c r="D56" s="3">
        <f t="shared" si="0"/>
        <v>0.16666666666666666</v>
      </c>
      <c r="E56">
        <f t="shared" ca="1" si="1"/>
        <v>8</v>
      </c>
      <c r="F56">
        <f t="shared" ca="1" si="2"/>
        <v>13</v>
      </c>
      <c r="G56">
        <f t="shared" ca="1" si="3"/>
        <v>6</v>
      </c>
      <c r="H56">
        <f t="shared" ca="1" si="4"/>
        <v>8</v>
      </c>
      <c r="I56">
        <f t="shared" ca="1" si="5"/>
        <v>5</v>
      </c>
      <c r="J56">
        <f t="shared" ca="1" si="6"/>
        <v>5</v>
      </c>
      <c r="K56">
        <f t="shared" ca="1" si="7"/>
        <v>5</v>
      </c>
      <c r="L56">
        <f t="shared" ca="1" si="8"/>
        <v>2</v>
      </c>
      <c r="M56">
        <f t="shared" ca="1" si="9"/>
        <v>4</v>
      </c>
      <c r="N56">
        <f t="shared" ca="1" si="10"/>
        <v>1</v>
      </c>
      <c r="O56">
        <f t="shared" ca="1" si="11"/>
        <v>4</v>
      </c>
      <c r="P56">
        <f t="shared" ca="1" si="12"/>
        <v>-1</v>
      </c>
      <c r="Q56">
        <f t="shared" ca="1" si="13"/>
        <v>4</v>
      </c>
      <c r="R56">
        <f t="shared" ca="1" si="14"/>
        <v>-3</v>
      </c>
      <c r="S56">
        <f t="shared" ca="1" si="15"/>
        <v>4</v>
      </c>
      <c r="T56">
        <f t="shared" ca="1" si="16"/>
        <v>-5</v>
      </c>
      <c r="U56">
        <f t="shared" ca="1" si="17"/>
        <v>4</v>
      </c>
      <c r="V56">
        <f t="shared" ca="1" si="18"/>
        <v>-7</v>
      </c>
      <c r="W56">
        <f t="shared" ca="1" si="19"/>
        <v>4</v>
      </c>
      <c r="X56">
        <f t="shared" ca="1" si="20"/>
        <v>-8</v>
      </c>
      <c r="Y56" t="str">
        <f t="shared" ca="1" si="21"/>
        <v>blue</v>
      </c>
      <c r="AA56">
        <v>55</v>
      </c>
      <c r="AB56">
        <f t="shared" ca="1" si="25"/>
        <v>0</v>
      </c>
      <c r="AC56" s="3">
        <f ca="1">AVERAGE($AB$2:AB56)</f>
        <v>0.69090909090909092</v>
      </c>
      <c r="AD56" s="3">
        <f ca="1">_xlfn.STDEV.S($AB$2:AB56)</f>
        <v>0.46637797708341411</v>
      </c>
      <c r="AE56" s="3">
        <f ca="1">AD56/SQRT(COUNT($AB$2:AB56))</f>
        <v>6.2886393601104568E-2</v>
      </c>
      <c r="AF56" s="3">
        <f t="shared" ca="1" si="24"/>
        <v>0.56765402433331591</v>
      </c>
      <c r="AG56" s="3">
        <f t="shared" ca="1" si="23"/>
        <v>0.81416415748486592</v>
      </c>
    </row>
    <row r="57" spans="1:33" x14ac:dyDescent="0.25">
      <c r="A57">
        <v>10</v>
      </c>
      <c r="B57">
        <v>0.5</v>
      </c>
      <c r="C57">
        <v>20</v>
      </c>
      <c r="D57" s="3">
        <f t="shared" si="0"/>
        <v>0.16666666666666666</v>
      </c>
      <c r="E57">
        <f t="shared" ca="1" si="1"/>
        <v>7</v>
      </c>
      <c r="F57">
        <f t="shared" ca="1" si="2"/>
        <v>16</v>
      </c>
      <c r="G57">
        <f t="shared" ca="1" si="3"/>
        <v>4</v>
      </c>
      <c r="H57">
        <f t="shared" ca="1" si="4"/>
        <v>10</v>
      </c>
      <c r="I57">
        <f t="shared" ca="1" si="5"/>
        <v>3</v>
      </c>
      <c r="J57">
        <f t="shared" ca="1" si="6"/>
        <v>10</v>
      </c>
      <c r="K57">
        <f t="shared" ca="1" si="7"/>
        <v>1</v>
      </c>
      <c r="L57">
        <f t="shared" ca="1" si="8"/>
        <v>9</v>
      </c>
      <c r="M57">
        <f t="shared" ca="1" si="9"/>
        <v>-2</v>
      </c>
      <c r="N57">
        <f t="shared" ca="1" si="10"/>
        <v>8</v>
      </c>
      <c r="O57">
        <f t="shared" ca="1" si="11"/>
        <v>-4</v>
      </c>
      <c r="P57">
        <f t="shared" ca="1" si="12"/>
        <v>8</v>
      </c>
      <c r="Q57">
        <f t="shared" ca="1" si="13"/>
        <v>-6</v>
      </c>
      <c r="R57">
        <f t="shared" ca="1" si="14"/>
        <v>8</v>
      </c>
      <c r="S57">
        <f t="shared" ca="1" si="15"/>
        <v>-6</v>
      </c>
      <c r="T57">
        <f t="shared" ca="1" si="16"/>
        <v>8</v>
      </c>
      <c r="U57">
        <f t="shared" ca="1" si="17"/>
        <v>-7</v>
      </c>
      <c r="V57">
        <f t="shared" ca="1" si="18"/>
        <v>8</v>
      </c>
      <c r="W57">
        <f t="shared" ca="1" si="19"/>
        <v>-8</v>
      </c>
      <c r="X57">
        <f t="shared" ca="1" si="20"/>
        <v>8</v>
      </c>
      <c r="Y57" t="str">
        <f t="shared" ca="1" si="21"/>
        <v>red</v>
      </c>
      <c r="AA57">
        <v>56</v>
      </c>
      <c r="AB57">
        <f t="shared" ca="1" si="25"/>
        <v>1</v>
      </c>
      <c r="AC57" s="3">
        <f ca="1">AVERAGE($AB$2:AB57)</f>
        <v>0.6964285714285714</v>
      </c>
      <c r="AD57" s="3">
        <f ca="1">_xlfn.STDEV.S($AB$2:AB57)</f>
        <v>0.46396092535874212</v>
      </c>
      <c r="AE57" s="3">
        <f ca="1">AD57/SQRT(COUNT($AB$2:AB57))</f>
        <v>6.1999386555107526E-2</v>
      </c>
      <c r="AF57" s="3">
        <f t="shared" ca="1" si="24"/>
        <v>0.57491200671698384</v>
      </c>
      <c r="AG57" s="3">
        <f t="shared" ca="1" si="23"/>
        <v>0.81794513614015896</v>
      </c>
    </row>
    <row r="58" spans="1:33" x14ac:dyDescent="0.25">
      <c r="A58">
        <v>10</v>
      </c>
      <c r="B58">
        <v>0.5</v>
      </c>
      <c r="C58">
        <v>20</v>
      </c>
      <c r="D58" s="3">
        <f t="shared" si="0"/>
        <v>0.16666666666666666</v>
      </c>
      <c r="E58">
        <f t="shared" ca="1" si="1"/>
        <v>8</v>
      </c>
      <c r="F58">
        <f t="shared" ca="1" si="2"/>
        <v>13</v>
      </c>
      <c r="G58">
        <f t="shared" ca="1" si="3"/>
        <v>7</v>
      </c>
      <c r="H58">
        <f t="shared" ca="1" si="4"/>
        <v>10</v>
      </c>
      <c r="I58">
        <f t="shared" ca="1" si="5"/>
        <v>6</v>
      </c>
      <c r="J58">
        <f t="shared" ca="1" si="6"/>
        <v>5</v>
      </c>
      <c r="K58">
        <f t="shared" ca="1" si="7"/>
        <v>5</v>
      </c>
      <c r="L58">
        <f t="shared" ca="1" si="8"/>
        <v>3</v>
      </c>
      <c r="M58">
        <f t="shared" ca="1" si="9"/>
        <v>4</v>
      </c>
      <c r="N58">
        <f t="shared" ca="1" si="10"/>
        <v>-2</v>
      </c>
      <c r="O58">
        <f t="shared" ca="1" si="11"/>
        <v>4</v>
      </c>
      <c r="P58">
        <f t="shared" ca="1" si="12"/>
        <v>-4</v>
      </c>
      <c r="Q58">
        <f t="shared" ca="1" si="13"/>
        <v>4</v>
      </c>
      <c r="R58">
        <f t="shared" ca="1" si="14"/>
        <v>-6</v>
      </c>
      <c r="S58">
        <f t="shared" ca="1" si="15"/>
        <v>4</v>
      </c>
      <c r="T58">
        <f t="shared" ca="1" si="16"/>
        <v>-8</v>
      </c>
      <c r="U58">
        <f t="shared" ca="1" si="17"/>
        <v>4</v>
      </c>
      <c r="V58">
        <f t="shared" ca="1" si="18"/>
        <v>-11</v>
      </c>
      <c r="W58">
        <f t="shared" ca="1" si="19"/>
        <v>4</v>
      </c>
      <c r="X58">
        <f t="shared" ca="1" si="20"/>
        <v>-13</v>
      </c>
      <c r="Y58" t="str">
        <f t="shared" ca="1" si="21"/>
        <v>blue</v>
      </c>
      <c r="AA58">
        <v>57</v>
      </c>
      <c r="AB58">
        <f t="shared" ca="1" si="25"/>
        <v>0</v>
      </c>
      <c r="AC58" s="3">
        <f ca="1">AVERAGE($AB$2:AB58)</f>
        <v>0.68421052631578949</v>
      </c>
      <c r="AD58" s="3">
        <f ca="1">_xlfn.STDEV.S($AB$2:AB58)</f>
        <v>0.46896141848778472</v>
      </c>
      <c r="AE58" s="3">
        <f ca="1">AD58/SQRT(COUNT($AB$2:AB58))</f>
        <v>6.2115457300219189E-2</v>
      </c>
      <c r="AF58" s="3">
        <f t="shared" ca="1" si="24"/>
        <v>0.56246646712412429</v>
      </c>
      <c r="AG58" s="3">
        <f t="shared" ca="1" si="23"/>
        <v>0.80595458550745469</v>
      </c>
    </row>
    <row r="59" spans="1:33" x14ac:dyDescent="0.25">
      <c r="A59">
        <v>10</v>
      </c>
      <c r="B59">
        <v>0.5</v>
      </c>
      <c r="C59">
        <v>20</v>
      </c>
      <c r="D59" s="3">
        <f t="shared" si="0"/>
        <v>0.16666666666666666</v>
      </c>
      <c r="E59">
        <f t="shared" ca="1" si="1"/>
        <v>8</v>
      </c>
      <c r="F59">
        <f t="shared" ca="1" si="2"/>
        <v>16</v>
      </c>
      <c r="G59">
        <f t="shared" ca="1" si="3"/>
        <v>2</v>
      </c>
      <c r="H59">
        <f t="shared" ca="1" si="4"/>
        <v>12</v>
      </c>
      <c r="I59">
        <f t="shared" ca="1" si="5"/>
        <v>-1</v>
      </c>
      <c r="J59">
        <f t="shared" ca="1" si="6"/>
        <v>10</v>
      </c>
      <c r="K59">
        <f t="shared" ca="1" si="7"/>
        <v>-1</v>
      </c>
      <c r="L59">
        <f t="shared" ca="1" si="8"/>
        <v>10</v>
      </c>
      <c r="M59">
        <f t="shared" ca="1" si="9"/>
        <v>-2</v>
      </c>
      <c r="N59">
        <f t="shared" ca="1" si="10"/>
        <v>10</v>
      </c>
      <c r="O59">
        <f t="shared" ca="1" si="11"/>
        <v>-3</v>
      </c>
      <c r="P59">
        <f t="shared" ca="1" si="12"/>
        <v>10</v>
      </c>
      <c r="Q59">
        <f t="shared" ca="1" si="13"/>
        <v>-6</v>
      </c>
      <c r="R59">
        <f t="shared" ca="1" si="14"/>
        <v>10</v>
      </c>
      <c r="S59">
        <f t="shared" ca="1" si="15"/>
        <v>-7</v>
      </c>
      <c r="T59">
        <f t="shared" ca="1" si="16"/>
        <v>10</v>
      </c>
      <c r="U59">
        <f t="shared" ca="1" si="17"/>
        <v>-8</v>
      </c>
      <c r="V59">
        <f t="shared" ca="1" si="18"/>
        <v>10</v>
      </c>
      <c r="W59">
        <f t="shared" ca="1" si="19"/>
        <v>-10</v>
      </c>
      <c r="X59">
        <f t="shared" ca="1" si="20"/>
        <v>10</v>
      </c>
      <c r="Y59" t="str">
        <f t="shared" ca="1" si="21"/>
        <v>red</v>
      </c>
      <c r="AA59">
        <v>58</v>
      </c>
      <c r="AB59">
        <f t="shared" ca="1" si="25"/>
        <v>1</v>
      </c>
      <c r="AC59" s="3">
        <f ca="1">AVERAGE($AB$2:AB59)</f>
        <v>0.68965517241379315</v>
      </c>
      <c r="AD59" s="3">
        <f ca="1">_xlfn.STDEV.S($AB$2:AB59)</f>
        <v>0.46667530888203762</v>
      </c>
      <c r="AE59" s="3">
        <f ca="1">AD59/SQRT(COUNT($AB$2:AB59))</f>
        <v>6.1277470113009554E-2</v>
      </c>
      <c r="AF59" s="3">
        <f t="shared" ca="1" si="24"/>
        <v>0.56955353792856489</v>
      </c>
      <c r="AG59" s="3">
        <f t="shared" ca="1" si="23"/>
        <v>0.80975680689902141</v>
      </c>
    </row>
    <row r="60" spans="1:33" x14ac:dyDescent="0.25">
      <c r="A60">
        <v>10</v>
      </c>
      <c r="B60">
        <v>0.5</v>
      </c>
      <c r="C60">
        <v>20</v>
      </c>
      <c r="D60" s="3">
        <f t="shared" si="0"/>
        <v>0.16666666666666666</v>
      </c>
      <c r="E60">
        <f t="shared" ca="1" si="1"/>
        <v>4</v>
      </c>
      <c r="F60">
        <f t="shared" ca="1" si="2"/>
        <v>17</v>
      </c>
      <c r="G60">
        <f t="shared" ca="1" si="3"/>
        <v>2</v>
      </c>
      <c r="H60">
        <f t="shared" ca="1" si="4"/>
        <v>17</v>
      </c>
      <c r="I60">
        <f t="shared" ca="1" si="5"/>
        <v>1</v>
      </c>
      <c r="J60">
        <f t="shared" ca="1" si="6"/>
        <v>15</v>
      </c>
      <c r="K60">
        <f t="shared" ca="1" si="7"/>
        <v>0</v>
      </c>
      <c r="L60">
        <f t="shared" ca="1" si="8"/>
        <v>14</v>
      </c>
      <c r="M60">
        <f t="shared" ca="1" si="9"/>
        <v>-3</v>
      </c>
      <c r="N60">
        <f t="shared" ca="1" si="10"/>
        <v>14</v>
      </c>
      <c r="O60">
        <f t="shared" ca="1" si="11"/>
        <v>-5</v>
      </c>
      <c r="P60">
        <f t="shared" ca="1" si="12"/>
        <v>14</v>
      </c>
      <c r="Q60">
        <f t="shared" ca="1" si="13"/>
        <v>-7</v>
      </c>
      <c r="R60">
        <f t="shared" ca="1" si="14"/>
        <v>14</v>
      </c>
      <c r="S60">
        <f t="shared" ca="1" si="15"/>
        <v>-10</v>
      </c>
      <c r="T60">
        <f t="shared" ca="1" si="16"/>
        <v>14</v>
      </c>
      <c r="U60">
        <f t="shared" ca="1" si="17"/>
        <v>-10</v>
      </c>
      <c r="V60">
        <f t="shared" ca="1" si="18"/>
        <v>14</v>
      </c>
      <c r="W60">
        <f t="shared" ca="1" si="19"/>
        <v>-12</v>
      </c>
      <c r="X60">
        <f t="shared" ca="1" si="20"/>
        <v>14</v>
      </c>
      <c r="Y60" t="str">
        <f t="shared" ca="1" si="21"/>
        <v>red</v>
      </c>
      <c r="AA60">
        <v>59</v>
      </c>
      <c r="AB60">
        <f t="shared" ca="1" si="25"/>
        <v>1</v>
      </c>
      <c r="AC60" s="3">
        <f ca="1">AVERAGE($AB$2:AB60)</f>
        <v>0.69491525423728817</v>
      </c>
      <c r="AD60" s="3">
        <f ca="1">_xlfn.STDEV.S($AB$2:AB60)</f>
        <v>0.4643956877096258</v>
      </c>
      <c r="AE60" s="3">
        <f ca="1">AD60/SQRT(COUNT($AB$2:AB60))</f>
        <v>6.0459168847106955E-2</v>
      </c>
      <c r="AF60" s="3">
        <f t="shared" ca="1" si="24"/>
        <v>0.5764174607617325</v>
      </c>
      <c r="AG60" s="3">
        <f t="shared" ca="1" si="23"/>
        <v>0.81341304771284384</v>
      </c>
    </row>
    <row r="61" spans="1:33" x14ac:dyDescent="0.25">
      <c r="A61">
        <v>10</v>
      </c>
      <c r="B61">
        <v>0.5</v>
      </c>
      <c r="C61">
        <v>20</v>
      </c>
      <c r="D61" s="3">
        <f t="shared" si="0"/>
        <v>0.16666666666666666</v>
      </c>
      <c r="E61">
        <f t="shared" ca="1" si="1"/>
        <v>7</v>
      </c>
      <c r="F61">
        <f t="shared" ca="1" si="2"/>
        <v>16</v>
      </c>
      <c r="G61">
        <f t="shared" ca="1" si="3"/>
        <v>4</v>
      </c>
      <c r="H61">
        <f t="shared" ca="1" si="4"/>
        <v>12</v>
      </c>
      <c r="I61">
        <f t="shared" ca="1" si="5"/>
        <v>4</v>
      </c>
      <c r="J61">
        <f t="shared" ca="1" si="6"/>
        <v>11</v>
      </c>
      <c r="K61">
        <f t="shared" ca="1" si="7"/>
        <v>3</v>
      </c>
      <c r="L61">
        <f t="shared" ca="1" si="8"/>
        <v>8</v>
      </c>
      <c r="M61">
        <f t="shared" ca="1" si="9"/>
        <v>3</v>
      </c>
      <c r="N61">
        <f t="shared" ca="1" si="10"/>
        <v>7</v>
      </c>
      <c r="O61">
        <f t="shared" ca="1" si="11"/>
        <v>3</v>
      </c>
      <c r="P61">
        <f t="shared" ca="1" si="12"/>
        <v>5</v>
      </c>
      <c r="Q61">
        <f t="shared" ca="1" si="13"/>
        <v>2</v>
      </c>
      <c r="R61">
        <f t="shared" ca="1" si="14"/>
        <v>3</v>
      </c>
      <c r="S61">
        <f t="shared" ca="1" si="15"/>
        <v>2</v>
      </c>
      <c r="T61">
        <f t="shared" ca="1" si="16"/>
        <v>1</v>
      </c>
      <c r="U61">
        <f t="shared" ca="1" si="17"/>
        <v>2</v>
      </c>
      <c r="V61">
        <f t="shared" ca="1" si="18"/>
        <v>0</v>
      </c>
      <c r="W61">
        <f t="shared" ca="1" si="19"/>
        <v>2</v>
      </c>
      <c r="X61">
        <f t="shared" ca="1" si="20"/>
        <v>-1</v>
      </c>
      <c r="Y61" t="str">
        <f t="shared" ca="1" si="21"/>
        <v>blue</v>
      </c>
      <c r="AA61">
        <v>60</v>
      </c>
      <c r="AB61">
        <f t="shared" ca="1" si="25"/>
        <v>0</v>
      </c>
      <c r="AC61" s="3">
        <f ca="1">AVERAGE($AB$2:AB61)</f>
        <v>0.68333333333333335</v>
      </c>
      <c r="AD61" s="3">
        <f ca="1">_xlfn.STDEV.S($AB$2:AB61)</f>
        <v>0.46910179830729837</v>
      </c>
      <c r="AE61" s="3">
        <f ca="1">AD61/SQRT(COUNT($AB$2:AB61))</f>
        <v>6.0560781750670568E-2</v>
      </c>
      <c r="AF61" s="3">
        <f t="shared" ca="1" si="24"/>
        <v>0.56463638222642842</v>
      </c>
      <c r="AG61" s="3">
        <f t="shared" ca="1" si="23"/>
        <v>0.80203028444023827</v>
      </c>
    </row>
    <row r="62" spans="1:33" x14ac:dyDescent="0.25">
      <c r="A62">
        <v>10</v>
      </c>
      <c r="B62">
        <v>0.5</v>
      </c>
      <c r="C62">
        <v>20</v>
      </c>
      <c r="D62" s="3">
        <f t="shared" si="0"/>
        <v>0.16666666666666666</v>
      </c>
      <c r="E62">
        <f t="shared" ca="1" si="1"/>
        <v>4</v>
      </c>
      <c r="F62">
        <f t="shared" ca="1" si="2"/>
        <v>16</v>
      </c>
      <c r="G62">
        <f t="shared" ca="1" si="3"/>
        <v>3</v>
      </c>
      <c r="H62">
        <f t="shared" ca="1" si="4"/>
        <v>14</v>
      </c>
      <c r="I62">
        <f t="shared" ca="1" si="5"/>
        <v>-1</v>
      </c>
      <c r="J62">
        <f t="shared" ca="1" si="6"/>
        <v>14</v>
      </c>
      <c r="K62">
        <f t="shared" ca="1" si="7"/>
        <v>-2</v>
      </c>
      <c r="L62">
        <f t="shared" ca="1" si="8"/>
        <v>14</v>
      </c>
      <c r="M62">
        <f t="shared" ca="1" si="9"/>
        <v>-7</v>
      </c>
      <c r="N62">
        <f t="shared" ca="1" si="10"/>
        <v>14</v>
      </c>
      <c r="O62">
        <f t="shared" ca="1" si="11"/>
        <v>-9</v>
      </c>
      <c r="P62">
        <f t="shared" ca="1" si="12"/>
        <v>14</v>
      </c>
      <c r="Q62">
        <f t="shared" ca="1" si="13"/>
        <v>-13</v>
      </c>
      <c r="R62">
        <f t="shared" ca="1" si="14"/>
        <v>14</v>
      </c>
      <c r="S62">
        <f t="shared" ca="1" si="15"/>
        <v>-15</v>
      </c>
      <c r="T62">
        <f t="shared" ca="1" si="16"/>
        <v>14</v>
      </c>
      <c r="U62">
        <f t="shared" ca="1" si="17"/>
        <v>-16</v>
      </c>
      <c r="V62">
        <f t="shared" ca="1" si="18"/>
        <v>14</v>
      </c>
      <c r="W62">
        <f t="shared" ca="1" si="19"/>
        <v>-19</v>
      </c>
      <c r="X62">
        <f t="shared" ca="1" si="20"/>
        <v>14</v>
      </c>
      <c r="Y62" t="str">
        <f t="shared" ca="1" si="21"/>
        <v>red</v>
      </c>
      <c r="AA62">
        <v>61</v>
      </c>
      <c r="AB62">
        <f t="shared" ca="1" si="25"/>
        <v>1</v>
      </c>
      <c r="AC62" s="3">
        <f ca="1">AVERAGE($AB$2:AB62)</f>
        <v>0.68852459016393441</v>
      </c>
      <c r="AD62" s="3">
        <f ca="1">_xlfn.STDEV.S($AB$2:AB62)</f>
        <v>0.46693981077355773</v>
      </c>
      <c r="AE62" s="3">
        <f ca="1">AD62/SQRT(COUNT($AB$2:AB62))</f>
        <v>5.978551648790318E-2</v>
      </c>
      <c r="AF62" s="3">
        <f t="shared" ca="1" si="24"/>
        <v>0.5713471310505186</v>
      </c>
      <c r="AG62" s="3">
        <f t="shared" ca="1" si="23"/>
        <v>0.80570204927735023</v>
      </c>
    </row>
    <row r="63" spans="1:33" x14ac:dyDescent="0.25">
      <c r="A63">
        <v>10</v>
      </c>
      <c r="B63">
        <v>0.5</v>
      </c>
      <c r="C63">
        <v>20</v>
      </c>
      <c r="D63" s="3">
        <f t="shared" si="0"/>
        <v>0.16666666666666666</v>
      </c>
      <c r="E63">
        <f t="shared" ca="1" si="1"/>
        <v>6</v>
      </c>
      <c r="F63">
        <f t="shared" ca="1" si="2"/>
        <v>13</v>
      </c>
      <c r="G63">
        <f t="shared" ca="1" si="3"/>
        <v>4</v>
      </c>
      <c r="H63">
        <f t="shared" ca="1" si="4"/>
        <v>12</v>
      </c>
      <c r="I63">
        <f t="shared" ca="1" si="5"/>
        <v>2</v>
      </c>
      <c r="J63">
        <f t="shared" ca="1" si="6"/>
        <v>9</v>
      </c>
      <c r="K63">
        <f t="shared" ca="1" si="7"/>
        <v>1</v>
      </c>
      <c r="L63">
        <f t="shared" ca="1" si="8"/>
        <v>8</v>
      </c>
      <c r="M63">
        <f t="shared" ca="1" si="9"/>
        <v>0</v>
      </c>
      <c r="N63">
        <f t="shared" ca="1" si="10"/>
        <v>7</v>
      </c>
      <c r="O63">
        <f t="shared" ca="1" si="11"/>
        <v>0</v>
      </c>
      <c r="P63">
        <f t="shared" ca="1" si="12"/>
        <v>7</v>
      </c>
      <c r="Q63">
        <f t="shared" ca="1" si="13"/>
        <v>-1</v>
      </c>
      <c r="R63">
        <f t="shared" ca="1" si="14"/>
        <v>7</v>
      </c>
      <c r="S63">
        <f t="shared" ca="1" si="15"/>
        <v>-1</v>
      </c>
      <c r="T63">
        <f t="shared" ca="1" si="16"/>
        <v>7</v>
      </c>
      <c r="U63">
        <f t="shared" ca="1" si="17"/>
        <v>-3</v>
      </c>
      <c r="V63">
        <f t="shared" ca="1" si="18"/>
        <v>7</v>
      </c>
      <c r="W63">
        <f t="shared" ca="1" si="19"/>
        <v>-4</v>
      </c>
      <c r="X63">
        <f t="shared" ca="1" si="20"/>
        <v>7</v>
      </c>
      <c r="Y63" t="str">
        <f t="shared" ca="1" si="21"/>
        <v>red</v>
      </c>
      <c r="AA63">
        <v>62</v>
      </c>
      <c r="AB63">
        <f t="shared" ca="1" si="25"/>
        <v>1</v>
      </c>
      <c r="AC63" s="3">
        <f ca="1">AVERAGE($AB$2:AB63)</f>
        <v>0.69354838709677424</v>
      </c>
      <c r="AD63" s="3">
        <f ca="1">_xlfn.STDEV.S($AB$2:AB63)</f>
        <v>0.46478303337375598</v>
      </c>
      <c r="AE63" s="3">
        <f ca="1">AD63/SQRT(COUNT($AB$2:AB63))</f>
        <v>5.9027504266000785E-2</v>
      </c>
      <c r="AF63" s="3">
        <f t="shared" ca="1" si="24"/>
        <v>0.57785660463812838</v>
      </c>
      <c r="AG63" s="3">
        <f t="shared" ca="1" si="23"/>
        <v>0.80924016955542011</v>
      </c>
    </row>
    <row r="64" spans="1:33" x14ac:dyDescent="0.25">
      <c r="A64">
        <v>10</v>
      </c>
      <c r="B64">
        <v>0.5</v>
      </c>
      <c r="C64">
        <v>20</v>
      </c>
      <c r="D64" s="3">
        <f t="shared" si="0"/>
        <v>0.16666666666666666</v>
      </c>
      <c r="E64">
        <f t="shared" ca="1" si="1"/>
        <v>8</v>
      </c>
      <c r="F64">
        <f t="shared" ca="1" si="2"/>
        <v>16</v>
      </c>
      <c r="G64">
        <f t="shared" ca="1" si="3"/>
        <v>3</v>
      </c>
      <c r="H64">
        <f t="shared" ca="1" si="4"/>
        <v>13</v>
      </c>
      <c r="I64">
        <f t="shared" ca="1" si="5"/>
        <v>1</v>
      </c>
      <c r="J64">
        <f t="shared" ca="1" si="6"/>
        <v>11</v>
      </c>
      <c r="K64">
        <f t="shared" ca="1" si="7"/>
        <v>0</v>
      </c>
      <c r="L64">
        <f t="shared" ca="1" si="8"/>
        <v>10</v>
      </c>
      <c r="M64">
        <f t="shared" ca="1" si="9"/>
        <v>-1</v>
      </c>
      <c r="N64">
        <f t="shared" ca="1" si="10"/>
        <v>10</v>
      </c>
      <c r="O64">
        <f t="shared" ca="1" si="11"/>
        <v>-3</v>
      </c>
      <c r="P64">
        <f t="shared" ca="1" si="12"/>
        <v>10</v>
      </c>
      <c r="Q64">
        <f t="shared" ca="1" si="13"/>
        <v>-5</v>
      </c>
      <c r="R64">
        <f t="shared" ca="1" si="14"/>
        <v>10</v>
      </c>
      <c r="S64">
        <f t="shared" ca="1" si="15"/>
        <v>-8</v>
      </c>
      <c r="T64">
        <f t="shared" ca="1" si="16"/>
        <v>10</v>
      </c>
      <c r="U64">
        <f t="shared" ca="1" si="17"/>
        <v>-11</v>
      </c>
      <c r="V64">
        <f t="shared" ca="1" si="18"/>
        <v>10</v>
      </c>
      <c r="W64">
        <f t="shared" ca="1" si="19"/>
        <v>-13</v>
      </c>
      <c r="X64">
        <f t="shared" ca="1" si="20"/>
        <v>10</v>
      </c>
      <c r="Y64" t="str">
        <f t="shared" ca="1" si="21"/>
        <v>red</v>
      </c>
      <c r="AA64">
        <v>63</v>
      </c>
      <c r="AB64">
        <f t="shared" ca="1" si="25"/>
        <v>1</v>
      </c>
      <c r="AC64" s="3">
        <f ca="1">AVERAGE($AB$2:AB64)</f>
        <v>0.69841269841269837</v>
      </c>
      <c r="AD64" s="3">
        <f ca="1">_xlfn.STDEV.S($AB$2:AB64)</f>
        <v>0.4626334379405207</v>
      </c>
      <c r="AE64" s="3">
        <f ca="1">AD64/SQRT(COUNT($AB$2:AB64))</f>
        <v>5.8286334522545308E-2</v>
      </c>
      <c r="AF64" s="3">
        <f t="shared" ca="1" si="24"/>
        <v>0.58417358195765601</v>
      </c>
      <c r="AG64" s="3">
        <f t="shared" ca="1" si="23"/>
        <v>0.81265181486774074</v>
      </c>
    </row>
    <row r="65" spans="1:33" x14ac:dyDescent="0.25">
      <c r="A65">
        <v>10</v>
      </c>
      <c r="B65">
        <v>0.5</v>
      </c>
      <c r="C65">
        <v>20</v>
      </c>
      <c r="D65" s="3">
        <f t="shared" si="0"/>
        <v>0.16666666666666666</v>
      </c>
      <c r="E65">
        <f t="shared" ca="1" si="1"/>
        <v>9</v>
      </c>
      <c r="F65">
        <f t="shared" ca="1" si="2"/>
        <v>16</v>
      </c>
      <c r="G65">
        <f t="shared" ca="1" si="3"/>
        <v>9</v>
      </c>
      <c r="H65">
        <f t="shared" ca="1" si="4"/>
        <v>10</v>
      </c>
      <c r="I65">
        <f t="shared" ca="1" si="5"/>
        <v>6</v>
      </c>
      <c r="J65">
        <f t="shared" ca="1" si="6"/>
        <v>3</v>
      </c>
      <c r="K65">
        <f t="shared" ca="1" si="7"/>
        <v>5</v>
      </c>
      <c r="L65">
        <f t="shared" ca="1" si="8"/>
        <v>0</v>
      </c>
      <c r="M65">
        <f t="shared" ca="1" si="9"/>
        <v>5</v>
      </c>
      <c r="N65">
        <f t="shared" ca="1" si="10"/>
        <v>-2</v>
      </c>
      <c r="O65">
        <f t="shared" ca="1" si="11"/>
        <v>5</v>
      </c>
      <c r="P65">
        <f t="shared" ca="1" si="12"/>
        <v>-3</v>
      </c>
      <c r="Q65">
        <f t="shared" ca="1" si="13"/>
        <v>5</v>
      </c>
      <c r="R65">
        <f t="shared" ca="1" si="14"/>
        <v>-5</v>
      </c>
      <c r="S65">
        <f t="shared" ca="1" si="15"/>
        <v>5</v>
      </c>
      <c r="T65">
        <f t="shared" ca="1" si="16"/>
        <v>-8</v>
      </c>
      <c r="U65">
        <f t="shared" ca="1" si="17"/>
        <v>5</v>
      </c>
      <c r="V65">
        <f t="shared" ca="1" si="18"/>
        <v>-9</v>
      </c>
      <c r="W65">
        <f t="shared" ca="1" si="19"/>
        <v>5</v>
      </c>
      <c r="X65">
        <f t="shared" ca="1" si="20"/>
        <v>-10</v>
      </c>
      <c r="Y65" t="str">
        <f t="shared" ca="1" si="21"/>
        <v>blue</v>
      </c>
      <c r="AA65">
        <v>64</v>
      </c>
      <c r="AB65">
        <f t="shared" ca="1" si="25"/>
        <v>0</v>
      </c>
      <c r="AC65" s="3">
        <f ca="1">AVERAGE($AB$2:AB65)</f>
        <v>0.6875</v>
      </c>
      <c r="AD65" s="3">
        <f ca="1">_xlfn.STDEV.S($AB$2:AB65)</f>
        <v>0.46717659215115676</v>
      </c>
      <c r="AE65" s="3">
        <f ca="1">AD65/SQRT(COUNT($AB$2:AB65))</f>
        <v>5.8397074018894594E-2</v>
      </c>
      <c r="AF65" s="3">
        <f t="shared" ca="1" si="24"/>
        <v>0.5730438381204469</v>
      </c>
      <c r="AG65" s="3">
        <f t="shared" ca="1" si="23"/>
        <v>0.8019561618795531</v>
      </c>
    </row>
    <row r="66" spans="1:33" x14ac:dyDescent="0.25">
      <c r="A66">
        <v>10</v>
      </c>
      <c r="B66">
        <v>0.5</v>
      </c>
      <c r="C66">
        <v>20</v>
      </c>
      <c r="D66" s="3">
        <f t="shared" si="0"/>
        <v>0.16666666666666666</v>
      </c>
      <c r="E66">
        <f t="shared" ca="1" si="1"/>
        <v>8</v>
      </c>
      <c r="F66">
        <f t="shared" ca="1" si="2"/>
        <v>13</v>
      </c>
      <c r="G66">
        <f t="shared" ca="1" si="3"/>
        <v>5</v>
      </c>
      <c r="H66">
        <f t="shared" ca="1" si="4"/>
        <v>9</v>
      </c>
      <c r="I66">
        <f t="shared" ca="1" si="5"/>
        <v>4</v>
      </c>
      <c r="J66">
        <f t="shared" ca="1" si="6"/>
        <v>6</v>
      </c>
      <c r="K66">
        <f t="shared" ca="1" si="7"/>
        <v>2</v>
      </c>
      <c r="L66">
        <f t="shared" ca="1" si="8"/>
        <v>6</v>
      </c>
      <c r="M66">
        <f t="shared" ca="1" si="9"/>
        <v>-1</v>
      </c>
      <c r="N66">
        <f t="shared" ca="1" si="10"/>
        <v>5</v>
      </c>
      <c r="O66">
        <f t="shared" ca="1" si="11"/>
        <v>-2</v>
      </c>
      <c r="P66">
        <f t="shared" ca="1" si="12"/>
        <v>5</v>
      </c>
      <c r="Q66">
        <f t="shared" ca="1" si="13"/>
        <v>-3</v>
      </c>
      <c r="R66">
        <f t="shared" ca="1" si="14"/>
        <v>5</v>
      </c>
      <c r="S66">
        <f t="shared" ca="1" si="15"/>
        <v>-4</v>
      </c>
      <c r="T66">
        <f t="shared" ca="1" si="16"/>
        <v>5</v>
      </c>
      <c r="U66">
        <f t="shared" ca="1" si="17"/>
        <v>-5</v>
      </c>
      <c r="V66">
        <f t="shared" ca="1" si="18"/>
        <v>5</v>
      </c>
      <c r="W66">
        <f t="shared" ca="1" si="19"/>
        <v>-6</v>
      </c>
      <c r="X66">
        <f t="shared" ca="1" si="20"/>
        <v>5</v>
      </c>
      <c r="Y66" t="str">
        <f t="shared" ca="1" si="21"/>
        <v>red</v>
      </c>
      <c r="AA66">
        <v>65</v>
      </c>
      <c r="AB66">
        <f t="shared" ca="1" si="25"/>
        <v>1</v>
      </c>
      <c r="AC66" s="3">
        <f ca="1">AVERAGE($AB$2:AB66)</f>
        <v>0.69230769230769229</v>
      </c>
      <c r="AD66" s="3">
        <f ca="1">_xlfn.STDEV.S($AB$2:AB66)</f>
        <v>0.46513025470953173</v>
      </c>
      <c r="AE66" s="3">
        <f ca="1">AD66/SQRT(COUNT($AB$2:AB66))</f>
        <v>5.7692307692307696E-2</v>
      </c>
      <c r="AF66" s="3">
        <f t="shared" ca="1" si="24"/>
        <v>0.57923284704576616</v>
      </c>
      <c r="AG66" s="3">
        <f t="shared" ca="1" si="23"/>
        <v>0.80538253756961842</v>
      </c>
    </row>
    <row r="67" spans="1:33" x14ac:dyDescent="0.25">
      <c r="A67">
        <v>10</v>
      </c>
      <c r="B67">
        <v>0.5</v>
      </c>
      <c r="C67">
        <v>20</v>
      </c>
      <c r="D67" s="3">
        <f t="shared" ref="D67:D101" si="26">1/6</f>
        <v>0.16666666666666666</v>
      </c>
      <c r="E67">
        <f t="shared" ref="E67:E101" ca="1" si="27">A67-IF(C67&gt;0,_xlfn.BINOM.INV(C67,$D$2,RAND()),0)</f>
        <v>8</v>
      </c>
      <c r="F67">
        <f t="shared" ref="F67:F101" ca="1" si="28">C67-IF(A67&gt;0,_xlfn.BINOM.INV(A67,$B$2,RAND()),0)</f>
        <v>18</v>
      </c>
      <c r="G67">
        <f t="shared" ref="G67:G101" ca="1" si="29">E67-IF(F67&gt;0,_xlfn.BINOM.INV(F67,$D$2,RAND()),0)</f>
        <v>5</v>
      </c>
      <c r="H67">
        <f t="shared" ref="H67:H101" ca="1" si="30">F67-IF(E67&gt;0,_xlfn.BINOM.INV(E67,$B$2,RAND()),0)</f>
        <v>12</v>
      </c>
      <c r="I67">
        <f t="shared" ref="I67:I101" ca="1" si="31">G67-IF(H67&gt;0,_xlfn.BINOM.INV(H67,$D$2,RAND()),0)</f>
        <v>3</v>
      </c>
      <c r="J67">
        <f t="shared" ref="J67:J101" ca="1" si="32">H67-IF(G67&gt;0,_xlfn.BINOM.INV(G67,$B$2,RAND()),0)</f>
        <v>9</v>
      </c>
      <c r="K67">
        <f t="shared" ref="K67:K101" ca="1" si="33">I67-IF(J67&gt;0,_xlfn.BINOM.INV(J67,$D$2,RAND()),0)</f>
        <v>-1</v>
      </c>
      <c r="L67">
        <f t="shared" ref="L67:L101" ca="1" si="34">J67-IF(I67&gt;0,_xlfn.BINOM.INV(I67,$B$2,RAND()),0)</f>
        <v>6</v>
      </c>
      <c r="M67">
        <f t="shared" ref="M67:M101" ca="1" si="35">K67-IF(L67&gt;0,_xlfn.BINOM.INV(L67,$D$2,RAND()),0)</f>
        <v>-1</v>
      </c>
      <c r="N67">
        <f t="shared" ref="N67:N101" ca="1" si="36">L67-IF(K67&gt;0,_xlfn.BINOM.INV(K67,$B$2,RAND()),0)</f>
        <v>6</v>
      </c>
      <c r="O67">
        <f t="shared" ref="O67:O101" ca="1" si="37">M67-IF(N67&gt;0,_xlfn.BINOM.INV(N67,$D$2,RAND()),0)</f>
        <v>-2</v>
      </c>
      <c r="P67">
        <f t="shared" ref="P67:P101" ca="1" si="38">N67-IF(M67&gt;0,_xlfn.BINOM.INV(M67,$B$2,RAND()),0)</f>
        <v>6</v>
      </c>
      <c r="Q67">
        <f t="shared" ref="Q67:Q101" ca="1" si="39">O67-IF(P67&gt;0,_xlfn.BINOM.INV(P67,$D$2,RAND()),0)</f>
        <v>-5</v>
      </c>
      <c r="R67">
        <f t="shared" ref="R67:R101" ca="1" si="40">P67-IF(O67&gt;0,_xlfn.BINOM.INV(O67,$B$2,RAND()),0)</f>
        <v>6</v>
      </c>
      <c r="S67">
        <f t="shared" ref="S67:S101" ca="1" si="41">Q67-IF(R67&gt;0,_xlfn.BINOM.INV(R67,$D$2,RAND()),0)</f>
        <v>-5</v>
      </c>
      <c r="T67">
        <f t="shared" ref="T67:T101" ca="1" si="42">R67-IF(Q67&gt;0,_xlfn.BINOM.INV(Q67,$B$2,RAND()),0)</f>
        <v>6</v>
      </c>
      <c r="U67">
        <f t="shared" ref="U67:U101" ca="1" si="43">S67-IF(T67&gt;0,_xlfn.BINOM.INV(T67,$D$2,RAND()),0)</f>
        <v>-6</v>
      </c>
      <c r="V67">
        <f t="shared" ref="V67:V101" ca="1" si="44">T67-IF(S67&gt;0,_xlfn.BINOM.INV(S67,$B$2,RAND()),0)</f>
        <v>6</v>
      </c>
      <c r="W67">
        <f t="shared" ref="W67:W101" ca="1" si="45">U67-IF(V67&gt;0,_xlfn.BINOM.INV(V67,$D$2,RAND()),0)</f>
        <v>-7</v>
      </c>
      <c r="X67">
        <f t="shared" ref="X67:X101" ca="1" si="46">V67-IF(U67&gt;0,_xlfn.BINOM.INV(U67,$B$2,RAND()),0)</f>
        <v>6</v>
      </c>
      <c r="Y67" t="str">
        <f t="shared" ref="Y67:Y101" ca="1" si="47">IF(W67&gt;0,"blue",IF(X67&gt;0,"red","tie"))</f>
        <v>red</v>
      </c>
      <c r="AA67">
        <v>66</v>
      </c>
      <c r="AB67">
        <f t="shared" ref="AB67:AB101" ca="1" si="48">IF(Y67="red",1,0)</f>
        <v>1</v>
      </c>
      <c r="AC67" s="3">
        <f ca="1">AVERAGE($AB$2:AB67)</f>
        <v>0.69696969696969702</v>
      </c>
      <c r="AD67" s="3">
        <f ca="1">_xlfn.STDEV.S($AB$2:AB67)</f>
        <v>0.46308985569996503</v>
      </c>
      <c r="AE67" s="3">
        <f ca="1">AD67/SQRT(COUNT($AB$2:AB67))</f>
        <v>5.7002420795512737E-2</v>
      </c>
      <c r="AF67" s="3">
        <f t="shared" ca="1" si="24"/>
        <v>0.58524700517889505</v>
      </c>
      <c r="AG67" s="3">
        <f t="shared" ca="1" si="23"/>
        <v>0.80869238876049898</v>
      </c>
    </row>
    <row r="68" spans="1:33" x14ac:dyDescent="0.25">
      <c r="A68">
        <v>10</v>
      </c>
      <c r="B68">
        <v>0.5</v>
      </c>
      <c r="C68">
        <v>20</v>
      </c>
      <c r="D68" s="3">
        <f t="shared" si="26"/>
        <v>0.16666666666666666</v>
      </c>
      <c r="E68">
        <f t="shared" ca="1" si="27"/>
        <v>8</v>
      </c>
      <c r="F68">
        <f t="shared" ca="1" si="28"/>
        <v>13</v>
      </c>
      <c r="G68">
        <f t="shared" ca="1" si="29"/>
        <v>5</v>
      </c>
      <c r="H68">
        <f t="shared" ca="1" si="30"/>
        <v>9</v>
      </c>
      <c r="I68">
        <f t="shared" ca="1" si="31"/>
        <v>3</v>
      </c>
      <c r="J68">
        <f t="shared" ca="1" si="32"/>
        <v>4</v>
      </c>
      <c r="K68">
        <f t="shared" ca="1" si="33"/>
        <v>3</v>
      </c>
      <c r="L68">
        <f t="shared" ca="1" si="34"/>
        <v>2</v>
      </c>
      <c r="M68">
        <f t="shared" ca="1" si="35"/>
        <v>3</v>
      </c>
      <c r="N68">
        <f t="shared" ca="1" si="36"/>
        <v>0</v>
      </c>
      <c r="O68">
        <f t="shared" ca="1" si="37"/>
        <v>3</v>
      </c>
      <c r="P68">
        <f t="shared" ca="1" si="38"/>
        <v>-1</v>
      </c>
      <c r="Q68">
        <f t="shared" ca="1" si="39"/>
        <v>3</v>
      </c>
      <c r="R68">
        <f t="shared" ca="1" si="40"/>
        <v>-4</v>
      </c>
      <c r="S68">
        <f t="shared" ca="1" si="41"/>
        <v>3</v>
      </c>
      <c r="T68">
        <f t="shared" ca="1" si="42"/>
        <v>-7</v>
      </c>
      <c r="U68">
        <f t="shared" ca="1" si="43"/>
        <v>3</v>
      </c>
      <c r="V68">
        <f t="shared" ca="1" si="44"/>
        <v>-8</v>
      </c>
      <c r="W68">
        <f t="shared" ca="1" si="45"/>
        <v>3</v>
      </c>
      <c r="X68">
        <f t="shared" ca="1" si="46"/>
        <v>-10</v>
      </c>
      <c r="Y68" t="str">
        <f t="shared" ca="1" si="47"/>
        <v>blue</v>
      </c>
      <c r="AA68">
        <v>67</v>
      </c>
      <c r="AB68">
        <f t="shared" ca="1" si="48"/>
        <v>0</v>
      </c>
      <c r="AC68" s="3">
        <f ca="1">AVERAGE($AB$2:AB68)</f>
        <v>0.68656716417910446</v>
      </c>
      <c r="AD68" s="3">
        <f ca="1">_xlfn.STDEV.S($AB$2:AB68)</f>
        <v>0.46738976090886108</v>
      </c>
      <c r="AE68" s="3">
        <f ca="1">AD68/SQRT(COUNT($AB$2:AB68))</f>
        <v>5.7100747388061902E-2</v>
      </c>
      <c r="AF68" s="3">
        <f t="shared" ref="AF68:AF101" ca="1" si="49">$AC68+_xlfn.NORM.S.INV(0.025)*$AE68</f>
        <v>0.57465175580818362</v>
      </c>
      <c r="AG68" s="3">
        <f t="shared" ref="AG68:AG101" ca="1" si="50">$AC68-_xlfn.NORM.S.INV(0.025)*$AE68</f>
        <v>0.7984825725500253</v>
      </c>
    </row>
    <row r="69" spans="1:33" x14ac:dyDescent="0.25">
      <c r="A69">
        <v>10</v>
      </c>
      <c r="B69">
        <v>0.5</v>
      </c>
      <c r="C69">
        <v>20</v>
      </c>
      <c r="D69" s="3">
        <f t="shared" si="26"/>
        <v>0.16666666666666666</v>
      </c>
      <c r="E69">
        <f t="shared" ca="1" si="27"/>
        <v>4</v>
      </c>
      <c r="F69">
        <f t="shared" ca="1" si="28"/>
        <v>17</v>
      </c>
      <c r="G69">
        <f t="shared" ca="1" si="29"/>
        <v>1</v>
      </c>
      <c r="H69">
        <f t="shared" ca="1" si="30"/>
        <v>15</v>
      </c>
      <c r="I69">
        <f t="shared" ca="1" si="31"/>
        <v>-1</v>
      </c>
      <c r="J69">
        <f t="shared" ca="1" si="32"/>
        <v>15</v>
      </c>
      <c r="K69">
        <f t="shared" ca="1" si="33"/>
        <v>-6</v>
      </c>
      <c r="L69">
        <f t="shared" ca="1" si="34"/>
        <v>15</v>
      </c>
      <c r="M69">
        <f t="shared" ca="1" si="35"/>
        <v>-9</v>
      </c>
      <c r="N69">
        <f t="shared" ca="1" si="36"/>
        <v>15</v>
      </c>
      <c r="O69">
        <f t="shared" ca="1" si="37"/>
        <v>-14</v>
      </c>
      <c r="P69">
        <f t="shared" ca="1" si="38"/>
        <v>15</v>
      </c>
      <c r="Q69">
        <f t="shared" ca="1" si="39"/>
        <v>-19</v>
      </c>
      <c r="R69">
        <f t="shared" ca="1" si="40"/>
        <v>15</v>
      </c>
      <c r="S69">
        <f t="shared" ca="1" si="41"/>
        <v>-24</v>
      </c>
      <c r="T69">
        <f t="shared" ca="1" si="42"/>
        <v>15</v>
      </c>
      <c r="U69">
        <f t="shared" ca="1" si="43"/>
        <v>-25</v>
      </c>
      <c r="V69">
        <f t="shared" ca="1" si="44"/>
        <v>15</v>
      </c>
      <c r="W69">
        <f t="shared" ca="1" si="45"/>
        <v>-27</v>
      </c>
      <c r="X69">
        <f t="shared" ca="1" si="46"/>
        <v>15</v>
      </c>
      <c r="Y69" t="str">
        <f t="shared" ca="1" si="47"/>
        <v>red</v>
      </c>
      <c r="AA69">
        <v>68</v>
      </c>
      <c r="AB69">
        <f t="shared" ca="1" si="48"/>
        <v>1</v>
      </c>
      <c r="AC69" s="3">
        <f ca="1">AVERAGE($AB$2:AB69)</f>
        <v>0.69117647058823528</v>
      </c>
      <c r="AD69" s="3">
        <f ca="1">_xlfn.STDEV.S($AB$2:AB69)</f>
        <v>0.46544323094137741</v>
      </c>
      <c r="AE69" s="3">
        <f ca="1">AD69/SQRT(COUNT($AB$2:AB69))</f>
        <v>5.6443282467648619E-2</v>
      </c>
      <c r="AF69" s="3">
        <f t="shared" ca="1" si="49"/>
        <v>0.58054966978242295</v>
      </c>
      <c r="AG69" s="3">
        <f t="shared" ca="1" si="50"/>
        <v>0.80180327139404761</v>
      </c>
    </row>
    <row r="70" spans="1:33" x14ac:dyDescent="0.25">
      <c r="A70">
        <v>10</v>
      </c>
      <c r="B70">
        <v>0.5</v>
      </c>
      <c r="C70">
        <v>20</v>
      </c>
      <c r="D70" s="3">
        <f t="shared" si="26"/>
        <v>0.16666666666666666</v>
      </c>
      <c r="E70">
        <f t="shared" ca="1" si="27"/>
        <v>9</v>
      </c>
      <c r="F70">
        <f t="shared" ca="1" si="28"/>
        <v>16</v>
      </c>
      <c r="G70">
        <f t="shared" ca="1" si="29"/>
        <v>4</v>
      </c>
      <c r="H70">
        <f t="shared" ca="1" si="30"/>
        <v>13</v>
      </c>
      <c r="I70">
        <f t="shared" ca="1" si="31"/>
        <v>2</v>
      </c>
      <c r="J70">
        <f t="shared" ca="1" si="32"/>
        <v>11</v>
      </c>
      <c r="K70">
        <f t="shared" ca="1" si="33"/>
        <v>0</v>
      </c>
      <c r="L70">
        <f t="shared" ca="1" si="34"/>
        <v>9</v>
      </c>
      <c r="M70">
        <f t="shared" ca="1" si="35"/>
        <v>-3</v>
      </c>
      <c r="N70">
        <f t="shared" ca="1" si="36"/>
        <v>9</v>
      </c>
      <c r="O70">
        <f t="shared" ca="1" si="37"/>
        <v>-5</v>
      </c>
      <c r="P70">
        <f t="shared" ca="1" si="38"/>
        <v>9</v>
      </c>
      <c r="Q70">
        <f t="shared" ca="1" si="39"/>
        <v>-6</v>
      </c>
      <c r="R70">
        <f t="shared" ca="1" si="40"/>
        <v>9</v>
      </c>
      <c r="S70">
        <f t="shared" ca="1" si="41"/>
        <v>-8</v>
      </c>
      <c r="T70">
        <f t="shared" ca="1" si="42"/>
        <v>9</v>
      </c>
      <c r="U70">
        <f t="shared" ca="1" si="43"/>
        <v>-9</v>
      </c>
      <c r="V70">
        <f t="shared" ca="1" si="44"/>
        <v>9</v>
      </c>
      <c r="W70">
        <f t="shared" ca="1" si="45"/>
        <v>-9</v>
      </c>
      <c r="X70">
        <f t="shared" ca="1" si="46"/>
        <v>9</v>
      </c>
      <c r="Y70" t="str">
        <f t="shared" ca="1" si="47"/>
        <v>red</v>
      </c>
      <c r="AA70">
        <v>69</v>
      </c>
      <c r="AB70">
        <f t="shared" ca="1" si="48"/>
        <v>1</v>
      </c>
      <c r="AC70" s="3">
        <f ca="1">AVERAGE($AB$2:AB70)</f>
        <v>0.69565217391304346</v>
      </c>
      <c r="AD70" s="3">
        <f ca="1">_xlfn.STDEV.S($AB$2:AB70)</f>
        <v>0.46350162846617143</v>
      </c>
      <c r="AE70" s="3">
        <f ca="1">AD70/SQRT(COUNT($AB$2:AB70))</f>
        <v>5.5799038949543293E-2</v>
      </c>
      <c r="AF70" s="3">
        <f t="shared" ca="1" si="49"/>
        <v>0.58628806719999094</v>
      </c>
      <c r="AG70" s="3">
        <f t="shared" ca="1" si="50"/>
        <v>0.80501628062609598</v>
      </c>
    </row>
    <row r="71" spans="1:33" x14ac:dyDescent="0.25">
      <c r="A71">
        <v>10</v>
      </c>
      <c r="B71">
        <v>0.5</v>
      </c>
      <c r="C71">
        <v>20</v>
      </c>
      <c r="D71" s="3">
        <f t="shared" si="26"/>
        <v>0.16666666666666666</v>
      </c>
      <c r="E71">
        <f t="shared" ca="1" si="27"/>
        <v>6</v>
      </c>
      <c r="F71">
        <f t="shared" ca="1" si="28"/>
        <v>17</v>
      </c>
      <c r="G71">
        <f t="shared" ca="1" si="29"/>
        <v>3</v>
      </c>
      <c r="H71">
        <f t="shared" ca="1" si="30"/>
        <v>15</v>
      </c>
      <c r="I71">
        <f t="shared" ca="1" si="31"/>
        <v>-2</v>
      </c>
      <c r="J71">
        <f t="shared" ca="1" si="32"/>
        <v>15</v>
      </c>
      <c r="K71">
        <f t="shared" ca="1" si="33"/>
        <v>-2</v>
      </c>
      <c r="L71">
        <f t="shared" ca="1" si="34"/>
        <v>15</v>
      </c>
      <c r="M71">
        <f t="shared" ca="1" si="35"/>
        <v>-3</v>
      </c>
      <c r="N71">
        <f t="shared" ca="1" si="36"/>
        <v>15</v>
      </c>
      <c r="O71">
        <f t="shared" ca="1" si="37"/>
        <v>-6</v>
      </c>
      <c r="P71">
        <f t="shared" ca="1" si="38"/>
        <v>15</v>
      </c>
      <c r="Q71">
        <f t="shared" ca="1" si="39"/>
        <v>-7</v>
      </c>
      <c r="R71">
        <f t="shared" ca="1" si="40"/>
        <v>15</v>
      </c>
      <c r="S71">
        <f t="shared" ca="1" si="41"/>
        <v>-8</v>
      </c>
      <c r="T71">
        <f t="shared" ca="1" si="42"/>
        <v>15</v>
      </c>
      <c r="U71">
        <f t="shared" ca="1" si="43"/>
        <v>-11</v>
      </c>
      <c r="V71">
        <f t="shared" ca="1" si="44"/>
        <v>15</v>
      </c>
      <c r="W71">
        <f t="shared" ca="1" si="45"/>
        <v>-12</v>
      </c>
      <c r="X71">
        <f t="shared" ca="1" si="46"/>
        <v>15</v>
      </c>
      <c r="Y71" t="str">
        <f t="shared" ca="1" si="47"/>
        <v>red</v>
      </c>
      <c r="AA71">
        <v>70</v>
      </c>
      <c r="AB71">
        <f t="shared" ca="1" si="48"/>
        <v>1</v>
      </c>
      <c r="AC71" s="3">
        <f ca="1">AVERAGE($AB$2:AB71)</f>
        <v>0.7</v>
      </c>
      <c r="AD71" s="3">
        <f ca="1">_xlfn.STDEV.S($AB$2:AB71)</f>
        <v>0.46156633137705094</v>
      </c>
      <c r="AE71" s="3">
        <f ca="1">AD71/SQRT(COUNT($AB$2:AB71))</f>
        <v>5.5167728436737049E-2</v>
      </c>
      <c r="AF71" s="3">
        <f t="shared" ca="1" si="49"/>
        <v>0.59187323915510914</v>
      </c>
      <c r="AG71" s="3">
        <f t="shared" ca="1" si="50"/>
        <v>0.80812676084489077</v>
      </c>
    </row>
    <row r="72" spans="1:33" x14ac:dyDescent="0.25">
      <c r="A72">
        <v>10</v>
      </c>
      <c r="B72">
        <v>0.5</v>
      </c>
      <c r="C72">
        <v>20</v>
      </c>
      <c r="D72" s="3">
        <f t="shared" si="26"/>
        <v>0.16666666666666666</v>
      </c>
      <c r="E72">
        <f t="shared" ca="1" si="27"/>
        <v>7</v>
      </c>
      <c r="F72">
        <f t="shared" ca="1" si="28"/>
        <v>13</v>
      </c>
      <c r="G72">
        <f t="shared" ca="1" si="29"/>
        <v>6</v>
      </c>
      <c r="H72">
        <f t="shared" ca="1" si="30"/>
        <v>12</v>
      </c>
      <c r="I72">
        <f t="shared" ca="1" si="31"/>
        <v>5</v>
      </c>
      <c r="J72">
        <f t="shared" ca="1" si="32"/>
        <v>11</v>
      </c>
      <c r="K72">
        <f t="shared" ca="1" si="33"/>
        <v>1</v>
      </c>
      <c r="L72">
        <f t="shared" ca="1" si="34"/>
        <v>8</v>
      </c>
      <c r="M72">
        <f t="shared" ca="1" si="35"/>
        <v>1</v>
      </c>
      <c r="N72">
        <f t="shared" ca="1" si="36"/>
        <v>8</v>
      </c>
      <c r="O72">
        <f t="shared" ca="1" si="37"/>
        <v>1</v>
      </c>
      <c r="P72">
        <f t="shared" ca="1" si="38"/>
        <v>8</v>
      </c>
      <c r="Q72">
        <f t="shared" ca="1" si="39"/>
        <v>1</v>
      </c>
      <c r="R72">
        <f t="shared" ca="1" si="40"/>
        <v>8</v>
      </c>
      <c r="S72">
        <f t="shared" ca="1" si="41"/>
        <v>-2</v>
      </c>
      <c r="T72">
        <f t="shared" ca="1" si="42"/>
        <v>7</v>
      </c>
      <c r="U72">
        <f t="shared" ca="1" si="43"/>
        <v>-3</v>
      </c>
      <c r="V72">
        <f t="shared" ca="1" si="44"/>
        <v>7</v>
      </c>
      <c r="W72">
        <f t="shared" ca="1" si="45"/>
        <v>-6</v>
      </c>
      <c r="X72">
        <f t="shared" ca="1" si="46"/>
        <v>7</v>
      </c>
      <c r="Y72" t="str">
        <f t="shared" ca="1" si="47"/>
        <v>red</v>
      </c>
      <c r="AA72">
        <v>71</v>
      </c>
      <c r="AB72">
        <f t="shared" ca="1" si="48"/>
        <v>1</v>
      </c>
      <c r="AC72" s="3">
        <f ca="1">AVERAGE($AB$2:AB72)</f>
        <v>0.70422535211267601</v>
      </c>
      <c r="AD72" s="3">
        <f ca="1">_xlfn.STDEV.S($AB$2:AB72)</f>
        <v>0.4596385597769217</v>
      </c>
      <c r="AE72" s="3">
        <f ca="1">AD72/SQRT(COUNT($AB$2:AB72))</f>
        <v>5.4549061214188968E-2</v>
      </c>
      <c r="AF72" s="3">
        <f t="shared" ca="1" si="49"/>
        <v>0.59731115674239488</v>
      </c>
      <c r="AG72" s="3">
        <f t="shared" ca="1" si="50"/>
        <v>0.81113954748295714</v>
      </c>
    </row>
    <row r="73" spans="1:33" x14ac:dyDescent="0.25">
      <c r="A73">
        <v>10</v>
      </c>
      <c r="B73">
        <v>0.5</v>
      </c>
      <c r="C73">
        <v>20</v>
      </c>
      <c r="D73" s="3">
        <f t="shared" si="26"/>
        <v>0.16666666666666666</v>
      </c>
      <c r="E73">
        <f t="shared" ca="1" si="27"/>
        <v>8</v>
      </c>
      <c r="F73">
        <f t="shared" ca="1" si="28"/>
        <v>16</v>
      </c>
      <c r="G73">
        <f t="shared" ca="1" si="29"/>
        <v>7</v>
      </c>
      <c r="H73">
        <f t="shared" ca="1" si="30"/>
        <v>10</v>
      </c>
      <c r="I73">
        <f t="shared" ca="1" si="31"/>
        <v>6</v>
      </c>
      <c r="J73">
        <f t="shared" ca="1" si="32"/>
        <v>8</v>
      </c>
      <c r="K73">
        <f t="shared" ca="1" si="33"/>
        <v>5</v>
      </c>
      <c r="L73">
        <f t="shared" ca="1" si="34"/>
        <v>5</v>
      </c>
      <c r="M73">
        <f t="shared" ca="1" si="35"/>
        <v>3</v>
      </c>
      <c r="N73">
        <f t="shared" ca="1" si="36"/>
        <v>0</v>
      </c>
      <c r="O73">
        <f t="shared" ca="1" si="37"/>
        <v>3</v>
      </c>
      <c r="P73">
        <f t="shared" ca="1" si="38"/>
        <v>-2</v>
      </c>
      <c r="Q73">
        <f t="shared" ca="1" si="39"/>
        <v>3</v>
      </c>
      <c r="R73">
        <f t="shared" ca="1" si="40"/>
        <v>-4</v>
      </c>
      <c r="S73">
        <f t="shared" ca="1" si="41"/>
        <v>3</v>
      </c>
      <c r="T73">
        <f t="shared" ca="1" si="42"/>
        <v>-6</v>
      </c>
      <c r="U73">
        <f t="shared" ca="1" si="43"/>
        <v>3</v>
      </c>
      <c r="V73">
        <f t="shared" ca="1" si="44"/>
        <v>-6</v>
      </c>
      <c r="W73">
        <f t="shared" ca="1" si="45"/>
        <v>3</v>
      </c>
      <c r="X73">
        <f t="shared" ca="1" si="46"/>
        <v>-8</v>
      </c>
      <c r="Y73" t="str">
        <f t="shared" ca="1" si="47"/>
        <v>blue</v>
      </c>
      <c r="AA73">
        <v>72</v>
      </c>
      <c r="AB73">
        <f t="shared" ca="1" si="48"/>
        <v>0</v>
      </c>
      <c r="AC73" s="3">
        <f ca="1">AVERAGE($AB$2:AB73)</f>
        <v>0.69444444444444442</v>
      </c>
      <c r="AD73" s="3">
        <f ca="1">_xlfn.STDEV.S($AB$2:AB73)</f>
        <v>0.46387494942181939</v>
      </c>
      <c r="AE73" s="3">
        <f ca="1">AD73/SQRT(COUNT($AB$2:AB73))</f>
        <v>5.4668187059789215E-2</v>
      </c>
      <c r="AF73" s="3">
        <f t="shared" ca="1" si="49"/>
        <v>0.58729676670715891</v>
      </c>
      <c r="AG73" s="3">
        <f t="shared" ca="1" si="50"/>
        <v>0.80159212218172993</v>
      </c>
    </row>
    <row r="74" spans="1:33" x14ac:dyDescent="0.25">
      <c r="A74">
        <v>10</v>
      </c>
      <c r="B74">
        <v>0.5</v>
      </c>
      <c r="C74">
        <v>20</v>
      </c>
      <c r="D74" s="3">
        <f t="shared" si="26"/>
        <v>0.16666666666666666</v>
      </c>
      <c r="E74">
        <f t="shared" ca="1" si="27"/>
        <v>4</v>
      </c>
      <c r="F74">
        <f t="shared" ca="1" si="28"/>
        <v>16</v>
      </c>
      <c r="G74">
        <f t="shared" ca="1" si="29"/>
        <v>4</v>
      </c>
      <c r="H74">
        <f t="shared" ca="1" si="30"/>
        <v>14</v>
      </c>
      <c r="I74">
        <f t="shared" ca="1" si="31"/>
        <v>0</v>
      </c>
      <c r="J74">
        <f t="shared" ca="1" si="32"/>
        <v>13</v>
      </c>
      <c r="K74">
        <f t="shared" ca="1" si="33"/>
        <v>-2</v>
      </c>
      <c r="L74">
        <f t="shared" ca="1" si="34"/>
        <v>13</v>
      </c>
      <c r="M74">
        <f t="shared" ca="1" si="35"/>
        <v>-2</v>
      </c>
      <c r="N74">
        <f t="shared" ca="1" si="36"/>
        <v>13</v>
      </c>
      <c r="O74">
        <f t="shared" ca="1" si="37"/>
        <v>-5</v>
      </c>
      <c r="P74">
        <f t="shared" ca="1" si="38"/>
        <v>13</v>
      </c>
      <c r="Q74">
        <f t="shared" ca="1" si="39"/>
        <v>-6</v>
      </c>
      <c r="R74">
        <f t="shared" ca="1" si="40"/>
        <v>13</v>
      </c>
      <c r="S74">
        <f t="shared" ca="1" si="41"/>
        <v>-9</v>
      </c>
      <c r="T74">
        <f t="shared" ca="1" si="42"/>
        <v>13</v>
      </c>
      <c r="U74">
        <f t="shared" ca="1" si="43"/>
        <v>-10</v>
      </c>
      <c r="V74">
        <f t="shared" ca="1" si="44"/>
        <v>13</v>
      </c>
      <c r="W74">
        <f t="shared" ca="1" si="45"/>
        <v>-14</v>
      </c>
      <c r="X74">
        <f t="shared" ca="1" si="46"/>
        <v>13</v>
      </c>
      <c r="Y74" t="str">
        <f t="shared" ca="1" si="47"/>
        <v>red</v>
      </c>
      <c r="AA74">
        <v>73</v>
      </c>
      <c r="AB74">
        <f t="shared" ca="1" si="48"/>
        <v>1</v>
      </c>
      <c r="AC74" s="3">
        <f ca="1">AVERAGE($AB$2:AB74)</f>
        <v>0.69863013698630139</v>
      </c>
      <c r="AD74" s="3">
        <f ca="1">_xlfn.STDEV.S($AB$2:AB74)</f>
        <v>0.4620284835750964</v>
      </c>
      <c r="AE74" s="3">
        <f ca="1">AD74/SQRT(COUNT($AB$2:AB74))</f>
        <v>5.4076343754917856E-2</v>
      </c>
      <c r="AF74" s="3">
        <f t="shared" ca="1" si="49"/>
        <v>0.59264245081105493</v>
      </c>
      <c r="AG74" s="3">
        <f t="shared" ca="1" si="50"/>
        <v>0.80461782316154784</v>
      </c>
    </row>
    <row r="75" spans="1:33" x14ac:dyDescent="0.25">
      <c r="A75">
        <v>10</v>
      </c>
      <c r="B75">
        <v>0.5</v>
      </c>
      <c r="C75">
        <v>20</v>
      </c>
      <c r="D75" s="3">
        <f t="shared" si="26"/>
        <v>0.16666666666666666</v>
      </c>
      <c r="E75">
        <f t="shared" ca="1" si="27"/>
        <v>7</v>
      </c>
      <c r="F75">
        <f t="shared" ca="1" si="28"/>
        <v>15</v>
      </c>
      <c r="G75">
        <f t="shared" ca="1" si="29"/>
        <v>4</v>
      </c>
      <c r="H75">
        <f t="shared" ca="1" si="30"/>
        <v>12</v>
      </c>
      <c r="I75">
        <f t="shared" ca="1" si="31"/>
        <v>1</v>
      </c>
      <c r="J75">
        <f t="shared" ca="1" si="32"/>
        <v>12</v>
      </c>
      <c r="K75">
        <f t="shared" ca="1" si="33"/>
        <v>-3</v>
      </c>
      <c r="L75">
        <f t="shared" ca="1" si="34"/>
        <v>11</v>
      </c>
      <c r="M75">
        <f t="shared" ca="1" si="35"/>
        <v>-6</v>
      </c>
      <c r="N75">
        <f t="shared" ca="1" si="36"/>
        <v>11</v>
      </c>
      <c r="O75">
        <f t="shared" ca="1" si="37"/>
        <v>-9</v>
      </c>
      <c r="P75">
        <f t="shared" ca="1" si="38"/>
        <v>11</v>
      </c>
      <c r="Q75">
        <f t="shared" ca="1" si="39"/>
        <v>-11</v>
      </c>
      <c r="R75">
        <f t="shared" ca="1" si="40"/>
        <v>11</v>
      </c>
      <c r="S75">
        <f t="shared" ca="1" si="41"/>
        <v>-12</v>
      </c>
      <c r="T75">
        <f t="shared" ca="1" si="42"/>
        <v>11</v>
      </c>
      <c r="U75">
        <f t="shared" ca="1" si="43"/>
        <v>-12</v>
      </c>
      <c r="V75">
        <f t="shared" ca="1" si="44"/>
        <v>11</v>
      </c>
      <c r="W75">
        <f t="shared" ca="1" si="45"/>
        <v>-12</v>
      </c>
      <c r="X75">
        <f t="shared" ca="1" si="46"/>
        <v>11</v>
      </c>
      <c r="Y75" t="str">
        <f t="shared" ca="1" si="47"/>
        <v>red</v>
      </c>
      <c r="AA75">
        <v>74</v>
      </c>
      <c r="AB75">
        <f t="shared" ca="1" si="48"/>
        <v>1</v>
      </c>
      <c r="AC75" s="3">
        <f ca="1">AVERAGE($AB$2:AB75)</f>
        <v>0.70270270270270274</v>
      </c>
      <c r="AD75" s="3">
        <f ca="1">_xlfn.STDEV.S($AB$2:AB75)</f>
        <v>0.4601884584090189</v>
      </c>
      <c r="AE75" s="3">
        <f ca="1">AD75/SQRT(COUNT($AB$2:AB75))</f>
        <v>5.3495821667206733E-2</v>
      </c>
      <c r="AF75" s="3">
        <f t="shared" ca="1" si="49"/>
        <v>0.59785281891160014</v>
      </c>
      <c r="AG75" s="3">
        <f t="shared" ca="1" si="50"/>
        <v>0.80755258649380535</v>
      </c>
    </row>
    <row r="76" spans="1:33" x14ac:dyDescent="0.25">
      <c r="A76">
        <v>10</v>
      </c>
      <c r="B76">
        <v>0.5</v>
      </c>
      <c r="C76">
        <v>20</v>
      </c>
      <c r="D76" s="3">
        <f t="shared" si="26"/>
        <v>0.16666666666666666</v>
      </c>
      <c r="E76">
        <f t="shared" ca="1" si="27"/>
        <v>4</v>
      </c>
      <c r="F76">
        <f t="shared" ca="1" si="28"/>
        <v>18</v>
      </c>
      <c r="G76">
        <f t="shared" ca="1" si="29"/>
        <v>1</v>
      </c>
      <c r="H76">
        <f t="shared" ca="1" si="30"/>
        <v>15</v>
      </c>
      <c r="I76">
        <f t="shared" ca="1" si="31"/>
        <v>-1</v>
      </c>
      <c r="J76">
        <f t="shared" ca="1" si="32"/>
        <v>14</v>
      </c>
      <c r="K76">
        <f t="shared" ca="1" si="33"/>
        <v>-3</v>
      </c>
      <c r="L76">
        <f t="shared" ca="1" si="34"/>
        <v>14</v>
      </c>
      <c r="M76">
        <f t="shared" ca="1" si="35"/>
        <v>-5</v>
      </c>
      <c r="N76">
        <f t="shared" ca="1" si="36"/>
        <v>14</v>
      </c>
      <c r="O76">
        <f t="shared" ca="1" si="37"/>
        <v>-8</v>
      </c>
      <c r="P76">
        <f t="shared" ca="1" si="38"/>
        <v>14</v>
      </c>
      <c r="Q76">
        <f t="shared" ca="1" si="39"/>
        <v>-10</v>
      </c>
      <c r="R76">
        <f t="shared" ca="1" si="40"/>
        <v>14</v>
      </c>
      <c r="S76">
        <f t="shared" ca="1" si="41"/>
        <v>-11</v>
      </c>
      <c r="T76">
        <f t="shared" ca="1" si="42"/>
        <v>14</v>
      </c>
      <c r="U76">
        <f t="shared" ca="1" si="43"/>
        <v>-13</v>
      </c>
      <c r="V76">
        <f t="shared" ca="1" si="44"/>
        <v>14</v>
      </c>
      <c r="W76">
        <f t="shared" ca="1" si="45"/>
        <v>-18</v>
      </c>
      <c r="X76">
        <f t="shared" ca="1" si="46"/>
        <v>14</v>
      </c>
      <c r="Y76" t="str">
        <f t="shared" ca="1" si="47"/>
        <v>red</v>
      </c>
      <c r="AA76">
        <v>75</v>
      </c>
      <c r="AB76">
        <f t="shared" ca="1" si="48"/>
        <v>1</v>
      </c>
      <c r="AC76" s="3">
        <f ca="1">AVERAGE($AB$2:AB76)</f>
        <v>0.70666666666666667</v>
      </c>
      <c r="AD76" s="3">
        <f ca="1">_xlfn.STDEV.S($AB$2:AB76)</f>
        <v>0.45835585530250411</v>
      </c>
      <c r="AE76" s="3">
        <f ca="1">AD76/SQRT(COUNT($AB$2:AB76))</f>
        <v>5.2926375288708374E-2</v>
      </c>
      <c r="AF76" s="3">
        <f t="shared" ca="1" si="49"/>
        <v>0.60293287726854761</v>
      </c>
      <c r="AG76" s="3">
        <f t="shared" ca="1" si="50"/>
        <v>0.81040045606478572</v>
      </c>
    </row>
    <row r="77" spans="1:33" x14ac:dyDescent="0.25">
      <c r="A77">
        <v>10</v>
      </c>
      <c r="B77">
        <v>0.5</v>
      </c>
      <c r="C77">
        <v>20</v>
      </c>
      <c r="D77" s="3">
        <f t="shared" si="26"/>
        <v>0.16666666666666666</v>
      </c>
      <c r="E77">
        <f t="shared" ca="1" si="27"/>
        <v>2</v>
      </c>
      <c r="F77">
        <f t="shared" ca="1" si="28"/>
        <v>17</v>
      </c>
      <c r="G77">
        <f t="shared" ca="1" si="29"/>
        <v>1</v>
      </c>
      <c r="H77">
        <f t="shared" ca="1" si="30"/>
        <v>15</v>
      </c>
      <c r="I77">
        <f t="shared" ca="1" si="31"/>
        <v>1</v>
      </c>
      <c r="J77">
        <f t="shared" ca="1" si="32"/>
        <v>15</v>
      </c>
      <c r="K77">
        <f t="shared" ca="1" si="33"/>
        <v>0</v>
      </c>
      <c r="L77">
        <f t="shared" ca="1" si="34"/>
        <v>15</v>
      </c>
      <c r="M77">
        <f t="shared" ca="1" si="35"/>
        <v>-2</v>
      </c>
      <c r="N77">
        <f t="shared" ca="1" si="36"/>
        <v>15</v>
      </c>
      <c r="O77">
        <f t="shared" ca="1" si="37"/>
        <v>-4</v>
      </c>
      <c r="P77">
        <f t="shared" ca="1" si="38"/>
        <v>15</v>
      </c>
      <c r="Q77">
        <f t="shared" ca="1" si="39"/>
        <v>-8</v>
      </c>
      <c r="R77">
        <f t="shared" ca="1" si="40"/>
        <v>15</v>
      </c>
      <c r="S77">
        <f t="shared" ca="1" si="41"/>
        <v>-11</v>
      </c>
      <c r="T77">
        <f t="shared" ca="1" si="42"/>
        <v>15</v>
      </c>
      <c r="U77">
        <f t="shared" ca="1" si="43"/>
        <v>-13</v>
      </c>
      <c r="V77">
        <f t="shared" ca="1" si="44"/>
        <v>15</v>
      </c>
      <c r="W77">
        <f t="shared" ca="1" si="45"/>
        <v>-15</v>
      </c>
      <c r="X77">
        <f t="shared" ca="1" si="46"/>
        <v>15</v>
      </c>
      <c r="Y77" t="str">
        <f t="shared" ca="1" si="47"/>
        <v>red</v>
      </c>
      <c r="AA77">
        <v>76</v>
      </c>
      <c r="AB77">
        <f t="shared" ca="1" si="48"/>
        <v>1</v>
      </c>
      <c r="AC77" s="3">
        <f ca="1">AVERAGE($AB$2:AB77)</f>
        <v>0.71052631578947367</v>
      </c>
      <c r="AD77" s="3">
        <f ca="1">_xlfn.STDEV.S($AB$2:AB77)</f>
        <v>0.45653154615160924</v>
      </c>
      <c r="AE77" s="3">
        <f ca="1">AD77/SQRT(COUNT($AB$2:AB77))</f>
        <v>5.2367759847716827E-2</v>
      </c>
      <c r="AF77" s="3">
        <f t="shared" ca="1" si="49"/>
        <v>0.60788739253690594</v>
      </c>
      <c r="AG77" s="3">
        <f t="shared" ca="1" si="50"/>
        <v>0.81316523904204141</v>
      </c>
    </row>
    <row r="78" spans="1:33" x14ac:dyDescent="0.25">
      <c r="A78">
        <v>10</v>
      </c>
      <c r="B78">
        <v>0.5</v>
      </c>
      <c r="C78">
        <v>20</v>
      </c>
      <c r="D78" s="3">
        <f t="shared" si="26"/>
        <v>0.16666666666666666</v>
      </c>
      <c r="E78">
        <f t="shared" ca="1" si="27"/>
        <v>7</v>
      </c>
      <c r="F78">
        <f t="shared" ca="1" si="28"/>
        <v>12</v>
      </c>
      <c r="G78">
        <f t="shared" ca="1" si="29"/>
        <v>5</v>
      </c>
      <c r="H78">
        <f t="shared" ca="1" si="30"/>
        <v>10</v>
      </c>
      <c r="I78">
        <f t="shared" ca="1" si="31"/>
        <v>3</v>
      </c>
      <c r="J78">
        <f t="shared" ca="1" si="32"/>
        <v>9</v>
      </c>
      <c r="K78">
        <f t="shared" ca="1" si="33"/>
        <v>3</v>
      </c>
      <c r="L78">
        <f t="shared" ca="1" si="34"/>
        <v>6</v>
      </c>
      <c r="M78">
        <f t="shared" ca="1" si="35"/>
        <v>2</v>
      </c>
      <c r="N78">
        <f t="shared" ca="1" si="36"/>
        <v>4</v>
      </c>
      <c r="O78">
        <f t="shared" ca="1" si="37"/>
        <v>1</v>
      </c>
      <c r="P78">
        <f t="shared" ca="1" si="38"/>
        <v>2</v>
      </c>
      <c r="Q78">
        <f t="shared" ca="1" si="39"/>
        <v>1</v>
      </c>
      <c r="R78">
        <f t="shared" ca="1" si="40"/>
        <v>1</v>
      </c>
      <c r="S78">
        <f t="shared" ca="1" si="41"/>
        <v>1</v>
      </c>
      <c r="T78">
        <f t="shared" ca="1" si="42"/>
        <v>1</v>
      </c>
      <c r="U78">
        <f t="shared" ca="1" si="43"/>
        <v>1</v>
      </c>
      <c r="V78">
        <f t="shared" ca="1" si="44"/>
        <v>1</v>
      </c>
      <c r="W78">
        <f t="shared" ca="1" si="45"/>
        <v>1</v>
      </c>
      <c r="X78">
        <f t="shared" ca="1" si="46"/>
        <v>1</v>
      </c>
      <c r="Y78" t="str">
        <f t="shared" ca="1" si="47"/>
        <v>blue</v>
      </c>
      <c r="AA78">
        <v>77</v>
      </c>
      <c r="AB78">
        <f t="shared" ca="1" si="48"/>
        <v>0</v>
      </c>
      <c r="AC78" s="3">
        <f ca="1">AVERAGE($AB$2:AB78)</f>
        <v>0.70129870129870131</v>
      </c>
      <c r="AD78" s="3">
        <f ca="1">_xlfn.STDEV.S($AB$2:AB78)</f>
        <v>0.46068984500178084</v>
      </c>
      <c r="AE78" s="3">
        <f ca="1">AD78/SQRT(COUNT($AB$2:AB78))</f>
        <v>5.25004803055042E-2</v>
      </c>
      <c r="AF78" s="3">
        <f t="shared" ca="1" si="49"/>
        <v>0.5983996507288587</v>
      </c>
      <c r="AG78" s="3">
        <f t="shared" ca="1" si="50"/>
        <v>0.80419775186854392</v>
      </c>
    </row>
    <row r="79" spans="1:33" x14ac:dyDescent="0.25">
      <c r="A79">
        <v>10</v>
      </c>
      <c r="B79">
        <v>0.5</v>
      </c>
      <c r="C79">
        <v>20</v>
      </c>
      <c r="D79" s="3">
        <f t="shared" si="26"/>
        <v>0.16666666666666666</v>
      </c>
      <c r="E79">
        <f t="shared" ca="1" si="27"/>
        <v>7</v>
      </c>
      <c r="F79">
        <f t="shared" ca="1" si="28"/>
        <v>14</v>
      </c>
      <c r="G79">
        <f t="shared" ca="1" si="29"/>
        <v>7</v>
      </c>
      <c r="H79">
        <f t="shared" ca="1" si="30"/>
        <v>9</v>
      </c>
      <c r="I79">
        <f t="shared" ca="1" si="31"/>
        <v>5</v>
      </c>
      <c r="J79">
        <f t="shared" ca="1" si="32"/>
        <v>5</v>
      </c>
      <c r="K79">
        <f t="shared" ca="1" si="33"/>
        <v>3</v>
      </c>
      <c r="L79">
        <f t="shared" ca="1" si="34"/>
        <v>3</v>
      </c>
      <c r="M79">
        <f t="shared" ca="1" si="35"/>
        <v>2</v>
      </c>
      <c r="N79">
        <f t="shared" ca="1" si="36"/>
        <v>2</v>
      </c>
      <c r="O79">
        <f t="shared" ca="1" si="37"/>
        <v>2</v>
      </c>
      <c r="P79">
        <f t="shared" ca="1" si="38"/>
        <v>2</v>
      </c>
      <c r="Q79">
        <f t="shared" ca="1" si="39"/>
        <v>1</v>
      </c>
      <c r="R79">
        <f t="shared" ca="1" si="40"/>
        <v>0</v>
      </c>
      <c r="S79">
        <f t="shared" ca="1" si="41"/>
        <v>1</v>
      </c>
      <c r="T79">
        <f t="shared" ca="1" si="42"/>
        <v>0</v>
      </c>
      <c r="U79">
        <f t="shared" ca="1" si="43"/>
        <v>1</v>
      </c>
      <c r="V79">
        <f t="shared" ca="1" si="44"/>
        <v>-1</v>
      </c>
      <c r="W79">
        <f t="shared" ca="1" si="45"/>
        <v>1</v>
      </c>
      <c r="X79">
        <f t="shared" ca="1" si="46"/>
        <v>-1</v>
      </c>
      <c r="Y79" t="str">
        <f t="shared" ca="1" si="47"/>
        <v>blue</v>
      </c>
      <c r="AA79">
        <v>78</v>
      </c>
      <c r="AB79">
        <f t="shared" ca="1" si="48"/>
        <v>0</v>
      </c>
      <c r="AC79" s="3">
        <f ca="1">AVERAGE($AB$2:AB79)</f>
        <v>0.69230769230769229</v>
      </c>
      <c r="AD79" s="3">
        <f ca="1">_xlfn.STDEV.S($AB$2:AB79)</f>
        <v>0.46452579668325822</v>
      </c>
      <c r="AE79" s="3">
        <f ca="1">AD79/SQRT(COUNT($AB$2:AB79))</f>
        <v>5.2597189135217506E-2</v>
      </c>
      <c r="AF79" s="3">
        <f t="shared" ca="1" si="49"/>
        <v>0.58921909591462451</v>
      </c>
      <c r="AG79" s="3">
        <f t="shared" ca="1" si="50"/>
        <v>0.79539628870076007</v>
      </c>
    </row>
    <row r="80" spans="1:33" x14ac:dyDescent="0.25">
      <c r="A80">
        <v>10</v>
      </c>
      <c r="B80">
        <v>0.5</v>
      </c>
      <c r="C80">
        <v>20</v>
      </c>
      <c r="D80" s="3">
        <f t="shared" si="26"/>
        <v>0.16666666666666666</v>
      </c>
      <c r="E80">
        <f t="shared" ca="1" si="27"/>
        <v>7</v>
      </c>
      <c r="F80">
        <f t="shared" ca="1" si="28"/>
        <v>17</v>
      </c>
      <c r="G80">
        <f t="shared" ca="1" si="29"/>
        <v>3</v>
      </c>
      <c r="H80">
        <f t="shared" ca="1" si="30"/>
        <v>13</v>
      </c>
      <c r="I80">
        <f t="shared" ca="1" si="31"/>
        <v>0</v>
      </c>
      <c r="J80">
        <f t="shared" ca="1" si="32"/>
        <v>12</v>
      </c>
      <c r="K80">
        <f t="shared" ca="1" si="33"/>
        <v>-1</v>
      </c>
      <c r="L80">
        <f t="shared" ca="1" si="34"/>
        <v>12</v>
      </c>
      <c r="M80">
        <f t="shared" ca="1" si="35"/>
        <v>-5</v>
      </c>
      <c r="N80">
        <f t="shared" ca="1" si="36"/>
        <v>12</v>
      </c>
      <c r="O80">
        <f t="shared" ca="1" si="37"/>
        <v>-6</v>
      </c>
      <c r="P80">
        <f t="shared" ca="1" si="38"/>
        <v>12</v>
      </c>
      <c r="Q80">
        <f t="shared" ca="1" si="39"/>
        <v>-9</v>
      </c>
      <c r="R80">
        <f t="shared" ca="1" si="40"/>
        <v>12</v>
      </c>
      <c r="S80">
        <f t="shared" ca="1" si="41"/>
        <v>-11</v>
      </c>
      <c r="T80">
        <f t="shared" ca="1" si="42"/>
        <v>12</v>
      </c>
      <c r="U80">
        <f t="shared" ca="1" si="43"/>
        <v>-13</v>
      </c>
      <c r="V80">
        <f t="shared" ca="1" si="44"/>
        <v>12</v>
      </c>
      <c r="W80">
        <f t="shared" ca="1" si="45"/>
        <v>-16</v>
      </c>
      <c r="X80">
        <f t="shared" ca="1" si="46"/>
        <v>12</v>
      </c>
      <c r="Y80" t="str">
        <f t="shared" ca="1" si="47"/>
        <v>red</v>
      </c>
      <c r="AA80">
        <v>79</v>
      </c>
      <c r="AB80">
        <f t="shared" ca="1" si="48"/>
        <v>1</v>
      </c>
      <c r="AC80" s="3">
        <f ca="1">AVERAGE($AB$2:AB80)</f>
        <v>0.69620253164556967</v>
      </c>
      <c r="AD80" s="3">
        <f ca="1">_xlfn.STDEV.S($AB$2:AB80)</f>
        <v>0.46283492044491648</v>
      </c>
      <c r="AE80" s="3">
        <f ca="1">AD80/SQRT(COUNT($AB$2:AB80))</f>
        <v>5.2072996911863435E-2</v>
      </c>
      <c r="AF80" s="3">
        <f t="shared" ca="1" si="49"/>
        <v>0.59414133313125195</v>
      </c>
      <c r="AG80" s="3">
        <f t="shared" ca="1" si="50"/>
        <v>0.79826373015988739</v>
      </c>
    </row>
    <row r="81" spans="1:33" x14ac:dyDescent="0.25">
      <c r="A81">
        <v>10</v>
      </c>
      <c r="B81">
        <v>0.5</v>
      </c>
      <c r="C81">
        <v>20</v>
      </c>
      <c r="D81" s="3">
        <f t="shared" si="26"/>
        <v>0.16666666666666666</v>
      </c>
      <c r="E81">
        <f t="shared" ca="1" si="27"/>
        <v>5</v>
      </c>
      <c r="F81">
        <f t="shared" ca="1" si="28"/>
        <v>14</v>
      </c>
      <c r="G81">
        <f t="shared" ca="1" si="29"/>
        <v>2</v>
      </c>
      <c r="H81">
        <f t="shared" ca="1" si="30"/>
        <v>11</v>
      </c>
      <c r="I81">
        <f t="shared" ca="1" si="31"/>
        <v>0</v>
      </c>
      <c r="J81">
        <f t="shared" ca="1" si="32"/>
        <v>10</v>
      </c>
      <c r="K81">
        <f t="shared" ca="1" si="33"/>
        <v>-2</v>
      </c>
      <c r="L81">
        <f t="shared" ca="1" si="34"/>
        <v>10</v>
      </c>
      <c r="M81">
        <f t="shared" ca="1" si="35"/>
        <v>-2</v>
      </c>
      <c r="N81">
        <f t="shared" ca="1" si="36"/>
        <v>10</v>
      </c>
      <c r="O81">
        <f t="shared" ca="1" si="37"/>
        <v>-3</v>
      </c>
      <c r="P81">
        <f t="shared" ca="1" si="38"/>
        <v>10</v>
      </c>
      <c r="Q81">
        <f t="shared" ca="1" si="39"/>
        <v>-4</v>
      </c>
      <c r="R81">
        <f t="shared" ca="1" si="40"/>
        <v>10</v>
      </c>
      <c r="S81">
        <f t="shared" ca="1" si="41"/>
        <v>-5</v>
      </c>
      <c r="T81">
        <f t="shared" ca="1" si="42"/>
        <v>10</v>
      </c>
      <c r="U81">
        <f t="shared" ca="1" si="43"/>
        <v>-6</v>
      </c>
      <c r="V81">
        <f t="shared" ca="1" si="44"/>
        <v>10</v>
      </c>
      <c r="W81">
        <f t="shared" ca="1" si="45"/>
        <v>-9</v>
      </c>
      <c r="X81">
        <f t="shared" ca="1" si="46"/>
        <v>10</v>
      </c>
      <c r="Y81" t="str">
        <f t="shared" ca="1" si="47"/>
        <v>red</v>
      </c>
      <c r="AA81">
        <v>80</v>
      </c>
      <c r="AB81">
        <f t="shared" ca="1" si="48"/>
        <v>1</v>
      </c>
      <c r="AC81" s="3">
        <f ca="1">AVERAGE($AB$2:AB81)</f>
        <v>0.7</v>
      </c>
      <c r="AD81" s="3">
        <f ca="1">_xlfn.STDEV.S($AB$2:AB81)</f>
        <v>0.46114881312663186</v>
      </c>
      <c r="AE81" s="3">
        <f ca="1">AD81/SQRT(COUNT($AB$2:AB81))</f>
        <v>5.1558004694724803E-2</v>
      </c>
      <c r="AF81" s="3">
        <f t="shared" ca="1" si="49"/>
        <v>0.59894816768359238</v>
      </c>
      <c r="AG81" s="3">
        <f t="shared" ca="1" si="50"/>
        <v>0.80105183231640753</v>
      </c>
    </row>
    <row r="82" spans="1:33" x14ac:dyDescent="0.25">
      <c r="A82">
        <v>10</v>
      </c>
      <c r="B82">
        <v>0.5</v>
      </c>
      <c r="C82">
        <v>20</v>
      </c>
      <c r="D82" s="3">
        <f t="shared" si="26"/>
        <v>0.16666666666666666</v>
      </c>
      <c r="E82">
        <f t="shared" ca="1" si="27"/>
        <v>8</v>
      </c>
      <c r="F82">
        <f t="shared" ca="1" si="28"/>
        <v>18</v>
      </c>
      <c r="G82">
        <f t="shared" ca="1" si="29"/>
        <v>7</v>
      </c>
      <c r="H82">
        <f t="shared" ca="1" si="30"/>
        <v>15</v>
      </c>
      <c r="I82">
        <f t="shared" ca="1" si="31"/>
        <v>5</v>
      </c>
      <c r="J82">
        <f t="shared" ca="1" si="32"/>
        <v>11</v>
      </c>
      <c r="K82">
        <f t="shared" ca="1" si="33"/>
        <v>3</v>
      </c>
      <c r="L82">
        <f t="shared" ca="1" si="34"/>
        <v>7</v>
      </c>
      <c r="M82">
        <f t="shared" ca="1" si="35"/>
        <v>3</v>
      </c>
      <c r="N82">
        <f t="shared" ca="1" si="36"/>
        <v>6</v>
      </c>
      <c r="O82">
        <f t="shared" ca="1" si="37"/>
        <v>1</v>
      </c>
      <c r="P82">
        <f t="shared" ca="1" si="38"/>
        <v>4</v>
      </c>
      <c r="Q82">
        <f t="shared" ca="1" si="39"/>
        <v>1</v>
      </c>
      <c r="R82">
        <f t="shared" ca="1" si="40"/>
        <v>4</v>
      </c>
      <c r="S82">
        <f t="shared" ca="1" si="41"/>
        <v>1</v>
      </c>
      <c r="T82">
        <f t="shared" ca="1" si="42"/>
        <v>3</v>
      </c>
      <c r="U82">
        <f t="shared" ca="1" si="43"/>
        <v>0</v>
      </c>
      <c r="V82">
        <f t="shared" ca="1" si="44"/>
        <v>3</v>
      </c>
      <c r="W82">
        <f t="shared" ca="1" si="45"/>
        <v>-1</v>
      </c>
      <c r="X82">
        <f t="shared" ca="1" si="46"/>
        <v>3</v>
      </c>
      <c r="Y82" t="str">
        <f t="shared" ca="1" si="47"/>
        <v>red</v>
      </c>
      <c r="AA82">
        <v>81</v>
      </c>
      <c r="AB82">
        <f t="shared" ca="1" si="48"/>
        <v>1</v>
      </c>
      <c r="AC82" s="3">
        <f ca="1">AVERAGE($AB$2:AB82)</f>
        <v>0.70370370370370372</v>
      </c>
      <c r="AD82" s="3">
        <f ca="1">_xlfn.STDEV.S($AB$2:AB82)</f>
        <v>0.45946829173634068</v>
      </c>
      <c r="AE82" s="3">
        <f ca="1">AD82/SQRT(COUNT($AB$2:AB82))</f>
        <v>5.1052032415148968E-2</v>
      </c>
      <c r="AF82" s="3">
        <f t="shared" ca="1" si="49"/>
        <v>0.60364355883244036</v>
      </c>
      <c r="AG82" s="3">
        <f t="shared" ca="1" si="50"/>
        <v>0.80376384857496708</v>
      </c>
    </row>
    <row r="83" spans="1:33" x14ac:dyDescent="0.25">
      <c r="A83">
        <v>10</v>
      </c>
      <c r="B83">
        <v>0.5</v>
      </c>
      <c r="C83">
        <v>20</v>
      </c>
      <c r="D83" s="3">
        <f t="shared" si="26"/>
        <v>0.16666666666666666</v>
      </c>
      <c r="E83">
        <f t="shared" ca="1" si="27"/>
        <v>6</v>
      </c>
      <c r="F83">
        <f t="shared" ca="1" si="28"/>
        <v>15</v>
      </c>
      <c r="G83">
        <f t="shared" ca="1" si="29"/>
        <v>3</v>
      </c>
      <c r="H83">
        <f t="shared" ca="1" si="30"/>
        <v>11</v>
      </c>
      <c r="I83">
        <f t="shared" ca="1" si="31"/>
        <v>1</v>
      </c>
      <c r="J83">
        <f t="shared" ca="1" si="32"/>
        <v>8</v>
      </c>
      <c r="K83">
        <f t="shared" ca="1" si="33"/>
        <v>1</v>
      </c>
      <c r="L83">
        <f t="shared" ca="1" si="34"/>
        <v>8</v>
      </c>
      <c r="M83">
        <f t="shared" ca="1" si="35"/>
        <v>1</v>
      </c>
      <c r="N83">
        <f t="shared" ca="1" si="36"/>
        <v>8</v>
      </c>
      <c r="O83">
        <f t="shared" ca="1" si="37"/>
        <v>-1</v>
      </c>
      <c r="P83">
        <f t="shared" ca="1" si="38"/>
        <v>7</v>
      </c>
      <c r="Q83">
        <f t="shared" ca="1" si="39"/>
        <v>-2</v>
      </c>
      <c r="R83">
        <f t="shared" ca="1" si="40"/>
        <v>7</v>
      </c>
      <c r="S83">
        <f t="shared" ca="1" si="41"/>
        <v>-4</v>
      </c>
      <c r="T83">
        <f t="shared" ca="1" si="42"/>
        <v>7</v>
      </c>
      <c r="U83">
        <f t="shared" ca="1" si="43"/>
        <v>-6</v>
      </c>
      <c r="V83">
        <f t="shared" ca="1" si="44"/>
        <v>7</v>
      </c>
      <c r="W83">
        <f t="shared" ca="1" si="45"/>
        <v>-7</v>
      </c>
      <c r="X83">
        <f t="shared" ca="1" si="46"/>
        <v>7</v>
      </c>
      <c r="Y83" t="str">
        <f t="shared" ca="1" si="47"/>
        <v>red</v>
      </c>
      <c r="AA83">
        <v>82</v>
      </c>
      <c r="AB83">
        <f t="shared" ca="1" si="48"/>
        <v>1</v>
      </c>
      <c r="AC83" s="3">
        <f ca="1">AVERAGE($AB$2:AB83)</f>
        <v>0.70731707317073167</v>
      </c>
      <c r="AD83" s="3">
        <f ca="1">_xlfn.STDEV.S($AB$2:AB83)</f>
        <v>0.45779409027162443</v>
      </c>
      <c r="AE83" s="3">
        <f ca="1">AD83/SQRT(COUNT($AB$2:AB83))</f>
        <v>5.0554900016741545E-2</v>
      </c>
      <c r="AF83" s="3">
        <f t="shared" ca="1" si="49"/>
        <v>0.60823128989589492</v>
      </c>
      <c r="AG83" s="3">
        <f t="shared" ca="1" si="50"/>
        <v>0.80640285644556842</v>
      </c>
    </row>
    <row r="84" spans="1:33" x14ac:dyDescent="0.25">
      <c r="A84">
        <v>10</v>
      </c>
      <c r="B84">
        <v>0.5</v>
      </c>
      <c r="C84">
        <v>20</v>
      </c>
      <c r="D84" s="3">
        <f t="shared" si="26"/>
        <v>0.16666666666666666</v>
      </c>
      <c r="E84">
        <f t="shared" ca="1" si="27"/>
        <v>7</v>
      </c>
      <c r="F84">
        <f t="shared" ca="1" si="28"/>
        <v>16</v>
      </c>
      <c r="G84">
        <f t="shared" ca="1" si="29"/>
        <v>5</v>
      </c>
      <c r="H84">
        <f t="shared" ca="1" si="30"/>
        <v>12</v>
      </c>
      <c r="I84">
        <f t="shared" ca="1" si="31"/>
        <v>5</v>
      </c>
      <c r="J84">
        <f t="shared" ca="1" si="32"/>
        <v>12</v>
      </c>
      <c r="K84">
        <f t="shared" ca="1" si="33"/>
        <v>2</v>
      </c>
      <c r="L84">
        <f t="shared" ca="1" si="34"/>
        <v>10</v>
      </c>
      <c r="M84">
        <f t="shared" ca="1" si="35"/>
        <v>2</v>
      </c>
      <c r="N84">
        <f t="shared" ca="1" si="36"/>
        <v>10</v>
      </c>
      <c r="O84">
        <f t="shared" ca="1" si="37"/>
        <v>1</v>
      </c>
      <c r="P84">
        <f t="shared" ca="1" si="38"/>
        <v>9</v>
      </c>
      <c r="Q84">
        <f t="shared" ca="1" si="39"/>
        <v>0</v>
      </c>
      <c r="R84">
        <f t="shared" ca="1" si="40"/>
        <v>8</v>
      </c>
      <c r="S84">
        <f t="shared" ca="1" si="41"/>
        <v>0</v>
      </c>
      <c r="T84">
        <f t="shared" ca="1" si="42"/>
        <v>8</v>
      </c>
      <c r="U84">
        <f t="shared" ca="1" si="43"/>
        <v>-3</v>
      </c>
      <c r="V84">
        <f t="shared" ca="1" si="44"/>
        <v>8</v>
      </c>
      <c r="W84">
        <f t="shared" ca="1" si="45"/>
        <v>-5</v>
      </c>
      <c r="X84">
        <f t="shared" ca="1" si="46"/>
        <v>8</v>
      </c>
      <c r="Y84" t="str">
        <f t="shared" ca="1" si="47"/>
        <v>red</v>
      </c>
      <c r="AA84">
        <v>83</v>
      </c>
      <c r="AB84">
        <f t="shared" ca="1" si="48"/>
        <v>1</v>
      </c>
      <c r="AC84" s="3">
        <f ca="1">AVERAGE($AB$2:AB84)</f>
        <v>0.71084337349397586</v>
      </c>
      <c r="AD84" s="3">
        <f ca="1">_xlfn.STDEV.S($AB$2:AB84)</f>
        <v>0.45612686729835106</v>
      </c>
      <c r="AE84" s="3">
        <f ca="1">AD84/SQRT(COUNT($AB$2:AB84))</f>
        <v>5.0066428050419193E-2</v>
      </c>
      <c r="AF84" s="3">
        <f t="shared" ca="1" si="49"/>
        <v>0.61271497768058836</v>
      </c>
      <c r="AG84" s="3">
        <f t="shared" ca="1" si="50"/>
        <v>0.80897176930736336</v>
      </c>
    </row>
    <row r="85" spans="1:33" x14ac:dyDescent="0.25">
      <c r="A85">
        <v>10</v>
      </c>
      <c r="B85">
        <v>0.5</v>
      </c>
      <c r="C85">
        <v>20</v>
      </c>
      <c r="D85" s="3">
        <f t="shared" si="26"/>
        <v>0.16666666666666666</v>
      </c>
      <c r="E85">
        <f t="shared" ca="1" si="27"/>
        <v>5</v>
      </c>
      <c r="F85">
        <f t="shared" ca="1" si="28"/>
        <v>14</v>
      </c>
      <c r="G85">
        <f t="shared" ca="1" si="29"/>
        <v>2</v>
      </c>
      <c r="H85">
        <f t="shared" ca="1" si="30"/>
        <v>12</v>
      </c>
      <c r="I85">
        <f t="shared" ca="1" si="31"/>
        <v>1</v>
      </c>
      <c r="J85">
        <f t="shared" ca="1" si="32"/>
        <v>12</v>
      </c>
      <c r="K85">
        <f t="shared" ca="1" si="33"/>
        <v>-1</v>
      </c>
      <c r="L85">
        <f t="shared" ca="1" si="34"/>
        <v>12</v>
      </c>
      <c r="M85">
        <f t="shared" ca="1" si="35"/>
        <v>-2</v>
      </c>
      <c r="N85">
        <f t="shared" ca="1" si="36"/>
        <v>12</v>
      </c>
      <c r="O85">
        <f t="shared" ca="1" si="37"/>
        <v>-3</v>
      </c>
      <c r="P85">
        <f t="shared" ca="1" si="38"/>
        <v>12</v>
      </c>
      <c r="Q85">
        <f t="shared" ca="1" si="39"/>
        <v>-4</v>
      </c>
      <c r="R85">
        <f t="shared" ca="1" si="40"/>
        <v>12</v>
      </c>
      <c r="S85">
        <f t="shared" ca="1" si="41"/>
        <v>-7</v>
      </c>
      <c r="T85">
        <f t="shared" ca="1" si="42"/>
        <v>12</v>
      </c>
      <c r="U85">
        <f t="shared" ca="1" si="43"/>
        <v>-10</v>
      </c>
      <c r="V85">
        <f t="shared" ca="1" si="44"/>
        <v>12</v>
      </c>
      <c r="W85">
        <f t="shared" ca="1" si="45"/>
        <v>-13</v>
      </c>
      <c r="X85">
        <f t="shared" ca="1" si="46"/>
        <v>12</v>
      </c>
      <c r="Y85" t="str">
        <f t="shared" ca="1" si="47"/>
        <v>red</v>
      </c>
      <c r="AA85">
        <v>84</v>
      </c>
      <c r="AB85">
        <f t="shared" ca="1" si="48"/>
        <v>1</v>
      </c>
      <c r="AC85" s="3">
        <f ca="1">AVERAGE($AB$2:AB85)</f>
        <v>0.7142857142857143</v>
      </c>
      <c r="AD85" s="3">
        <f ca="1">_xlfn.STDEV.S($AB$2:AB85)</f>
        <v>0.4544672127935116</v>
      </c>
      <c r="AE85" s="3">
        <f ca="1">AD85/SQRT(COUNT($AB$2:AB85))</f>
        <v>4.9586438178615952E-2</v>
      </c>
      <c r="AF85" s="3">
        <f t="shared" ca="1" si="49"/>
        <v>0.61709808133400512</v>
      </c>
      <c r="AG85" s="3">
        <f t="shared" ca="1" si="50"/>
        <v>0.81147334723742348</v>
      </c>
    </row>
    <row r="86" spans="1:33" x14ac:dyDescent="0.25">
      <c r="A86">
        <v>10</v>
      </c>
      <c r="B86">
        <v>0.5</v>
      </c>
      <c r="C86">
        <v>20</v>
      </c>
      <c r="D86" s="3">
        <f t="shared" si="26"/>
        <v>0.16666666666666666</v>
      </c>
      <c r="E86">
        <f t="shared" ca="1" si="27"/>
        <v>7</v>
      </c>
      <c r="F86">
        <f t="shared" ca="1" si="28"/>
        <v>17</v>
      </c>
      <c r="G86">
        <f t="shared" ca="1" si="29"/>
        <v>5</v>
      </c>
      <c r="H86">
        <f t="shared" ca="1" si="30"/>
        <v>14</v>
      </c>
      <c r="I86">
        <f t="shared" ca="1" si="31"/>
        <v>2</v>
      </c>
      <c r="J86">
        <f t="shared" ca="1" si="32"/>
        <v>11</v>
      </c>
      <c r="K86">
        <f t="shared" ca="1" si="33"/>
        <v>-2</v>
      </c>
      <c r="L86">
        <f t="shared" ca="1" si="34"/>
        <v>10</v>
      </c>
      <c r="M86">
        <f t="shared" ca="1" si="35"/>
        <v>-3</v>
      </c>
      <c r="N86">
        <f t="shared" ca="1" si="36"/>
        <v>10</v>
      </c>
      <c r="O86">
        <f t="shared" ca="1" si="37"/>
        <v>-8</v>
      </c>
      <c r="P86">
        <f t="shared" ca="1" si="38"/>
        <v>10</v>
      </c>
      <c r="Q86">
        <f t="shared" ca="1" si="39"/>
        <v>-9</v>
      </c>
      <c r="R86">
        <f t="shared" ca="1" si="40"/>
        <v>10</v>
      </c>
      <c r="S86">
        <f t="shared" ca="1" si="41"/>
        <v>-10</v>
      </c>
      <c r="T86">
        <f t="shared" ca="1" si="42"/>
        <v>10</v>
      </c>
      <c r="U86">
        <f t="shared" ca="1" si="43"/>
        <v>-13</v>
      </c>
      <c r="V86">
        <f t="shared" ca="1" si="44"/>
        <v>10</v>
      </c>
      <c r="W86">
        <f t="shared" ca="1" si="45"/>
        <v>-16</v>
      </c>
      <c r="X86">
        <f t="shared" ca="1" si="46"/>
        <v>10</v>
      </c>
      <c r="Y86" t="str">
        <f t="shared" ca="1" si="47"/>
        <v>red</v>
      </c>
      <c r="AA86">
        <v>85</v>
      </c>
      <c r="AB86">
        <f t="shared" ca="1" si="48"/>
        <v>1</v>
      </c>
      <c r="AC86" s="3">
        <f ca="1">AVERAGE($AB$2:AB86)</f>
        <v>0.71764705882352942</v>
      </c>
      <c r="AD86" s="3">
        <f ca="1">_xlfn.STDEV.S($AB$2:AB86)</f>
        <v>0.45281565433046006</v>
      </c>
      <c r="AE86" s="3">
        <f ca="1">AD86/SQRT(COUNT($AB$2:AB86))</f>
        <v>4.911475360068053E-2</v>
      </c>
      <c r="AF86" s="3">
        <f t="shared" ca="1" si="49"/>
        <v>0.62138391065663667</v>
      </c>
      <c r="AG86" s="3">
        <f t="shared" ca="1" si="50"/>
        <v>0.81391020699042216</v>
      </c>
    </row>
    <row r="87" spans="1:33" x14ac:dyDescent="0.25">
      <c r="A87">
        <v>10</v>
      </c>
      <c r="B87">
        <v>0.5</v>
      </c>
      <c r="C87">
        <v>20</v>
      </c>
      <c r="D87" s="3">
        <f t="shared" si="26"/>
        <v>0.16666666666666666</v>
      </c>
      <c r="E87">
        <f t="shared" ca="1" si="27"/>
        <v>9</v>
      </c>
      <c r="F87">
        <f t="shared" ca="1" si="28"/>
        <v>15</v>
      </c>
      <c r="G87">
        <f t="shared" ca="1" si="29"/>
        <v>5</v>
      </c>
      <c r="H87">
        <f t="shared" ca="1" si="30"/>
        <v>10</v>
      </c>
      <c r="I87">
        <f t="shared" ca="1" si="31"/>
        <v>5</v>
      </c>
      <c r="J87">
        <f t="shared" ca="1" si="32"/>
        <v>7</v>
      </c>
      <c r="K87">
        <f t="shared" ca="1" si="33"/>
        <v>4</v>
      </c>
      <c r="L87">
        <f t="shared" ca="1" si="34"/>
        <v>3</v>
      </c>
      <c r="M87">
        <f t="shared" ca="1" si="35"/>
        <v>4</v>
      </c>
      <c r="N87">
        <f t="shared" ca="1" si="36"/>
        <v>1</v>
      </c>
      <c r="O87">
        <f t="shared" ca="1" si="37"/>
        <v>4</v>
      </c>
      <c r="P87">
        <f t="shared" ca="1" si="38"/>
        <v>-1</v>
      </c>
      <c r="Q87">
        <f t="shared" ca="1" si="39"/>
        <v>4</v>
      </c>
      <c r="R87">
        <f t="shared" ca="1" si="40"/>
        <v>-2</v>
      </c>
      <c r="S87">
        <f t="shared" ca="1" si="41"/>
        <v>4</v>
      </c>
      <c r="T87">
        <f t="shared" ca="1" si="42"/>
        <v>-4</v>
      </c>
      <c r="U87">
        <f t="shared" ca="1" si="43"/>
        <v>4</v>
      </c>
      <c r="V87">
        <f t="shared" ca="1" si="44"/>
        <v>-4</v>
      </c>
      <c r="W87">
        <f t="shared" ca="1" si="45"/>
        <v>4</v>
      </c>
      <c r="X87">
        <f t="shared" ca="1" si="46"/>
        <v>-6</v>
      </c>
      <c r="Y87" t="str">
        <f t="shared" ca="1" si="47"/>
        <v>blue</v>
      </c>
      <c r="AA87">
        <v>86</v>
      </c>
      <c r="AB87">
        <f t="shared" ca="1" si="48"/>
        <v>0</v>
      </c>
      <c r="AC87" s="3">
        <f ca="1">AVERAGE($AB$2:AB87)</f>
        <v>0.70930232558139539</v>
      </c>
      <c r="AD87" s="3">
        <f ca="1">_xlfn.STDEV.S($AB$2:AB87)</f>
        <v>0.45674755724946309</v>
      </c>
      <c r="AE87" s="3">
        <f ca="1">AD87/SQRT(COUNT($AB$2:AB87))</f>
        <v>4.9252355752105854E-2</v>
      </c>
      <c r="AF87" s="3">
        <f t="shared" ca="1" si="49"/>
        <v>0.61276948215351379</v>
      </c>
      <c r="AG87" s="3">
        <f t="shared" ca="1" si="50"/>
        <v>0.80583516900927699</v>
      </c>
    </row>
    <row r="88" spans="1:33" x14ac:dyDescent="0.25">
      <c r="A88">
        <v>10</v>
      </c>
      <c r="B88">
        <v>0.5</v>
      </c>
      <c r="C88">
        <v>20</v>
      </c>
      <c r="D88" s="3">
        <f t="shared" si="26"/>
        <v>0.16666666666666666</v>
      </c>
      <c r="E88">
        <f t="shared" ca="1" si="27"/>
        <v>6</v>
      </c>
      <c r="F88">
        <f t="shared" ca="1" si="28"/>
        <v>11</v>
      </c>
      <c r="G88">
        <f t="shared" ca="1" si="29"/>
        <v>4</v>
      </c>
      <c r="H88">
        <f t="shared" ca="1" si="30"/>
        <v>8</v>
      </c>
      <c r="I88">
        <f t="shared" ca="1" si="31"/>
        <v>3</v>
      </c>
      <c r="J88">
        <f t="shared" ca="1" si="32"/>
        <v>7</v>
      </c>
      <c r="K88">
        <f t="shared" ca="1" si="33"/>
        <v>-1</v>
      </c>
      <c r="L88">
        <f t="shared" ca="1" si="34"/>
        <v>5</v>
      </c>
      <c r="M88">
        <f t="shared" ca="1" si="35"/>
        <v>-2</v>
      </c>
      <c r="N88">
        <f t="shared" ca="1" si="36"/>
        <v>5</v>
      </c>
      <c r="O88">
        <f t="shared" ca="1" si="37"/>
        <v>-2</v>
      </c>
      <c r="P88">
        <f t="shared" ca="1" si="38"/>
        <v>5</v>
      </c>
      <c r="Q88">
        <f t="shared" ca="1" si="39"/>
        <v>-3</v>
      </c>
      <c r="R88">
        <f t="shared" ca="1" si="40"/>
        <v>5</v>
      </c>
      <c r="S88">
        <f t="shared" ca="1" si="41"/>
        <v>-5</v>
      </c>
      <c r="T88">
        <f t="shared" ca="1" si="42"/>
        <v>5</v>
      </c>
      <c r="U88">
        <f t="shared" ca="1" si="43"/>
        <v>-7</v>
      </c>
      <c r="V88">
        <f t="shared" ca="1" si="44"/>
        <v>5</v>
      </c>
      <c r="W88">
        <f t="shared" ca="1" si="45"/>
        <v>-8</v>
      </c>
      <c r="X88">
        <f t="shared" ca="1" si="46"/>
        <v>5</v>
      </c>
      <c r="Y88" t="str">
        <f t="shared" ca="1" si="47"/>
        <v>red</v>
      </c>
      <c r="AA88">
        <v>87</v>
      </c>
      <c r="AB88">
        <f t="shared" ca="1" si="48"/>
        <v>1</v>
      </c>
      <c r="AC88" s="3">
        <f ca="1">AVERAGE($AB$2:AB88)</f>
        <v>0.71264367816091956</v>
      </c>
      <c r="AD88" s="3">
        <f ca="1">_xlfn.STDEV.S($AB$2:AB88)</f>
        <v>0.45515256775118806</v>
      </c>
      <c r="AE88" s="3">
        <f ca="1">AD88/SQRT(COUNT($AB$2:AB88))</f>
        <v>4.8797477314965733E-2</v>
      </c>
      <c r="AF88" s="3">
        <f t="shared" ca="1" si="49"/>
        <v>0.61700238008717645</v>
      </c>
      <c r="AG88" s="3">
        <f t="shared" ca="1" si="50"/>
        <v>0.80828497623466267</v>
      </c>
    </row>
    <row r="89" spans="1:33" x14ac:dyDescent="0.25">
      <c r="A89">
        <v>10</v>
      </c>
      <c r="B89">
        <v>0.5</v>
      </c>
      <c r="C89">
        <v>20</v>
      </c>
      <c r="D89" s="3">
        <f t="shared" si="26"/>
        <v>0.16666666666666666</v>
      </c>
      <c r="E89">
        <f t="shared" ca="1" si="27"/>
        <v>7</v>
      </c>
      <c r="F89">
        <f t="shared" ca="1" si="28"/>
        <v>17</v>
      </c>
      <c r="G89">
        <f t="shared" ca="1" si="29"/>
        <v>2</v>
      </c>
      <c r="H89">
        <f t="shared" ca="1" si="30"/>
        <v>13</v>
      </c>
      <c r="I89">
        <f t="shared" ca="1" si="31"/>
        <v>2</v>
      </c>
      <c r="J89">
        <f t="shared" ca="1" si="32"/>
        <v>12</v>
      </c>
      <c r="K89">
        <f t="shared" ca="1" si="33"/>
        <v>2</v>
      </c>
      <c r="L89">
        <f t="shared" ca="1" si="34"/>
        <v>12</v>
      </c>
      <c r="M89">
        <f t="shared" ca="1" si="35"/>
        <v>2</v>
      </c>
      <c r="N89">
        <f t="shared" ca="1" si="36"/>
        <v>11</v>
      </c>
      <c r="O89">
        <f t="shared" ca="1" si="37"/>
        <v>-1</v>
      </c>
      <c r="P89">
        <f t="shared" ca="1" si="38"/>
        <v>10</v>
      </c>
      <c r="Q89">
        <f t="shared" ca="1" si="39"/>
        <v>-1</v>
      </c>
      <c r="R89">
        <f t="shared" ca="1" si="40"/>
        <v>10</v>
      </c>
      <c r="S89">
        <f t="shared" ca="1" si="41"/>
        <v>-1</v>
      </c>
      <c r="T89">
        <f t="shared" ca="1" si="42"/>
        <v>10</v>
      </c>
      <c r="U89">
        <f t="shared" ca="1" si="43"/>
        <v>-4</v>
      </c>
      <c r="V89">
        <f t="shared" ca="1" si="44"/>
        <v>10</v>
      </c>
      <c r="W89">
        <f t="shared" ca="1" si="45"/>
        <v>-6</v>
      </c>
      <c r="X89">
        <f t="shared" ca="1" si="46"/>
        <v>10</v>
      </c>
      <c r="Y89" t="str">
        <f t="shared" ca="1" si="47"/>
        <v>red</v>
      </c>
      <c r="AA89">
        <v>88</v>
      </c>
      <c r="AB89">
        <f t="shared" ca="1" si="48"/>
        <v>1</v>
      </c>
      <c r="AC89" s="3">
        <f ca="1">AVERAGE($AB$2:AB89)</f>
        <v>0.71590909090909094</v>
      </c>
      <c r="AD89" s="3">
        <f ca="1">_xlfn.STDEV.S($AB$2:AB89)</f>
        <v>0.4535647728106717</v>
      </c>
      <c r="AE89" s="3">
        <f ca="1">AD89/SQRT(COUNT($AB$2:AB89))</f>
        <v>4.8350167238452452E-2</v>
      </c>
      <c r="AF89" s="3">
        <f t="shared" ca="1" si="49"/>
        <v>0.62114450447523573</v>
      </c>
      <c r="AG89" s="3">
        <f t="shared" ca="1" si="50"/>
        <v>0.81067367734294615</v>
      </c>
    </row>
    <row r="90" spans="1:33" x14ac:dyDescent="0.25">
      <c r="A90">
        <v>10</v>
      </c>
      <c r="B90">
        <v>0.5</v>
      </c>
      <c r="C90">
        <v>20</v>
      </c>
      <c r="D90" s="3">
        <f t="shared" si="26"/>
        <v>0.16666666666666666</v>
      </c>
      <c r="E90">
        <f t="shared" ca="1" si="27"/>
        <v>8</v>
      </c>
      <c r="F90">
        <f t="shared" ca="1" si="28"/>
        <v>14</v>
      </c>
      <c r="G90">
        <f t="shared" ca="1" si="29"/>
        <v>7</v>
      </c>
      <c r="H90">
        <f t="shared" ca="1" si="30"/>
        <v>12</v>
      </c>
      <c r="I90">
        <f t="shared" ca="1" si="31"/>
        <v>7</v>
      </c>
      <c r="J90">
        <f t="shared" ca="1" si="32"/>
        <v>7</v>
      </c>
      <c r="K90">
        <f t="shared" ca="1" si="33"/>
        <v>5</v>
      </c>
      <c r="L90">
        <f t="shared" ca="1" si="34"/>
        <v>2</v>
      </c>
      <c r="M90">
        <f t="shared" ca="1" si="35"/>
        <v>5</v>
      </c>
      <c r="N90">
        <f t="shared" ca="1" si="36"/>
        <v>-1</v>
      </c>
      <c r="O90">
        <f t="shared" ca="1" si="37"/>
        <v>5</v>
      </c>
      <c r="P90">
        <f t="shared" ca="1" si="38"/>
        <v>-3</v>
      </c>
      <c r="Q90">
        <f t="shared" ca="1" si="39"/>
        <v>5</v>
      </c>
      <c r="R90">
        <f t="shared" ca="1" si="40"/>
        <v>-6</v>
      </c>
      <c r="S90">
        <f t="shared" ca="1" si="41"/>
        <v>5</v>
      </c>
      <c r="T90">
        <f t="shared" ca="1" si="42"/>
        <v>-10</v>
      </c>
      <c r="U90">
        <f t="shared" ca="1" si="43"/>
        <v>5</v>
      </c>
      <c r="V90">
        <f t="shared" ca="1" si="44"/>
        <v>-14</v>
      </c>
      <c r="W90">
        <f t="shared" ca="1" si="45"/>
        <v>5</v>
      </c>
      <c r="X90">
        <f t="shared" ca="1" si="46"/>
        <v>-17</v>
      </c>
      <c r="Y90" t="str">
        <f t="shared" ca="1" si="47"/>
        <v>blue</v>
      </c>
      <c r="AA90">
        <v>89</v>
      </c>
      <c r="AB90">
        <f t="shared" ca="1" si="48"/>
        <v>0</v>
      </c>
      <c r="AC90" s="3">
        <f ca="1">AVERAGE($AB$2:AB90)</f>
        <v>0.7078651685393258</v>
      </c>
      <c r="AD90" s="3">
        <f ca="1">_xlfn.STDEV.S($AB$2:AB90)</f>
        <v>0.45732043647085324</v>
      </c>
      <c r="AE90" s="3">
        <f ca="1">AD90/SQRT(COUNT($AB$2:AB90))</f>
        <v>4.8475869314268769E-2</v>
      </c>
      <c r="AF90" s="3">
        <f t="shared" ca="1" si="49"/>
        <v>0.61285421056408862</v>
      </c>
      <c r="AG90" s="3">
        <f t="shared" ca="1" si="50"/>
        <v>0.80287612651456297</v>
      </c>
    </row>
    <row r="91" spans="1:33" x14ac:dyDescent="0.25">
      <c r="A91">
        <v>10</v>
      </c>
      <c r="B91">
        <v>0.5</v>
      </c>
      <c r="C91">
        <v>20</v>
      </c>
      <c r="D91" s="3">
        <f t="shared" si="26"/>
        <v>0.16666666666666666</v>
      </c>
      <c r="E91">
        <f t="shared" ca="1" si="27"/>
        <v>7</v>
      </c>
      <c r="F91">
        <f t="shared" ca="1" si="28"/>
        <v>15</v>
      </c>
      <c r="G91">
        <f t="shared" ca="1" si="29"/>
        <v>6</v>
      </c>
      <c r="H91">
        <f t="shared" ca="1" si="30"/>
        <v>12</v>
      </c>
      <c r="I91">
        <f t="shared" ca="1" si="31"/>
        <v>4</v>
      </c>
      <c r="J91">
        <f t="shared" ca="1" si="32"/>
        <v>10</v>
      </c>
      <c r="K91">
        <f t="shared" ca="1" si="33"/>
        <v>3</v>
      </c>
      <c r="L91">
        <f t="shared" ca="1" si="34"/>
        <v>7</v>
      </c>
      <c r="M91">
        <f t="shared" ca="1" si="35"/>
        <v>1</v>
      </c>
      <c r="N91">
        <f t="shared" ca="1" si="36"/>
        <v>6</v>
      </c>
      <c r="O91">
        <f t="shared" ca="1" si="37"/>
        <v>-2</v>
      </c>
      <c r="P91">
        <f t="shared" ca="1" si="38"/>
        <v>5</v>
      </c>
      <c r="Q91">
        <f t="shared" ca="1" si="39"/>
        <v>-4</v>
      </c>
      <c r="R91">
        <f t="shared" ca="1" si="40"/>
        <v>5</v>
      </c>
      <c r="S91">
        <f t="shared" ca="1" si="41"/>
        <v>-4</v>
      </c>
      <c r="T91">
        <f t="shared" ca="1" si="42"/>
        <v>5</v>
      </c>
      <c r="U91">
        <f t="shared" ca="1" si="43"/>
        <v>-4</v>
      </c>
      <c r="V91">
        <f t="shared" ca="1" si="44"/>
        <v>5</v>
      </c>
      <c r="W91">
        <f t="shared" ca="1" si="45"/>
        <v>-5</v>
      </c>
      <c r="X91">
        <f t="shared" ca="1" si="46"/>
        <v>5</v>
      </c>
      <c r="Y91" t="str">
        <f t="shared" ca="1" si="47"/>
        <v>red</v>
      </c>
      <c r="AA91">
        <v>90</v>
      </c>
      <c r="AB91">
        <f t="shared" ca="1" si="48"/>
        <v>1</v>
      </c>
      <c r="AC91" s="3">
        <f ca="1">AVERAGE($AB$2:AB91)</f>
        <v>0.71111111111111114</v>
      </c>
      <c r="AD91" s="3">
        <f ca="1">_xlfn.STDEV.S($AB$2:AB91)</f>
        <v>0.45578539313393662</v>
      </c>
      <c r="AE91" s="3">
        <f ca="1">AD91/SQRT(COUNT($AB$2:AB91))</f>
        <v>4.8043998884617002E-2</v>
      </c>
      <c r="AF91" s="3">
        <f t="shared" ca="1" si="49"/>
        <v>0.61694660362397924</v>
      </c>
      <c r="AG91" s="3">
        <f t="shared" ca="1" si="50"/>
        <v>0.80527561859824304</v>
      </c>
    </row>
    <row r="92" spans="1:33" x14ac:dyDescent="0.25">
      <c r="A92">
        <v>10</v>
      </c>
      <c r="B92">
        <v>0.5</v>
      </c>
      <c r="C92">
        <v>20</v>
      </c>
      <c r="D92" s="3">
        <f t="shared" si="26"/>
        <v>0.16666666666666666</v>
      </c>
      <c r="E92">
        <f t="shared" ca="1" si="27"/>
        <v>9</v>
      </c>
      <c r="F92">
        <f t="shared" ca="1" si="28"/>
        <v>15</v>
      </c>
      <c r="G92">
        <f t="shared" ca="1" si="29"/>
        <v>6</v>
      </c>
      <c r="H92">
        <f t="shared" ca="1" si="30"/>
        <v>12</v>
      </c>
      <c r="I92">
        <f t="shared" ca="1" si="31"/>
        <v>6</v>
      </c>
      <c r="J92">
        <f t="shared" ca="1" si="32"/>
        <v>9</v>
      </c>
      <c r="K92">
        <f t="shared" ca="1" si="33"/>
        <v>6</v>
      </c>
      <c r="L92">
        <f t="shared" ca="1" si="34"/>
        <v>7</v>
      </c>
      <c r="M92">
        <f t="shared" ca="1" si="35"/>
        <v>6</v>
      </c>
      <c r="N92">
        <f t="shared" ca="1" si="36"/>
        <v>4</v>
      </c>
      <c r="O92">
        <f t="shared" ca="1" si="37"/>
        <v>5</v>
      </c>
      <c r="P92">
        <f t="shared" ca="1" si="38"/>
        <v>0</v>
      </c>
      <c r="Q92">
        <f t="shared" ca="1" si="39"/>
        <v>5</v>
      </c>
      <c r="R92">
        <f t="shared" ca="1" si="40"/>
        <v>-2</v>
      </c>
      <c r="S92">
        <f t="shared" ca="1" si="41"/>
        <v>5</v>
      </c>
      <c r="T92">
        <f t="shared" ca="1" si="42"/>
        <v>-6</v>
      </c>
      <c r="U92">
        <f t="shared" ca="1" si="43"/>
        <v>5</v>
      </c>
      <c r="V92">
        <f t="shared" ca="1" si="44"/>
        <v>-9</v>
      </c>
      <c r="W92">
        <f t="shared" ca="1" si="45"/>
        <v>5</v>
      </c>
      <c r="X92">
        <f t="shared" ca="1" si="46"/>
        <v>-13</v>
      </c>
      <c r="Y92" t="str">
        <f t="shared" ca="1" si="47"/>
        <v>blue</v>
      </c>
      <c r="AA92">
        <v>91</v>
      </c>
      <c r="AB92">
        <f t="shared" ca="1" si="48"/>
        <v>0</v>
      </c>
      <c r="AC92" s="3">
        <f ca="1">AVERAGE($AB$2:AB92)</f>
        <v>0.70329670329670335</v>
      </c>
      <c r="AD92" s="3">
        <f ca="1">_xlfn.STDEV.S($AB$2:AB92)</f>
        <v>0.45933540141057161</v>
      </c>
      <c r="AE92" s="3">
        <f ca="1">AD92/SQRT(COUNT($AB$2:AB92))</f>
        <v>4.8151433626827785E-2</v>
      </c>
      <c r="AF92" s="3">
        <f t="shared" ca="1" si="49"/>
        <v>0.60892162758415003</v>
      </c>
      <c r="AG92" s="3">
        <f t="shared" ca="1" si="50"/>
        <v>0.79767177900925668</v>
      </c>
    </row>
    <row r="93" spans="1:33" x14ac:dyDescent="0.25">
      <c r="A93">
        <v>10</v>
      </c>
      <c r="B93">
        <v>0.5</v>
      </c>
      <c r="C93">
        <v>20</v>
      </c>
      <c r="D93" s="3">
        <f t="shared" si="26"/>
        <v>0.16666666666666666</v>
      </c>
      <c r="E93">
        <f t="shared" ca="1" si="27"/>
        <v>3</v>
      </c>
      <c r="F93">
        <f t="shared" ca="1" si="28"/>
        <v>15</v>
      </c>
      <c r="G93">
        <f t="shared" ca="1" si="29"/>
        <v>3</v>
      </c>
      <c r="H93">
        <f t="shared" ca="1" si="30"/>
        <v>13</v>
      </c>
      <c r="I93">
        <f t="shared" ca="1" si="31"/>
        <v>1</v>
      </c>
      <c r="J93">
        <f t="shared" ca="1" si="32"/>
        <v>13</v>
      </c>
      <c r="K93">
        <f t="shared" ca="1" si="33"/>
        <v>-3</v>
      </c>
      <c r="L93">
        <f t="shared" ca="1" si="34"/>
        <v>12</v>
      </c>
      <c r="M93">
        <f t="shared" ca="1" si="35"/>
        <v>-5</v>
      </c>
      <c r="N93">
        <f t="shared" ca="1" si="36"/>
        <v>12</v>
      </c>
      <c r="O93">
        <f t="shared" ca="1" si="37"/>
        <v>-6</v>
      </c>
      <c r="P93">
        <f t="shared" ca="1" si="38"/>
        <v>12</v>
      </c>
      <c r="Q93">
        <f t="shared" ca="1" si="39"/>
        <v>-8</v>
      </c>
      <c r="R93">
        <f t="shared" ca="1" si="40"/>
        <v>12</v>
      </c>
      <c r="S93">
        <f t="shared" ca="1" si="41"/>
        <v>-11</v>
      </c>
      <c r="T93">
        <f t="shared" ca="1" si="42"/>
        <v>12</v>
      </c>
      <c r="U93">
        <f t="shared" ca="1" si="43"/>
        <v>-14</v>
      </c>
      <c r="V93">
        <f t="shared" ca="1" si="44"/>
        <v>12</v>
      </c>
      <c r="W93">
        <f t="shared" ca="1" si="45"/>
        <v>-16</v>
      </c>
      <c r="X93">
        <f t="shared" ca="1" si="46"/>
        <v>12</v>
      </c>
      <c r="Y93" t="str">
        <f t="shared" ca="1" si="47"/>
        <v>red</v>
      </c>
      <c r="AA93">
        <v>92</v>
      </c>
      <c r="AB93">
        <f t="shared" ca="1" si="48"/>
        <v>1</v>
      </c>
      <c r="AC93" s="3">
        <f ca="1">AVERAGE($AB$2:AB93)</f>
        <v>0.70652173913043481</v>
      </c>
      <c r="AD93" s="3">
        <f ca="1">_xlfn.STDEV.S($AB$2:AB93)</f>
        <v>0.45785077175051986</v>
      </c>
      <c r="AE93" s="3">
        <f ca="1">AD93/SQRT(COUNT($AB$2:AB93))</f>
        <v>4.7734242698569566E-2</v>
      </c>
      <c r="AF93" s="3">
        <f t="shared" ca="1" si="49"/>
        <v>0.61296434261194443</v>
      </c>
      <c r="AG93" s="3">
        <f t="shared" ca="1" si="50"/>
        <v>0.80007913564892519</v>
      </c>
    </row>
    <row r="94" spans="1:33" x14ac:dyDescent="0.25">
      <c r="A94">
        <v>10</v>
      </c>
      <c r="B94">
        <v>0.5</v>
      </c>
      <c r="C94">
        <v>20</v>
      </c>
      <c r="D94" s="3">
        <f t="shared" si="26"/>
        <v>0.16666666666666666</v>
      </c>
      <c r="E94">
        <f t="shared" ca="1" si="27"/>
        <v>7</v>
      </c>
      <c r="F94">
        <f t="shared" ca="1" si="28"/>
        <v>13</v>
      </c>
      <c r="G94">
        <f t="shared" ca="1" si="29"/>
        <v>4</v>
      </c>
      <c r="H94">
        <f t="shared" ca="1" si="30"/>
        <v>10</v>
      </c>
      <c r="I94">
        <f t="shared" ca="1" si="31"/>
        <v>3</v>
      </c>
      <c r="J94">
        <f t="shared" ca="1" si="32"/>
        <v>9</v>
      </c>
      <c r="K94">
        <f t="shared" ca="1" si="33"/>
        <v>1</v>
      </c>
      <c r="L94">
        <f t="shared" ca="1" si="34"/>
        <v>7</v>
      </c>
      <c r="M94">
        <f t="shared" ca="1" si="35"/>
        <v>1</v>
      </c>
      <c r="N94">
        <f t="shared" ca="1" si="36"/>
        <v>7</v>
      </c>
      <c r="O94">
        <f t="shared" ca="1" si="37"/>
        <v>-1</v>
      </c>
      <c r="P94">
        <f t="shared" ca="1" si="38"/>
        <v>7</v>
      </c>
      <c r="Q94">
        <f t="shared" ca="1" si="39"/>
        <v>-2</v>
      </c>
      <c r="R94">
        <f t="shared" ca="1" si="40"/>
        <v>7</v>
      </c>
      <c r="S94">
        <f t="shared" ca="1" si="41"/>
        <v>-3</v>
      </c>
      <c r="T94">
        <f t="shared" ca="1" si="42"/>
        <v>7</v>
      </c>
      <c r="U94">
        <f t="shared" ca="1" si="43"/>
        <v>-3</v>
      </c>
      <c r="V94">
        <f t="shared" ca="1" si="44"/>
        <v>7</v>
      </c>
      <c r="W94">
        <f t="shared" ca="1" si="45"/>
        <v>-6</v>
      </c>
      <c r="X94">
        <f t="shared" ca="1" si="46"/>
        <v>7</v>
      </c>
      <c r="Y94" t="str">
        <f t="shared" ca="1" si="47"/>
        <v>red</v>
      </c>
      <c r="AA94">
        <v>93</v>
      </c>
      <c r="AB94">
        <f t="shared" ca="1" si="48"/>
        <v>1</v>
      </c>
      <c r="AC94" s="3">
        <f ca="1">AVERAGE($AB$2:AB94)</f>
        <v>0.70967741935483875</v>
      </c>
      <c r="AD94" s="3">
        <f ca="1">_xlfn.STDEV.S($AB$2:AB94)</f>
        <v>0.45637144390360274</v>
      </c>
      <c r="AE94" s="3">
        <f ca="1">AD94/SQRT(COUNT($AB$2:AB94))</f>
        <v>4.7323514218241207E-2</v>
      </c>
      <c r="AF94" s="3">
        <f t="shared" ca="1" si="49"/>
        <v>0.61692503586521685</v>
      </c>
      <c r="AG94" s="3">
        <f t="shared" ca="1" si="50"/>
        <v>0.80242980284446064</v>
      </c>
    </row>
    <row r="95" spans="1:33" x14ac:dyDescent="0.25">
      <c r="A95">
        <v>10</v>
      </c>
      <c r="B95">
        <v>0.5</v>
      </c>
      <c r="C95">
        <v>20</v>
      </c>
      <c r="D95" s="3">
        <f t="shared" si="26"/>
        <v>0.16666666666666666</v>
      </c>
      <c r="E95">
        <f t="shared" ca="1" si="27"/>
        <v>6</v>
      </c>
      <c r="F95">
        <f t="shared" ca="1" si="28"/>
        <v>14</v>
      </c>
      <c r="G95">
        <f t="shared" ca="1" si="29"/>
        <v>5</v>
      </c>
      <c r="H95">
        <f t="shared" ca="1" si="30"/>
        <v>11</v>
      </c>
      <c r="I95">
        <f t="shared" ca="1" si="31"/>
        <v>5</v>
      </c>
      <c r="J95">
        <f t="shared" ca="1" si="32"/>
        <v>9</v>
      </c>
      <c r="K95">
        <f t="shared" ca="1" si="33"/>
        <v>4</v>
      </c>
      <c r="L95">
        <f t="shared" ca="1" si="34"/>
        <v>6</v>
      </c>
      <c r="M95">
        <f t="shared" ca="1" si="35"/>
        <v>4</v>
      </c>
      <c r="N95">
        <f t="shared" ca="1" si="36"/>
        <v>4</v>
      </c>
      <c r="O95">
        <f t="shared" ca="1" si="37"/>
        <v>4</v>
      </c>
      <c r="P95">
        <f t="shared" ca="1" si="38"/>
        <v>1</v>
      </c>
      <c r="Q95">
        <f t="shared" ca="1" si="39"/>
        <v>4</v>
      </c>
      <c r="R95">
        <f t="shared" ca="1" si="40"/>
        <v>1</v>
      </c>
      <c r="S95">
        <f t="shared" ca="1" si="41"/>
        <v>4</v>
      </c>
      <c r="T95">
        <f t="shared" ca="1" si="42"/>
        <v>-1</v>
      </c>
      <c r="U95">
        <f t="shared" ca="1" si="43"/>
        <v>4</v>
      </c>
      <c r="V95">
        <f t="shared" ca="1" si="44"/>
        <v>-4</v>
      </c>
      <c r="W95">
        <f t="shared" ca="1" si="45"/>
        <v>4</v>
      </c>
      <c r="X95">
        <f t="shared" ca="1" si="46"/>
        <v>-8</v>
      </c>
      <c r="Y95" t="str">
        <f t="shared" ca="1" si="47"/>
        <v>blue</v>
      </c>
      <c r="AA95">
        <v>94</v>
      </c>
      <c r="AB95">
        <f t="shared" ca="1" si="48"/>
        <v>0</v>
      </c>
      <c r="AC95" s="3">
        <f ca="1">AVERAGE($AB$2:AB95)</f>
        <v>0.7021276595744681</v>
      </c>
      <c r="AD95" s="3">
        <f ca="1">_xlfn.STDEV.S($AB$2:AB95)</f>
        <v>0.45977524275495463</v>
      </c>
      <c r="AE95" s="3">
        <f ca="1">AD95/SQRT(COUNT($AB$2:AB95))</f>
        <v>4.7422195388125456E-2</v>
      </c>
      <c r="AF95" s="3">
        <f t="shared" ca="1" si="49"/>
        <v>0.60918186454592083</v>
      </c>
      <c r="AG95" s="3">
        <f t="shared" ca="1" si="50"/>
        <v>0.79507345460301537</v>
      </c>
    </row>
    <row r="96" spans="1:33" x14ac:dyDescent="0.25">
      <c r="A96">
        <v>10</v>
      </c>
      <c r="B96">
        <v>0.5</v>
      </c>
      <c r="C96">
        <v>20</v>
      </c>
      <c r="D96" s="3">
        <f t="shared" si="26"/>
        <v>0.16666666666666666</v>
      </c>
      <c r="E96">
        <f t="shared" ca="1" si="27"/>
        <v>5</v>
      </c>
      <c r="F96">
        <f t="shared" ca="1" si="28"/>
        <v>15</v>
      </c>
      <c r="G96">
        <f t="shared" ca="1" si="29"/>
        <v>3</v>
      </c>
      <c r="H96">
        <f t="shared" ca="1" si="30"/>
        <v>14</v>
      </c>
      <c r="I96">
        <f t="shared" ca="1" si="31"/>
        <v>1</v>
      </c>
      <c r="J96">
        <f t="shared" ca="1" si="32"/>
        <v>13</v>
      </c>
      <c r="K96">
        <f t="shared" ca="1" si="33"/>
        <v>-1</v>
      </c>
      <c r="L96">
        <f t="shared" ca="1" si="34"/>
        <v>12</v>
      </c>
      <c r="M96">
        <f t="shared" ca="1" si="35"/>
        <v>-4</v>
      </c>
      <c r="N96">
        <f t="shared" ca="1" si="36"/>
        <v>12</v>
      </c>
      <c r="O96">
        <f t="shared" ca="1" si="37"/>
        <v>-6</v>
      </c>
      <c r="P96">
        <f t="shared" ca="1" si="38"/>
        <v>12</v>
      </c>
      <c r="Q96">
        <f t="shared" ca="1" si="39"/>
        <v>-7</v>
      </c>
      <c r="R96">
        <f t="shared" ca="1" si="40"/>
        <v>12</v>
      </c>
      <c r="S96">
        <f t="shared" ca="1" si="41"/>
        <v>-12</v>
      </c>
      <c r="T96">
        <f t="shared" ca="1" si="42"/>
        <v>12</v>
      </c>
      <c r="U96">
        <f t="shared" ca="1" si="43"/>
        <v>-14</v>
      </c>
      <c r="V96">
        <f t="shared" ca="1" si="44"/>
        <v>12</v>
      </c>
      <c r="W96">
        <f t="shared" ca="1" si="45"/>
        <v>-16</v>
      </c>
      <c r="X96">
        <f t="shared" ca="1" si="46"/>
        <v>12</v>
      </c>
      <c r="Y96" t="str">
        <f t="shared" ca="1" si="47"/>
        <v>red</v>
      </c>
      <c r="AA96">
        <v>95</v>
      </c>
      <c r="AB96">
        <f t="shared" ca="1" si="48"/>
        <v>1</v>
      </c>
      <c r="AC96" s="3">
        <f ca="1">AVERAGE($AB$2:AB96)</f>
        <v>0.70526315789473681</v>
      </c>
      <c r="AD96" s="3">
        <f ca="1">_xlfn.STDEV.S($AB$2:AB96)</f>
        <v>0.45834308924429823</v>
      </c>
      <c r="AE96" s="3">
        <f ca="1">AD96/SQRT(COUNT($AB$2:AB96))</f>
        <v>4.7025008739248385E-2</v>
      </c>
      <c r="AF96" s="3">
        <f t="shared" ca="1" si="49"/>
        <v>0.61309583439312876</v>
      </c>
      <c r="AG96" s="3">
        <f t="shared" ca="1" si="50"/>
        <v>0.79743048139634487</v>
      </c>
    </row>
    <row r="97" spans="1:33" x14ac:dyDescent="0.25">
      <c r="A97">
        <v>10</v>
      </c>
      <c r="B97">
        <v>0.5</v>
      </c>
      <c r="C97">
        <v>20</v>
      </c>
      <c r="D97" s="3">
        <f t="shared" si="26"/>
        <v>0.16666666666666666</v>
      </c>
      <c r="E97">
        <f t="shared" ca="1" si="27"/>
        <v>7</v>
      </c>
      <c r="F97">
        <f t="shared" ca="1" si="28"/>
        <v>15</v>
      </c>
      <c r="G97">
        <f t="shared" ca="1" si="29"/>
        <v>6</v>
      </c>
      <c r="H97">
        <f t="shared" ca="1" si="30"/>
        <v>10</v>
      </c>
      <c r="I97">
        <f t="shared" ca="1" si="31"/>
        <v>6</v>
      </c>
      <c r="J97">
        <f t="shared" ca="1" si="32"/>
        <v>8</v>
      </c>
      <c r="K97">
        <f t="shared" ca="1" si="33"/>
        <v>4</v>
      </c>
      <c r="L97">
        <f t="shared" ca="1" si="34"/>
        <v>7</v>
      </c>
      <c r="M97">
        <f t="shared" ca="1" si="35"/>
        <v>1</v>
      </c>
      <c r="N97">
        <f t="shared" ca="1" si="36"/>
        <v>6</v>
      </c>
      <c r="O97">
        <f t="shared" ca="1" si="37"/>
        <v>0</v>
      </c>
      <c r="P97">
        <f t="shared" ca="1" si="38"/>
        <v>5</v>
      </c>
      <c r="Q97">
        <f t="shared" ca="1" si="39"/>
        <v>0</v>
      </c>
      <c r="R97">
        <f t="shared" ca="1" si="40"/>
        <v>5</v>
      </c>
      <c r="S97">
        <f t="shared" ca="1" si="41"/>
        <v>0</v>
      </c>
      <c r="T97">
        <f t="shared" ca="1" si="42"/>
        <v>5</v>
      </c>
      <c r="U97">
        <f t="shared" ca="1" si="43"/>
        <v>0</v>
      </c>
      <c r="V97">
        <f t="shared" ca="1" si="44"/>
        <v>5</v>
      </c>
      <c r="W97">
        <f t="shared" ca="1" si="45"/>
        <v>-1</v>
      </c>
      <c r="X97">
        <f t="shared" ca="1" si="46"/>
        <v>5</v>
      </c>
      <c r="Y97" t="str">
        <f t="shared" ca="1" si="47"/>
        <v>red</v>
      </c>
      <c r="AA97">
        <v>96</v>
      </c>
      <c r="AB97">
        <f t="shared" ca="1" si="48"/>
        <v>1</v>
      </c>
      <c r="AC97" s="3">
        <f ca="1">AVERAGE($AB$2:AB97)</f>
        <v>0.70833333333333337</v>
      </c>
      <c r="AD97" s="3">
        <f ca="1">_xlfn.STDEV.S($AB$2:AB97)</f>
        <v>0.45691567036441355</v>
      </c>
      <c r="AE97" s="3">
        <f ca="1">AD97/SQRT(COUNT($AB$2:AB97))</f>
        <v>4.6633760328105449E-2</v>
      </c>
      <c r="AF97" s="3">
        <f t="shared" ca="1" si="49"/>
        <v>0.61693284262657389</v>
      </c>
      <c r="AG97" s="3">
        <f t="shared" ca="1" si="50"/>
        <v>0.79973382404009286</v>
      </c>
    </row>
    <row r="98" spans="1:33" x14ac:dyDescent="0.25">
      <c r="A98">
        <v>10</v>
      </c>
      <c r="B98">
        <v>0.5</v>
      </c>
      <c r="C98">
        <v>20</v>
      </c>
      <c r="D98" s="3">
        <f t="shared" si="26"/>
        <v>0.16666666666666666</v>
      </c>
      <c r="E98">
        <f t="shared" ca="1" si="27"/>
        <v>7</v>
      </c>
      <c r="F98">
        <f t="shared" ca="1" si="28"/>
        <v>16</v>
      </c>
      <c r="G98">
        <f t="shared" ca="1" si="29"/>
        <v>5</v>
      </c>
      <c r="H98">
        <f t="shared" ca="1" si="30"/>
        <v>13</v>
      </c>
      <c r="I98">
        <f t="shared" ca="1" si="31"/>
        <v>-1</v>
      </c>
      <c r="J98">
        <f t="shared" ca="1" si="32"/>
        <v>10</v>
      </c>
      <c r="K98">
        <f t="shared" ca="1" si="33"/>
        <v>-2</v>
      </c>
      <c r="L98">
        <f t="shared" ca="1" si="34"/>
        <v>10</v>
      </c>
      <c r="M98">
        <f t="shared" ca="1" si="35"/>
        <v>-2</v>
      </c>
      <c r="N98">
        <f t="shared" ca="1" si="36"/>
        <v>10</v>
      </c>
      <c r="O98">
        <f t="shared" ca="1" si="37"/>
        <v>-4</v>
      </c>
      <c r="P98">
        <f t="shared" ca="1" si="38"/>
        <v>10</v>
      </c>
      <c r="Q98">
        <f t="shared" ca="1" si="39"/>
        <v>-6</v>
      </c>
      <c r="R98">
        <f t="shared" ca="1" si="40"/>
        <v>10</v>
      </c>
      <c r="S98">
        <f t="shared" ca="1" si="41"/>
        <v>-7</v>
      </c>
      <c r="T98">
        <f t="shared" ca="1" si="42"/>
        <v>10</v>
      </c>
      <c r="U98">
        <f t="shared" ca="1" si="43"/>
        <v>-9</v>
      </c>
      <c r="V98">
        <f t="shared" ca="1" si="44"/>
        <v>10</v>
      </c>
      <c r="W98">
        <f t="shared" ca="1" si="45"/>
        <v>-10</v>
      </c>
      <c r="X98">
        <f t="shared" ca="1" si="46"/>
        <v>10</v>
      </c>
      <c r="Y98" t="str">
        <f t="shared" ca="1" si="47"/>
        <v>red</v>
      </c>
      <c r="AA98">
        <v>97</v>
      </c>
      <c r="AB98">
        <f t="shared" ca="1" si="48"/>
        <v>1</v>
      </c>
      <c r="AC98" s="3">
        <f ca="1">AVERAGE($AB$2:AB98)</f>
        <v>0.71134020618556704</v>
      </c>
      <c r="AD98" s="3">
        <f ca="1">_xlfn.STDEV.S($AB$2:AB98)</f>
        <v>0.4554933883209763</v>
      </c>
      <c r="AE98" s="3">
        <f ca="1">AD98/SQRT(COUNT($AB$2:AB98))</f>
        <v>4.6248346507542171E-2</v>
      </c>
      <c r="AF98" s="3">
        <f t="shared" ca="1" si="49"/>
        <v>0.62069511268625566</v>
      </c>
      <c r="AG98" s="3">
        <f t="shared" ca="1" si="50"/>
        <v>0.80198529968487842</v>
      </c>
    </row>
    <row r="99" spans="1:33" x14ac:dyDescent="0.25">
      <c r="A99">
        <v>10</v>
      </c>
      <c r="B99">
        <v>0.5</v>
      </c>
      <c r="C99">
        <v>20</v>
      </c>
      <c r="D99" s="3">
        <f t="shared" si="26"/>
        <v>0.16666666666666666</v>
      </c>
      <c r="E99">
        <f t="shared" ca="1" si="27"/>
        <v>8</v>
      </c>
      <c r="F99">
        <f t="shared" ca="1" si="28"/>
        <v>16</v>
      </c>
      <c r="G99">
        <f t="shared" ca="1" si="29"/>
        <v>8</v>
      </c>
      <c r="H99">
        <f t="shared" ca="1" si="30"/>
        <v>14</v>
      </c>
      <c r="I99">
        <f t="shared" ca="1" si="31"/>
        <v>5</v>
      </c>
      <c r="J99">
        <f t="shared" ca="1" si="32"/>
        <v>8</v>
      </c>
      <c r="K99">
        <f t="shared" ca="1" si="33"/>
        <v>3</v>
      </c>
      <c r="L99">
        <f t="shared" ca="1" si="34"/>
        <v>8</v>
      </c>
      <c r="M99">
        <f t="shared" ca="1" si="35"/>
        <v>2</v>
      </c>
      <c r="N99">
        <f t="shared" ca="1" si="36"/>
        <v>7</v>
      </c>
      <c r="O99">
        <f t="shared" ca="1" si="37"/>
        <v>2</v>
      </c>
      <c r="P99">
        <f t="shared" ca="1" si="38"/>
        <v>7</v>
      </c>
      <c r="Q99">
        <f t="shared" ca="1" si="39"/>
        <v>0</v>
      </c>
      <c r="R99">
        <f t="shared" ca="1" si="40"/>
        <v>6</v>
      </c>
      <c r="S99">
        <f t="shared" ca="1" si="41"/>
        <v>-1</v>
      </c>
      <c r="T99">
        <f t="shared" ca="1" si="42"/>
        <v>6</v>
      </c>
      <c r="U99">
        <f t="shared" ca="1" si="43"/>
        <v>-3</v>
      </c>
      <c r="V99">
        <f t="shared" ca="1" si="44"/>
        <v>6</v>
      </c>
      <c r="W99">
        <f t="shared" ca="1" si="45"/>
        <v>-6</v>
      </c>
      <c r="X99">
        <f t="shared" ca="1" si="46"/>
        <v>6</v>
      </c>
      <c r="Y99" t="str">
        <f t="shared" ca="1" si="47"/>
        <v>red</v>
      </c>
      <c r="AA99">
        <v>98</v>
      </c>
      <c r="AB99">
        <f t="shared" ca="1" si="48"/>
        <v>1</v>
      </c>
      <c r="AC99" s="3">
        <f ca="1">AVERAGE($AB$2:AB99)</f>
        <v>0.7142857142857143</v>
      </c>
      <c r="AD99" s="3">
        <f ca="1">_xlfn.STDEV.S($AB$2:AB99)</f>
        <v>0.45407660918649978</v>
      </c>
      <c r="AE99" s="3">
        <f ca="1">AD99/SQRT(COUNT($AB$2:AB99))</f>
        <v>4.5868664219138253E-2</v>
      </c>
      <c r="AF99" s="3">
        <f t="shared" ca="1" si="49"/>
        <v>0.62438478439724232</v>
      </c>
      <c r="AG99" s="3">
        <f t="shared" ca="1" si="50"/>
        <v>0.80418664417418628</v>
      </c>
    </row>
    <row r="100" spans="1:33" x14ac:dyDescent="0.25">
      <c r="A100">
        <v>10</v>
      </c>
      <c r="B100">
        <v>0.5</v>
      </c>
      <c r="C100">
        <v>20</v>
      </c>
      <c r="D100" s="3">
        <f t="shared" si="26"/>
        <v>0.16666666666666666</v>
      </c>
      <c r="E100">
        <f t="shared" ca="1" si="27"/>
        <v>6</v>
      </c>
      <c r="F100">
        <f t="shared" ca="1" si="28"/>
        <v>14</v>
      </c>
      <c r="G100">
        <f t="shared" ca="1" si="29"/>
        <v>2</v>
      </c>
      <c r="H100">
        <f t="shared" ca="1" si="30"/>
        <v>13</v>
      </c>
      <c r="I100">
        <f t="shared" ca="1" si="31"/>
        <v>1</v>
      </c>
      <c r="J100">
        <f t="shared" ca="1" si="32"/>
        <v>13</v>
      </c>
      <c r="K100">
        <f t="shared" ca="1" si="33"/>
        <v>0</v>
      </c>
      <c r="L100">
        <f t="shared" ca="1" si="34"/>
        <v>12</v>
      </c>
      <c r="M100">
        <f t="shared" ca="1" si="35"/>
        <v>0</v>
      </c>
      <c r="N100">
        <f t="shared" ca="1" si="36"/>
        <v>12</v>
      </c>
      <c r="O100">
        <f t="shared" ca="1" si="37"/>
        <v>-2</v>
      </c>
      <c r="P100">
        <f t="shared" ca="1" si="38"/>
        <v>12</v>
      </c>
      <c r="Q100">
        <f t="shared" ca="1" si="39"/>
        <v>-3</v>
      </c>
      <c r="R100">
        <f t="shared" ca="1" si="40"/>
        <v>12</v>
      </c>
      <c r="S100">
        <f t="shared" ca="1" si="41"/>
        <v>-3</v>
      </c>
      <c r="T100">
        <f t="shared" ca="1" si="42"/>
        <v>12</v>
      </c>
      <c r="U100">
        <f t="shared" ca="1" si="43"/>
        <v>-7</v>
      </c>
      <c r="V100">
        <f t="shared" ca="1" si="44"/>
        <v>12</v>
      </c>
      <c r="W100">
        <f t="shared" ca="1" si="45"/>
        <v>-7</v>
      </c>
      <c r="X100">
        <f t="shared" ca="1" si="46"/>
        <v>12</v>
      </c>
      <c r="Y100" t="str">
        <f t="shared" ca="1" si="47"/>
        <v>red</v>
      </c>
      <c r="AA100">
        <v>99</v>
      </c>
      <c r="AB100">
        <f t="shared" ca="1" si="48"/>
        <v>1</v>
      </c>
      <c r="AC100" s="3">
        <f ca="1">AVERAGE($AB$2:AB100)</f>
        <v>0.71717171717171713</v>
      </c>
      <c r="AD100" s="3">
        <f ca="1">_xlfn.STDEV.S($AB$2:AB100)</f>
        <v>0.45266566570285066</v>
      </c>
      <c r="AE100" s="3">
        <f ca="1">AD100/SQRT(COUNT($AB$2:AB100))</f>
        <v>4.5494611170084985E-2</v>
      </c>
      <c r="AF100" s="3">
        <f t="shared" ca="1" si="49"/>
        <v>0.62800391778769693</v>
      </c>
      <c r="AG100" s="3">
        <f t="shared" ca="1" si="50"/>
        <v>0.80633951655573732</v>
      </c>
    </row>
    <row r="101" spans="1:33" x14ac:dyDescent="0.25">
      <c r="A101">
        <v>10</v>
      </c>
      <c r="B101">
        <v>0.5</v>
      </c>
      <c r="C101">
        <v>20</v>
      </c>
      <c r="D101" s="3">
        <f t="shared" si="26"/>
        <v>0.16666666666666666</v>
      </c>
      <c r="E101">
        <f t="shared" ca="1" si="27"/>
        <v>8</v>
      </c>
      <c r="F101">
        <f t="shared" ca="1" si="28"/>
        <v>16</v>
      </c>
      <c r="G101">
        <f t="shared" ca="1" si="29"/>
        <v>6</v>
      </c>
      <c r="H101">
        <f t="shared" ca="1" si="30"/>
        <v>12</v>
      </c>
      <c r="I101">
        <f t="shared" ca="1" si="31"/>
        <v>3</v>
      </c>
      <c r="J101">
        <f t="shared" ca="1" si="32"/>
        <v>9</v>
      </c>
      <c r="K101">
        <f t="shared" ca="1" si="33"/>
        <v>2</v>
      </c>
      <c r="L101">
        <f t="shared" ca="1" si="34"/>
        <v>6</v>
      </c>
      <c r="M101">
        <f t="shared" ca="1" si="35"/>
        <v>2</v>
      </c>
      <c r="N101">
        <f t="shared" ca="1" si="36"/>
        <v>5</v>
      </c>
      <c r="O101">
        <f t="shared" ca="1" si="37"/>
        <v>1</v>
      </c>
      <c r="P101">
        <f t="shared" ca="1" si="38"/>
        <v>4</v>
      </c>
      <c r="Q101">
        <f t="shared" ca="1" si="39"/>
        <v>1</v>
      </c>
      <c r="R101">
        <f t="shared" ca="1" si="40"/>
        <v>4</v>
      </c>
      <c r="S101">
        <f t="shared" ca="1" si="41"/>
        <v>0</v>
      </c>
      <c r="T101">
        <f t="shared" ca="1" si="42"/>
        <v>4</v>
      </c>
      <c r="U101">
        <f t="shared" ca="1" si="43"/>
        <v>0</v>
      </c>
      <c r="V101">
        <f t="shared" ca="1" si="44"/>
        <v>4</v>
      </c>
      <c r="W101">
        <f t="shared" ca="1" si="45"/>
        <v>0</v>
      </c>
      <c r="X101">
        <f t="shared" ca="1" si="46"/>
        <v>4</v>
      </c>
      <c r="Y101" t="str">
        <f t="shared" ca="1" si="47"/>
        <v>red</v>
      </c>
      <c r="AA101">
        <v>100</v>
      </c>
      <c r="AB101">
        <f t="shared" ca="1" si="48"/>
        <v>1</v>
      </c>
      <c r="AC101" s="3">
        <f ca="1">AVERAGE($AB$2:AB101)</f>
        <v>0.72</v>
      </c>
      <c r="AD101" s="3">
        <f ca="1">_xlfn.STDEV.S($AB$2:AB101)</f>
        <v>0.45126085985421294</v>
      </c>
      <c r="AE101" s="3">
        <f ca="1">AD101/SQRT(COUNT($AB$2:AB101))</f>
        <v>4.5126085985421296E-2</v>
      </c>
      <c r="AF101" s="3">
        <f t="shared" ca="1" si="49"/>
        <v>0.6315544967053166</v>
      </c>
      <c r="AG101" s="3">
        <f t="shared" ca="1" si="50"/>
        <v>0.80844550329468334</v>
      </c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6C1BCFEFDC414EAD2BD0A02EDB9006" ma:contentTypeVersion="8" ma:contentTypeDescription="Create a new document." ma:contentTypeScope="" ma:versionID="9719a8f34fddb565f5f09e8b66f704f8">
  <xsd:schema xmlns:xsd="http://www.w3.org/2001/XMLSchema" xmlns:xs="http://www.w3.org/2001/XMLSchema" xmlns:p="http://schemas.microsoft.com/office/2006/metadata/properties" xmlns:ns3="12b94ac0-94e2-468f-b37f-c93b84641c55" targetNamespace="http://schemas.microsoft.com/office/2006/metadata/properties" ma:root="true" ma:fieldsID="0eadc563405c7cc0d8ea37a46804d256" ns3:_="">
    <xsd:import namespace="12b94ac0-94e2-468f-b37f-c93b84641c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94ac0-94e2-468f-b37f-c93b84641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6AAA65-B02A-4345-8427-D3EA3A469C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A5E40-B635-4D3B-B984-BE8D7D16B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F988DA6-8FA7-4493-829B-D31CE2390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94ac0-94e2-468f-b37f-c93b84641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pgrogan</dc:creator>
  <cp:lastModifiedBy>Paul Grogan</cp:lastModifiedBy>
  <dcterms:created xsi:type="dcterms:W3CDTF">2019-09-19T13:46:58Z</dcterms:created>
  <dcterms:modified xsi:type="dcterms:W3CDTF">2021-02-25T21:17:44Z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0x010100C56C1BCFEFDC414EAD2BD0A02EDB9006</vt:lpwstr>
  </property>
</Properties>
</file>