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courses/SYS611/sp21/lectures/SYS611_9_Files/"/>
    </mc:Choice>
  </mc:AlternateContent>
  <xr:revisionPtr revIDLastSave="5" documentId="11_2B0347213C032E05F65C5F8C45C66DA008778AB1" xr6:coauthVersionLast="46" xr6:coauthVersionMax="46" xr10:uidLastSave="{6F2DA336-315E-47D9-A701-8E4605A8A8FE}"/>
  <bookViews>
    <workbookView xWindow="10410" yWindow="5805" windowWidth="36000" windowHeight="23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B2" i="1"/>
  <c r="B3" i="1" s="1"/>
  <c r="G3" i="1" l="1"/>
  <c r="H3" i="1"/>
  <c r="D3" i="1"/>
  <c r="E3" i="1" s="1"/>
  <c r="A3" i="1"/>
  <c r="F3" i="1" l="1"/>
  <c r="I3" i="1" s="1"/>
  <c r="C3" i="1"/>
  <c r="G4" i="1" s="1"/>
  <c r="H4" i="1" l="1"/>
  <c r="D4" i="1"/>
  <c r="F4" i="1" s="1"/>
  <c r="I4" i="1" s="1"/>
  <c r="A4" i="1"/>
  <c r="B4" i="1"/>
  <c r="E4" i="1" l="1"/>
  <c r="C4" i="1"/>
  <c r="B5" i="1" s="1"/>
  <c r="G5" i="1" l="1"/>
  <c r="H5" i="1"/>
  <c r="A5" i="1"/>
  <c r="D5" i="1"/>
  <c r="F5" i="1" s="1"/>
  <c r="I5" i="1" l="1"/>
  <c r="E5" i="1"/>
  <c r="C5" i="1"/>
  <c r="G6" i="1" l="1"/>
  <c r="H6" i="1"/>
  <c r="A6" i="1"/>
  <c r="D6" i="1"/>
  <c r="E6" i="1" s="1"/>
  <c r="B6" i="1"/>
  <c r="F6" i="1" l="1"/>
  <c r="I6" i="1" s="1"/>
  <c r="C6" i="1"/>
  <c r="G7" i="1" s="1"/>
  <c r="A7" i="1" l="1"/>
  <c r="H7" i="1"/>
  <c r="D7" i="1"/>
  <c r="F7" i="1" s="1"/>
  <c r="B7" i="1"/>
  <c r="I7" i="1" l="1"/>
  <c r="E7" i="1"/>
  <c r="C7" i="1"/>
  <c r="A8" i="1" s="1"/>
  <c r="G8" i="1" l="1"/>
  <c r="H8" i="1"/>
  <c r="B8" i="1"/>
  <c r="D8" i="1"/>
  <c r="C8" i="1" s="1"/>
  <c r="F8" i="1" l="1"/>
  <c r="I8" i="1" s="1"/>
  <c r="H9" i="1"/>
  <c r="E8" i="1"/>
  <c r="G9" i="1" s="1"/>
  <c r="A9" i="1"/>
  <c r="B9" i="1"/>
  <c r="D9" i="1" l="1"/>
  <c r="F9" i="1" s="1"/>
  <c r="I9" i="1" s="1"/>
  <c r="C9" i="1" l="1"/>
  <c r="H10" i="1" s="1"/>
  <c r="E9" i="1"/>
  <c r="A10" i="1" l="1"/>
  <c r="B10" i="1"/>
  <c r="D10" i="1"/>
  <c r="F10" i="1" s="1"/>
  <c r="E10" i="1" l="1"/>
  <c r="G10" i="1" s="1"/>
  <c r="I10" i="1" s="1"/>
  <c r="C10" i="1"/>
  <c r="H11" i="1" s="1"/>
  <c r="B11" i="1" l="1"/>
  <c r="A11" i="1"/>
  <c r="D11" i="1"/>
  <c r="F11" i="1" s="1"/>
  <c r="C11" i="1" l="1"/>
  <c r="H12" i="1" s="1"/>
  <c r="E11" i="1"/>
  <c r="G11" i="1" s="1"/>
  <c r="I11" i="1" s="1"/>
  <c r="D12" i="1" l="1"/>
  <c r="F12" i="1" s="1"/>
  <c r="A12" i="1"/>
  <c r="B12" i="1"/>
  <c r="E12" i="1" l="1"/>
  <c r="G12" i="1" s="1"/>
  <c r="I12" i="1" s="1"/>
  <c r="C12" i="1"/>
  <c r="A13" i="1" s="1"/>
  <c r="D13" i="1" l="1"/>
  <c r="B13" i="1"/>
  <c r="H13" i="1"/>
  <c r="E13" i="1"/>
  <c r="G13" i="1" s="1"/>
  <c r="F13" i="1"/>
  <c r="C13" i="1"/>
  <c r="H14" i="1" s="1"/>
  <c r="I13" i="1" l="1"/>
  <c r="B14" i="1"/>
  <c r="A14" i="1"/>
  <c r="D14" i="1"/>
  <c r="E14" i="1" l="1"/>
  <c r="G14" i="1" s="1"/>
  <c r="F14" i="1"/>
  <c r="C14" i="1"/>
  <c r="H15" i="1" s="1"/>
  <c r="I14" i="1" l="1"/>
  <c r="B15" i="1"/>
  <c r="A15" i="1"/>
  <c r="D15" i="1"/>
  <c r="F15" i="1" s="1"/>
  <c r="E15" i="1" l="1"/>
  <c r="C15" i="1"/>
  <c r="H16" i="1" s="1"/>
  <c r="G15" i="1" l="1"/>
  <c r="I15" i="1" s="1"/>
  <c r="D16" i="1"/>
  <c r="F16" i="1" s="1"/>
  <c r="B16" i="1"/>
  <c r="A16" i="1"/>
  <c r="E16" i="1" l="1"/>
  <c r="G16" i="1" s="1"/>
  <c r="C16" i="1"/>
  <c r="H17" i="1" s="1"/>
  <c r="I16" i="1" l="1"/>
  <c r="A17" i="1"/>
  <c r="D17" i="1"/>
  <c r="E17" i="1" s="1"/>
  <c r="G17" i="1" s="1"/>
  <c r="B17" i="1"/>
  <c r="F17" i="1" l="1"/>
  <c r="I17" i="1" s="1"/>
  <c r="C17" i="1"/>
  <c r="H18" i="1" s="1"/>
  <c r="D18" i="1" l="1"/>
  <c r="B18" i="1"/>
  <c r="A18" i="1"/>
  <c r="E18" i="1" l="1"/>
  <c r="G18" i="1" s="1"/>
  <c r="F18" i="1"/>
  <c r="C18" i="1"/>
  <c r="H19" i="1" s="1"/>
  <c r="I18" i="1" l="1"/>
  <c r="A19" i="1"/>
  <c r="B19" i="1"/>
  <c r="D19" i="1"/>
  <c r="E19" i="1" s="1"/>
  <c r="G19" i="1" s="1"/>
  <c r="F19" i="1" l="1"/>
  <c r="I19" i="1" s="1"/>
  <c r="C19" i="1"/>
  <c r="B20" i="1" s="1"/>
  <c r="H20" i="1" l="1"/>
  <c r="A20" i="1"/>
  <c r="D20" i="1"/>
  <c r="F20" i="1" s="1"/>
  <c r="C20" i="1" l="1"/>
  <c r="E20" i="1"/>
  <c r="G20" i="1" l="1"/>
  <c r="I20" i="1" s="1"/>
  <c r="A21" i="1"/>
  <c r="B21" i="1"/>
  <c r="H21" i="1"/>
  <c r="D21" i="1"/>
  <c r="F21" i="1" s="1"/>
  <c r="C21" i="1" l="1"/>
  <c r="A22" i="1" s="1"/>
  <c r="E21" i="1"/>
  <c r="G21" i="1" l="1"/>
  <c r="I21" i="1" s="1"/>
  <c r="H22" i="1"/>
  <c r="D22" i="1"/>
  <c r="F22" i="1" s="1"/>
  <c r="B22" i="1"/>
  <c r="C22" i="1" l="1"/>
  <c r="E22" i="1"/>
  <c r="G22" i="1" l="1"/>
  <c r="I22" i="1" s="1"/>
  <c r="D23" i="1"/>
  <c r="E23" i="1" s="1"/>
  <c r="A23" i="1"/>
  <c r="B23" i="1"/>
  <c r="H23" i="1"/>
  <c r="G23" i="1" l="1"/>
  <c r="F23" i="1"/>
  <c r="C23" i="1"/>
  <c r="B24" i="1" s="1"/>
  <c r="I23" i="1" l="1"/>
  <c r="H24" i="1"/>
  <c r="D24" i="1"/>
  <c r="E24" i="1" s="1"/>
  <c r="G24" i="1" s="1"/>
  <c r="A24" i="1"/>
  <c r="F24" i="1" l="1"/>
  <c r="I24" i="1" s="1"/>
  <c r="C24" i="1"/>
  <c r="H25" i="1" l="1"/>
  <c r="A25" i="1"/>
  <c r="B25" i="1"/>
  <c r="D25" i="1"/>
  <c r="F25" i="1" s="1"/>
  <c r="E25" i="1" l="1"/>
  <c r="G25" i="1" s="1"/>
  <c r="I25" i="1" s="1"/>
  <c r="C25" i="1"/>
  <c r="D26" i="1" l="1"/>
  <c r="E26" i="1" s="1"/>
  <c r="G26" i="1" s="1"/>
  <c r="A26" i="1"/>
  <c r="B26" i="1"/>
  <c r="H26" i="1"/>
  <c r="F26" i="1" l="1"/>
  <c r="I26" i="1" s="1"/>
  <c r="C26" i="1"/>
  <c r="H27" i="1" s="1"/>
  <c r="A27" i="1" l="1"/>
  <c r="D27" i="1"/>
  <c r="F27" i="1" s="1"/>
  <c r="B27" i="1"/>
  <c r="C27" i="1" l="1"/>
  <c r="H28" i="1" s="1"/>
  <c r="E27" i="1"/>
  <c r="G27" i="1" s="1"/>
  <c r="I27" i="1" s="1"/>
  <c r="B28" i="1" l="1"/>
  <c r="D28" i="1"/>
  <c r="F28" i="1" s="1"/>
  <c r="A28" i="1"/>
  <c r="E28" i="1" l="1"/>
  <c r="G28" i="1" s="1"/>
  <c r="I28" i="1" s="1"/>
  <c r="C28" i="1"/>
  <c r="D29" i="1" s="1"/>
  <c r="B29" i="1" l="1"/>
  <c r="H29" i="1"/>
  <c r="A29" i="1"/>
  <c r="E29" i="1"/>
  <c r="G29" i="1" s="1"/>
  <c r="F29" i="1"/>
  <c r="C29" i="1"/>
  <c r="B30" i="1" l="1"/>
  <c r="I29" i="1"/>
  <c r="H30" i="1"/>
  <c r="D30" i="1"/>
  <c r="E30" i="1" s="1"/>
  <c r="G30" i="1" s="1"/>
  <c r="A30" i="1"/>
  <c r="F30" i="1" l="1"/>
  <c r="C30" i="1"/>
  <c r="D31" i="1" l="1"/>
  <c r="F31" i="1" s="1"/>
  <c r="H31" i="1"/>
  <c r="I30" i="1"/>
  <c r="B31" i="1"/>
  <c r="A31" i="1"/>
  <c r="C31" i="1" l="1"/>
  <c r="A32" i="1" s="1"/>
  <c r="E31" i="1"/>
  <c r="G31" i="1" s="1"/>
  <c r="I31" i="1" s="1"/>
  <c r="H32" i="1" l="1"/>
  <c r="B32" i="1"/>
  <c r="D32" i="1"/>
  <c r="E32" i="1" s="1"/>
  <c r="G32" i="1" s="1"/>
  <c r="C32" i="1" l="1"/>
  <c r="H33" i="1" s="1"/>
  <c r="F32" i="1"/>
  <c r="I32" i="1" s="1"/>
  <c r="D33" i="1" l="1"/>
  <c r="B33" i="1"/>
  <c r="A33" i="1"/>
  <c r="C33" i="1" l="1"/>
  <c r="B34" i="1" s="1"/>
  <c r="E33" i="1"/>
  <c r="F33" i="1"/>
  <c r="H34" i="1" l="1"/>
  <c r="A34" i="1"/>
  <c r="D34" i="1"/>
  <c r="E34" i="1" s="1"/>
  <c r="G33" i="1"/>
  <c r="I33" i="1" s="1"/>
  <c r="C34" i="1" l="1"/>
  <c r="D35" i="1" s="1"/>
  <c r="E35" i="1" s="1"/>
  <c r="F34" i="1"/>
  <c r="G34" i="1"/>
  <c r="A35" i="1" l="1"/>
  <c r="C35" i="1" s="1"/>
  <c r="G35" i="1"/>
  <c r="I34" i="1"/>
  <c r="H35" i="1"/>
  <c r="B35" i="1"/>
  <c r="F35" i="1"/>
  <c r="I35" i="1" l="1"/>
  <c r="B36" i="1"/>
  <c r="A36" i="1"/>
  <c r="D36" i="1"/>
  <c r="E36" i="1" s="1"/>
  <c r="G36" i="1" s="1"/>
  <c r="H36" i="1"/>
  <c r="F36" i="1" l="1"/>
  <c r="I36" i="1" s="1"/>
  <c r="C36" i="1"/>
  <c r="H37" i="1" l="1"/>
  <c r="D37" i="1"/>
  <c r="E37" i="1" s="1"/>
  <c r="G37" i="1" s="1"/>
  <c r="B37" i="1"/>
  <c r="A37" i="1"/>
  <c r="F37" i="1" l="1"/>
  <c r="I37" i="1" s="1"/>
  <c r="C37" i="1"/>
  <c r="H38" i="1" s="1"/>
  <c r="A38" i="1" l="1"/>
  <c r="B38" i="1"/>
  <c r="D38" i="1"/>
  <c r="F38" i="1" s="1"/>
  <c r="E38" i="1" l="1"/>
  <c r="G38" i="1" s="1"/>
  <c r="C38" i="1"/>
  <c r="I38" i="1" l="1"/>
  <c r="H39" i="1"/>
  <c r="A39" i="1"/>
  <c r="B39" i="1"/>
  <c r="D39" i="1"/>
  <c r="E39" i="1" s="1"/>
  <c r="G39" i="1" s="1"/>
  <c r="F39" i="1" l="1"/>
  <c r="I39" i="1" s="1"/>
  <c r="C39" i="1"/>
  <c r="B40" i="1" l="1"/>
  <c r="A40" i="1"/>
  <c r="D40" i="1"/>
  <c r="H40" i="1"/>
  <c r="C40" i="1" l="1"/>
  <c r="A41" i="1" s="1"/>
  <c r="F40" i="1"/>
  <c r="E40" i="1"/>
  <c r="G40" i="1" s="1"/>
  <c r="B41" i="1" l="1"/>
  <c r="D41" i="1"/>
  <c r="E41" i="1" s="1"/>
  <c r="G41" i="1" s="1"/>
  <c r="H41" i="1"/>
  <c r="I40" i="1"/>
  <c r="F41" i="1" l="1"/>
  <c r="I41" i="1" s="1"/>
  <c r="C41" i="1"/>
  <c r="H42" i="1" s="1"/>
  <c r="D42" i="1" l="1"/>
  <c r="E42" i="1" s="1"/>
  <c r="G42" i="1" s="1"/>
  <c r="A42" i="1"/>
  <c r="B42" i="1"/>
  <c r="C42" i="1" l="1"/>
  <c r="D43" i="1" s="1"/>
  <c r="F42" i="1"/>
  <c r="I42" i="1" s="1"/>
  <c r="F43" i="1" l="1"/>
  <c r="B43" i="1"/>
  <c r="A43" i="1"/>
  <c r="C43" i="1" s="1"/>
  <c r="H43" i="1"/>
  <c r="E43" i="1"/>
  <c r="G43" i="1" s="1"/>
  <c r="I43" i="1" l="1"/>
  <c r="H44" i="1"/>
  <c r="B44" i="1"/>
  <c r="A44" i="1"/>
  <c r="D44" i="1"/>
  <c r="E44" i="1" s="1"/>
  <c r="G44" i="1" s="1"/>
  <c r="F44" i="1" l="1"/>
  <c r="I44" i="1" s="1"/>
  <c r="C44" i="1"/>
  <c r="D45" i="1" s="1"/>
  <c r="B45" i="1" l="1"/>
  <c r="H45" i="1"/>
  <c r="A45" i="1"/>
  <c r="C45" i="1" s="1"/>
  <c r="F45" i="1"/>
  <c r="E45" i="1"/>
  <c r="G45" i="1" s="1"/>
  <c r="D46" i="1" l="1"/>
  <c r="A46" i="1"/>
  <c r="B46" i="1"/>
  <c r="I45" i="1"/>
  <c r="H46" i="1"/>
  <c r="C46" i="1" l="1"/>
  <c r="B47" i="1" s="1"/>
  <c r="F46" i="1"/>
  <c r="E46" i="1"/>
  <c r="G46" i="1" s="1"/>
  <c r="H47" i="1" l="1"/>
  <c r="D47" i="1"/>
  <c r="E47" i="1" s="1"/>
  <c r="G47" i="1" s="1"/>
  <c r="A47" i="1"/>
  <c r="I46" i="1"/>
  <c r="C47" i="1" l="1"/>
  <c r="B48" i="1" s="1"/>
  <c r="F47" i="1"/>
  <c r="I47" i="1" s="1"/>
  <c r="D48" i="1" l="1"/>
  <c r="E48" i="1" s="1"/>
  <c r="G48" i="1" s="1"/>
  <c r="A48" i="1"/>
  <c r="H48" i="1"/>
  <c r="F48" i="1" l="1"/>
  <c r="I48" i="1" s="1"/>
  <c r="C48" i="1"/>
  <c r="D49" i="1" s="1"/>
  <c r="E49" i="1" s="1"/>
  <c r="A49" i="1" l="1"/>
  <c r="H49" i="1"/>
  <c r="B49" i="1"/>
  <c r="G49" i="1"/>
  <c r="F49" i="1"/>
  <c r="C49" i="1"/>
  <c r="D50" i="1" l="1"/>
  <c r="I49" i="1"/>
  <c r="H50" i="1"/>
  <c r="A50" i="1"/>
  <c r="B50" i="1"/>
  <c r="C50" i="1" l="1"/>
  <c r="B51" i="1" s="1"/>
  <c r="E50" i="1"/>
  <c r="G50" i="1" s="1"/>
  <c r="F50" i="1"/>
  <c r="A51" i="1" l="1"/>
  <c r="H51" i="1"/>
  <c r="I50" i="1"/>
  <c r="D51" i="1"/>
  <c r="E51" i="1" s="1"/>
  <c r="G51" i="1" s="1"/>
  <c r="F51" i="1" l="1"/>
  <c r="I51" i="1" s="1"/>
  <c r="C51" i="1"/>
  <c r="H52" i="1" s="1"/>
  <c r="B52" i="1" l="1"/>
  <c r="D52" i="1"/>
  <c r="A52" i="1"/>
  <c r="C52" i="1" l="1"/>
  <c r="B53" i="1" s="1"/>
  <c r="F52" i="1"/>
  <c r="E52" i="1"/>
  <c r="G52" i="1" s="1"/>
  <c r="A53" i="1" l="1"/>
  <c r="H53" i="1"/>
  <c r="D53" i="1"/>
  <c r="F53" i="1" s="1"/>
  <c r="I52" i="1"/>
  <c r="C53" i="1" l="1"/>
  <c r="E53" i="1"/>
  <c r="G53" i="1" s="1"/>
  <c r="I53" i="1" s="1"/>
  <c r="H54" i="1" l="1"/>
  <c r="D54" i="1"/>
  <c r="A54" i="1"/>
  <c r="B54" i="1"/>
  <c r="E54" i="1" l="1"/>
  <c r="G54" i="1" s="1"/>
  <c r="C54" i="1"/>
  <c r="F54" i="1"/>
  <c r="I54" i="1" l="1"/>
  <c r="D55" i="1"/>
  <c r="F55" i="1" s="1"/>
  <c r="A55" i="1"/>
  <c r="B55" i="1"/>
  <c r="H55" i="1"/>
  <c r="C55" i="1" l="1"/>
  <c r="A56" i="1" s="1"/>
  <c r="E55" i="1"/>
  <c r="G55" i="1" s="1"/>
  <c r="I55" i="1" s="1"/>
  <c r="B56" i="1" l="1"/>
  <c r="H56" i="1"/>
  <c r="D56" i="1"/>
  <c r="E56" i="1" s="1"/>
  <c r="G56" i="1" s="1"/>
  <c r="C56" i="1" l="1"/>
  <c r="A57" i="1" s="1"/>
  <c r="F56" i="1"/>
  <c r="I56" i="1" s="1"/>
  <c r="D57" i="1" l="1"/>
  <c r="E57" i="1" s="1"/>
  <c r="G57" i="1" s="1"/>
  <c r="H57" i="1"/>
  <c r="B57" i="1"/>
  <c r="C57" i="1" l="1"/>
  <c r="F57" i="1"/>
  <c r="I57" i="1" s="1"/>
  <c r="D58" i="1" l="1"/>
  <c r="E58" i="1" s="1"/>
  <c r="G58" i="1" s="1"/>
  <c r="H58" i="1"/>
  <c r="B58" i="1"/>
  <c r="A58" i="1"/>
  <c r="C58" i="1" l="1"/>
  <c r="H59" i="1" s="1"/>
  <c r="F58" i="1"/>
  <c r="I58" i="1" s="1"/>
  <c r="B59" i="1" l="1"/>
  <c r="D59" i="1"/>
  <c r="F59" i="1" s="1"/>
  <c r="A59" i="1"/>
  <c r="E59" i="1" l="1"/>
  <c r="G59" i="1" s="1"/>
  <c r="I59" i="1" s="1"/>
  <c r="C59" i="1"/>
  <c r="B60" i="1" l="1"/>
  <c r="H60" i="1"/>
  <c r="A60" i="1"/>
  <c r="D60" i="1"/>
  <c r="C60" i="1" s="1"/>
  <c r="B61" i="1" l="1"/>
  <c r="H61" i="1"/>
  <c r="A61" i="1"/>
  <c r="F60" i="1"/>
  <c r="E60" i="1"/>
  <c r="D61" i="1" s="1"/>
  <c r="E61" i="1" s="1"/>
  <c r="G60" i="1" l="1"/>
  <c r="G61" i="1" s="1"/>
  <c r="F61" i="1"/>
  <c r="C61" i="1"/>
  <c r="A62" i="1" s="1"/>
  <c r="I60" i="1" l="1"/>
  <c r="I61" i="1"/>
  <c r="D62" i="1"/>
  <c r="C62" i="1" s="1"/>
  <c r="B62" i="1"/>
  <c r="H62" i="1"/>
  <c r="H63" i="1" l="1"/>
  <c r="B63" i="1"/>
  <c r="A63" i="1"/>
  <c r="F62" i="1"/>
  <c r="E62" i="1"/>
  <c r="G62" i="1" s="1"/>
  <c r="D63" i="1" l="1"/>
  <c r="E63" i="1" s="1"/>
  <c r="G63" i="1" s="1"/>
  <c r="I62" i="1"/>
  <c r="F63" i="1" l="1"/>
  <c r="I63" i="1" s="1"/>
  <c r="C63" i="1"/>
  <c r="A64" i="1" s="1"/>
  <c r="D64" i="1" l="1"/>
  <c r="F64" i="1" s="1"/>
  <c r="B64" i="1"/>
  <c r="H64" i="1"/>
  <c r="C64" i="1" l="1"/>
  <c r="E64" i="1"/>
  <c r="G64" i="1" s="1"/>
  <c r="I64" i="1" s="1"/>
  <c r="D65" i="1" l="1"/>
  <c r="F65" i="1" s="1"/>
  <c r="B65" i="1"/>
  <c r="H65" i="1"/>
  <c r="A65" i="1"/>
  <c r="C65" i="1" l="1"/>
  <c r="B66" i="1" s="1"/>
  <c r="E65" i="1"/>
  <c r="G65" i="1" s="1"/>
  <c r="I65" i="1" s="1"/>
  <c r="H66" i="1" l="1"/>
  <c r="D66" i="1"/>
  <c r="A66" i="1"/>
  <c r="C66" i="1" l="1"/>
  <c r="B67" i="1" s="1"/>
  <c r="E66" i="1"/>
  <c r="G66" i="1" s="1"/>
  <c r="F66" i="1"/>
  <c r="A67" i="1"/>
  <c r="H67" i="1"/>
  <c r="D67" i="1"/>
  <c r="E67" i="1" s="1"/>
  <c r="G67" i="1" s="1"/>
  <c r="I66" i="1" l="1"/>
  <c r="C67" i="1"/>
  <c r="B68" i="1" s="1"/>
  <c r="F67" i="1"/>
  <c r="I67" i="1" s="1"/>
  <c r="H68" i="1" l="1"/>
  <c r="A68" i="1"/>
  <c r="D68" i="1"/>
  <c r="C68" i="1" s="1"/>
  <c r="H69" i="1" s="1"/>
  <c r="F68" i="1" l="1"/>
  <c r="E68" i="1"/>
  <c r="B69" i="1"/>
  <c r="A69" i="1"/>
  <c r="D69" i="1"/>
  <c r="E69" i="1" s="1"/>
  <c r="G68" i="1"/>
  <c r="I68" i="1" l="1"/>
  <c r="G69" i="1"/>
  <c r="F69" i="1"/>
  <c r="C69" i="1"/>
  <c r="H70" i="1" s="1"/>
  <c r="I69" i="1" l="1"/>
  <c r="A70" i="1"/>
  <c r="D70" i="1"/>
  <c r="C70" i="1" s="1"/>
  <c r="B70" i="1"/>
  <c r="H71" i="1" l="1"/>
  <c r="F70" i="1"/>
  <c r="E70" i="1"/>
  <c r="G70" i="1" s="1"/>
  <c r="B71" i="1"/>
  <c r="A71" i="1"/>
  <c r="D71" i="1"/>
  <c r="F71" i="1" s="1"/>
  <c r="I70" i="1" l="1"/>
  <c r="C71" i="1"/>
  <c r="E71" i="1"/>
  <c r="G71" i="1" s="1"/>
  <c r="I71" i="1" s="1"/>
  <c r="D72" i="1" l="1"/>
  <c r="E72" i="1" s="1"/>
  <c r="G72" i="1" s="1"/>
  <c r="B72" i="1"/>
  <c r="A72" i="1"/>
  <c r="H72" i="1"/>
  <c r="F72" i="1" l="1"/>
  <c r="I72" i="1" s="1"/>
  <c r="C72" i="1"/>
  <c r="B73" i="1" s="1"/>
  <c r="A73" i="1" l="1"/>
  <c r="D73" i="1"/>
  <c r="C73" i="1" s="1"/>
  <c r="H73" i="1"/>
  <c r="F73" i="1" l="1"/>
  <c r="E73" i="1"/>
  <c r="G73" i="1" s="1"/>
  <c r="A74" i="1"/>
  <c r="B74" i="1"/>
  <c r="H74" i="1"/>
  <c r="I73" i="1" l="1"/>
  <c r="D74" i="1"/>
  <c r="E74" i="1" s="1"/>
  <c r="G74" i="1" s="1"/>
  <c r="F74" i="1" l="1"/>
  <c r="I74" i="1" s="1"/>
  <c r="C74" i="1"/>
  <c r="A75" i="1" l="1"/>
  <c r="D75" i="1"/>
  <c r="B75" i="1"/>
  <c r="H75" i="1"/>
  <c r="C75" i="1" l="1"/>
  <c r="B76" i="1" s="1"/>
  <c r="F75" i="1"/>
  <c r="E75" i="1"/>
  <c r="G75" i="1" s="1"/>
  <c r="H76" i="1" l="1"/>
  <c r="A76" i="1"/>
  <c r="I75" i="1"/>
  <c r="D76" i="1"/>
  <c r="E76" i="1" l="1"/>
  <c r="G76" i="1" s="1"/>
  <c r="F76" i="1"/>
  <c r="C76" i="1"/>
  <c r="I76" i="1" l="1"/>
  <c r="B77" i="1"/>
  <c r="D77" i="1"/>
  <c r="F77" i="1" s="1"/>
  <c r="A77" i="1"/>
  <c r="H77" i="1"/>
  <c r="C77" i="1" l="1"/>
  <c r="H78" i="1" s="1"/>
  <c r="E77" i="1"/>
  <c r="G77" i="1" s="1"/>
  <c r="I77" i="1" s="1"/>
  <c r="D78" i="1" l="1"/>
  <c r="E78" i="1" s="1"/>
  <c r="G78" i="1" s="1"/>
  <c r="B78" i="1"/>
  <c r="A78" i="1"/>
  <c r="C78" i="1" l="1"/>
  <c r="H79" i="1" s="1"/>
  <c r="F78" i="1"/>
  <c r="I78" i="1" s="1"/>
  <c r="D79" i="1" l="1"/>
  <c r="E79" i="1" s="1"/>
  <c r="G79" i="1" s="1"/>
  <c r="B79" i="1"/>
  <c r="A79" i="1"/>
  <c r="C79" i="1" l="1"/>
  <c r="H80" i="1" s="1"/>
  <c r="F79" i="1"/>
  <c r="I79" i="1" s="1"/>
  <c r="D80" i="1" l="1"/>
  <c r="E80" i="1" s="1"/>
  <c r="G80" i="1" s="1"/>
  <c r="B80" i="1"/>
  <c r="A80" i="1"/>
  <c r="F80" i="1" l="1"/>
  <c r="I80" i="1" s="1"/>
  <c r="C80" i="1"/>
  <c r="H81" i="1" s="1"/>
  <c r="A81" i="1" l="1"/>
  <c r="D81" i="1"/>
  <c r="F81" i="1" s="1"/>
  <c r="B81" i="1"/>
  <c r="E81" i="1" l="1"/>
  <c r="G81" i="1" s="1"/>
  <c r="I81" i="1" s="1"/>
  <c r="C81" i="1"/>
  <c r="H82" i="1" s="1"/>
  <c r="A82" i="1" l="1"/>
  <c r="D82" i="1"/>
  <c r="F82" i="1" s="1"/>
  <c r="B82" i="1"/>
  <c r="E82" i="1" l="1"/>
  <c r="G82" i="1" s="1"/>
  <c r="I82" i="1" s="1"/>
  <c r="C82" i="1"/>
  <c r="A83" i="1" s="1"/>
  <c r="B83" i="1" l="1"/>
  <c r="D83" i="1"/>
  <c r="C83" i="1" s="1"/>
  <c r="H83" i="1"/>
  <c r="F83" i="1" l="1"/>
  <c r="E83" i="1"/>
  <c r="G83" i="1" s="1"/>
  <c r="B84" i="1"/>
  <c r="H84" i="1"/>
  <c r="A84" i="1"/>
  <c r="I83" i="1" l="1"/>
  <c r="D84" i="1"/>
  <c r="F84" i="1" s="1"/>
  <c r="E84" i="1" l="1"/>
  <c r="G84" i="1" s="1"/>
  <c r="I84" i="1" s="1"/>
  <c r="C84" i="1"/>
  <c r="D85" i="1" s="1"/>
  <c r="B85" i="1" l="1"/>
  <c r="E85" i="1"/>
  <c r="G85" i="1" s="1"/>
  <c r="A85" i="1"/>
  <c r="C85" i="1" s="1"/>
  <c r="H85" i="1"/>
  <c r="F85" i="1"/>
  <c r="B86" i="1" l="1"/>
  <c r="A86" i="1"/>
  <c r="I85" i="1"/>
  <c r="H86" i="1"/>
  <c r="D86" i="1"/>
  <c r="E86" i="1" s="1"/>
  <c r="G86" i="1" s="1"/>
  <c r="F86" i="1" l="1"/>
  <c r="I86" i="1" s="1"/>
  <c r="C86" i="1"/>
  <c r="D87" i="1" s="1"/>
  <c r="E87" i="1" s="1"/>
  <c r="G87" i="1" s="1"/>
  <c r="H87" i="1" l="1"/>
  <c r="A87" i="1"/>
  <c r="B87" i="1"/>
  <c r="C87" i="1"/>
  <c r="F87" i="1"/>
  <c r="I87" i="1" l="1"/>
  <c r="A88" i="1"/>
  <c r="B88" i="1"/>
  <c r="H88" i="1"/>
  <c r="D88" i="1"/>
  <c r="C88" i="1" s="1"/>
  <c r="F88" i="1" l="1"/>
  <c r="H89" i="1"/>
  <c r="B89" i="1"/>
  <c r="A89" i="1"/>
  <c r="E88" i="1"/>
  <c r="D89" i="1" l="1"/>
  <c r="E89" i="1" s="1"/>
  <c r="G88" i="1"/>
  <c r="I88" i="1" s="1"/>
  <c r="G89" i="1" l="1"/>
  <c r="C89" i="1"/>
  <c r="H90" i="1" s="1"/>
  <c r="F89" i="1"/>
  <c r="I89" i="1" l="1"/>
  <c r="D90" i="1"/>
  <c r="E90" i="1" s="1"/>
  <c r="G90" i="1" s="1"/>
  <c r="A90" i="1"/>
  <c r="B90" i="1"/>
  <c r="F90" i="1" l="1"/>
  <c r="I90" i="1" s="1"/>
  <c r="C90" i="1"/>
  <c r="A91" i="1" s="1"/>
  <c r="H91" i="1" l="1"/>
  <c r="D91" i="1"/>
  <c r="E91" i="1" s="1"/>
  <c r="G91" i="1" s="1"/>
  <c r="B91" i="1"/>
  <c r="C91" i="1" l="1"/>
  <c r="D92" i="1" s="1"/>
  <c r="E92" i="1" s="1"/>
  <c r="G92" i="1" s="1"/>
  <c r="F91" i="1"/>
  <c r="I91" i="1" s="1"/>
  <c r="B92" i="1" l="1"/>
  <c r="A92" i="1"/>
  <c r="H92" i="1"/>
  <c r="F92" i="1"/>
  <c r="C92" i="1"/>
  <c r="D93" i="1" l="1"/>
  <c r="I92" i="1"/>
  <c r="H93" i="1"/>
  <c r="A93" i="1"/>
  <c r="B93" i="1"/>
  <c r="E93" i="1"/>
  <c r="G93" i="1" s="1"/>
  <c r="F93" i="1"/>
  <c r="C93" i="1" l="1"/>
  <c r="H94" i="1" s="1"/>
  <c r="I93" i="1"/>
  <c r="B94" i="1" l="1"/>
  <c r="D94" i="1"/>
  <c r="E94" i="1" s="1"/>
  <c r="G94" i="1" s="1"/>
  <c r="A94" i="1"/>
  <c r="C94" i="1" l="1"/>
  <c r="F94" i="1"/>
  <c r="I94" i="1" s="1"/>
  <c r="A95" i="1"/>
  <c r="D95" i="1"/>
  <c r="E95" i="1" s="1"/>
  <c r="G95" i="1" s="1"/>
  <c r="B95" i="1"/>
  <c r="H95" i="1"/>
  <c r="C95" i="1" l="1"/>
  <c r="H96" i="1" s="1"/>
  <c r="F95" i="1"/>
  <c r="I95" i="1" s="1"/>
  <c r="B96" i="1" l="1"/>
  <c r="A96" i="1"/>
  <c r="D96" i="1"/>
  <c r="F96" i="1" s="1"/>
  <c r="C96" i="1" l="1"/>
  <c r="A97" i="1" s="1"/>
  <c r="E96" i="1"/>
  <c r="G96" i="1" s="1"/>
  <c r="I96" i="1" s="1"/>
  <c r="B97" i="1" l="1"/>
  <c r="D97" i="1"/>
  <c r="F97" i="1" s="1"/>
  <c r="H97" i="1"/>
  <c r="E97" i="1" l="1"/>
  <c r="G97" i="1" s="1"/>
  <c r="I97" i="1" s="1"/>
  <c r="C97" i="1"/>
  <c r="H98" i="1" s="1"/>
  <c r="A98" i="1" l="1"/>
  <c r="B98" i="1"/>
  <c r="D98" i="1"/>
  <c r="F98" i="1" l="1"/>
  <c r="C98" i="1"/>
  <c r="H99" i="1" s="1"/>
  <c r="E98" i="1"/>
  <c r="G98" i="1" s="1"/>
  <c r="I98" i="1" s="1"/>
  <c r="A99" i="1" l="1"/>
  <c r="D99" i="1"/>
  <c r="E99" i="1" s="1"/>
  <c r="G99" i="1" s="1"/>
  <c r="B99" i="1"/>
  <c r="F99" i="1" l="1"/>
  <c r="I99" i="1" s="1"/>
  <c r="C99" i="1"/>
  <c r="H100" i="1" l="1"/>
  <c r="B100" i="1"/>
  <c r="D100" i="1"/>
  <c r="E100" i="1" s="1"/>
  <c r="G100" i="1" s="1"/>
  <c r="A100" i="1"/>
  <c r="F100" i="1" l="1"/>
  <c r="I100" i="1" s="1"/>
  <c r="C100" i="1"/>
  <c r="D101" i="1" l="1"/>
  <c r="F101" i="1" s="1"/>
  <c r="H101" i="1"/>
  <c r="B101" i="1"/>
  <c r="A101" i="1"/>
  <c r="C101" i="1" l="1"/>
  <c r="E101" i="1"/>
  <c r="G101" i="1" s="1"/>
  <c r="I101" i="1" s="1"/>
</calcChain>
</file>

<file path=xl/sharedStrings.xml><?xml version="1.0" encoding="utf-8"?>
<sst xmlns="http://schemas.openxmlformats.org/spreadsheetml/2006/main" count="27" uniqueCount="23">
  <si>
    <t>t</t>
  </si>
  <si>
    <t>t_C</t>
  </si>
  <si>
    <t>t_D</t>
  </si>
  <si>
    <t>x</t>
  </si>
  <si>
    <t>y</t>
  </si>
  <si>
    <t>R</t>
  </si>
  <si>
    <t>E_o</t>
  </si>
  <si>
    <t>E_h</t>
  </si>
  <si>
    <t>Profit</t>
  </si>
  <si>
    <t>sale price=</t>
  </si>
  <si>
    <t>buy price=</t>
  </si>
  <si>
    <t>arrival rate=</t>
  </si>
  <si>
    <t>demand lb=</t>
  </si>
  <si>
    <t>demand ub=</t>
  </si>
  <si>
    <t>shipping delay=</t>
  </si>
  <si>
    <t>holding cost=</t>
  </si>
  <si>
    <t>order up to=</t>
  </si>
  <si>
    <t>order trigger=</t>
  </si>
  <si>
    <t>customers/day</t>
  </si>
  <si>
    <t>item</t>
  </si>
  <si>
    <t>$/item</t>
  </si>
  <si>
    <t>days</t>
  </si>
  <si>
    <t>$/item/day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</si>
</sst>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Sheet1!$A$1:$A$101</c:f>
              <c:strCache>
                <c:ptCount val="101"/>
                <c:pt idx="0">
                  <c:v>t</c:v>
                </c:pt>
                <c:pt idx="1">
                  <c:v>0</c:v>
                </c:pt>
                <c:pt idx="2">
                  <c:v>0.411668256</c:v>
                </c:pt>
                <c:pt idx="3">
                  <c:v>0.596330067</c:v>
                </c:pt>
                <c:pt idx="4">
                  <c:v>0.839425847</c:v>
                </c:pt>
                <c:pt idx="5">
                  <c:v>1.053489841</c:v>
                </c:pt>
                <c:pt idx="6">
                  <c:v>1.290345873</c:v>
                </c:pt>
                <c:pt idx="7">
                  <c:v>1.309932418</c:v>
                </c:pt>
                <c:pt idx="8">
                  <c:v>1.375386354</c:v>
                </c:pt>
                <c:pt idx="9">
                  <c:v>1.457883474</c:v>
                </c:pt>
                <c:pt idx="10">
                  <c:v>1.534630505</c:v>
                </c:pt>
                <c:pt idx="11">
                  <c:v>1.554314177</c:v>
                </c:pt>
                <c:pt idx="12">
                  <c:v>1.818820587</c:v>
                </c:pt>
                <c:pt idx="13">
                  <c:v>1.894745485</c:v>
                </c:pt>
                <c:pt idx="14">
                  <c:v>2.083735919</c:v>
                </c:pt>
                <c:pt idx="15">
                  <c:v>2.37324146</c:v>
                </c:pt>
                <c:pt idx="16">
                  <c:v>2.667387583</c:v>
                </c:pt>
                <c:pt idx="17">
                  <c:v>2.839425847</c:v>
                </c:pt>
                <c:pt idx="18">
                  <c:v>3.199878258</c:v>
                </c:pt>
                <c:pt idx="19">
                  <c:v>3.426773918</c:v>
                </c:pt>
                <c:pt idx="20">
                  <c:v>3.473919052</c:v>
                </c:pt>
                <c:pt idx="21">
                  <c:v>3.69474903</c:v>
                </c:pt>
                <c:pt idx="22">
                  <c:v>3.769494678</c:v>
                </c:pt>
                <c:pt idx="23">
                  <c:v>3.877023489</c:v>
                </c:pt>
                <c:pt idx="24">
                  <c:v>4.008271288</c:v>
                </c:pt>
                <c:pt idx="25">
                  <c:v>4.09631324</c:v>
                </c:pt>
                <c:pt idx="26">
                  <c:v>4.108733968</c:v>
                </c:pt>
                <c:pt idx="27">
                  <c:v>4.151751656</c:v>
                </c:pt>
                <c:pt idx="28">
                  <c:v>4.313406695</c:v>
                </c:pt>
                <c:pt idx="29">
                  <c:v>4.715890552</c:v>
                </c:pt>
                <c:pt idx="30">
                  <c:v>5.160942246</c:v>
                </c:pt>
                <c:pt idx="31">
                  <c:v>5.199878258</c:v>
                </c:pt>
                <c:pt idx="32">
                  <c:v>5.280020467</c:v>
                </c:pt>
                <c:pt idx="33">
                  <c:v>5.92251656</c:v>
                </c:pt>
                <c:pt idx="34">
                  <c:v>5.997561006</c:v>
                </c:pt>
                <c:pt idx="35">
                  <c:v>6.114024988</c:v>
                </c:pt>
                <c:pt idx="36">
                  <c:v>6.41023197</c:v>
                </c:pt>
                <c:pt idx="37">
                  <c:v>6.566082306</c:v>
                </c:pt>
                <c:pt idx="38">
                  <c:v>6.764997885</c:v>
                </c:pt>
                <c:pt idx="39">
                  <c:v>6.949166651</c:v>
                </c:pt>
                <c:pt idx="40">
                  <c:v>6.964137399</c:v>
                </c:pt>
                <c:pt idx="41">
                  <c:v>7.036573815</c:v>
                </c:pt>
                <c:pt idx="42">
                  <c:v>7.201349747</c:v>
                </c:pt>
                <c:pt idx="43">
                  <c:v>7.21830146</c:v>
                </c:pt>
                <c:pt idx="44">
                  <c:v>7.280020467</c:v>
                </c:pt>
                <c:pt idx="45">
                  <c:v>7.368182184</c:v>
                </c:pt>
                <c:pt idx="46">
                  <c:v>7.468555236</c:v>
                </c:pt>
                <c:pt idx="47">
                  <c:v>8.048960166</c:v>
                </c:pt>
                <c:pt idx="48">
                  <c:v>9.091924181</c:v>
                </c:pt>
                <c:pt idx="49">
                  <c:v>9.368182184</c:v>
                </c:pt>
                <c:pt idx="50">
                  <c:v>9.580000917</c:v>
                </c:pt>
                <c:pt idx="51">
                  <c:v>9.889024177</c:v>
                </c:pt>
                <c:pt idx="52">
                  <c:v>10.44245924</c:v>
                </c:pt>
                <c:pt idx="53">
                  <c:v>10.70846239</c:v>
                </c:pt>
                <c:pt idx="54">
                  <c:v>10.88165423</c:v>
                </c:pt>
                <c:pt idx="55">
                  <c:v>11.03847659</c:v>
                </c:pt>
                <c:pt idx="56">
                  <c:v>11.58000092</c:v>
                </c:pt>
                <c:pt idx="57">
                  <c:v>11.82144902</c:v>
                </c:pt>
                <c:pt idx="58">
                  <c:v>11.92862851</c:v>
                </c:pt>
                <c:pt idx="59">
                  <c:v>12.22254789</c:v>
                </c:pt>
                <c:pt idx="60">
                  <c:v>12.76958195</c:v>
                </c:pt>
                <c:pt idx="61">
                  <c:v>13.1900901</c:v>
                </c:pt>
                <c:pt idx="62">
                  <c:v>13.27360338</c:v>
                </c:pt>
                <c:pt idx="63">
                  <c:v>13.6880257</c:v>
                </c:pt>
                <c:pt idx="64">
                  <c:v>13.70904729</c:v>
                </c:pt>
                <c:pt idx="65">
                  <c:v>13.73050834</c:v>
                </c:pt>
                <c:pt idx="66">
                  <c:v>13.82144902</c:v>
                </c:pt>
                <c:pt idx="67">
                  <c:v>13.95938934</c:v>
                </c:pt>
                <c:pt idx="68">
                  <c:v>14.86902107</c:v>
                </c:pt>
                <c:pt idx="69">
                  <c:v>14.93573134</c:v>
                </c:pt>
                <c:pt idx="70">
                  <c:v>15.04370322</c:v>
                </c:pt>
                <c:pt idx="71">
                  <c:v>15.07683549</c:v>
                </c:pt>
                <c:pt idx="72">
                  <c:v>15.08616378</c:v>
                </c:pt>
                <c:pt idx="73">
                  <c:v>15.23534595</c:v>
                </c:pt>
                <c:pt idx="74">
                  <c:v>15.30487365</c:v>
                </c:pt>
                <c:pt idx="75">
                  <c:v>15.30561998</c:v>
                </c:pt>
                <c:pt idx="76">
                  <c:v>15.55666435</c:v>
                </c:pt>
                <c:pt idx="77">
                  <c:v>15.57207588</c:v>
                </c:pt>
                <c:pt idx="78">
                  <c:v>15.95938934</c:v>
                </c:pt>
                <c:pt idx="79">
                  <c:v>16.09935356</c:v>
                </c:pt>
                <c:pt idx="80">
                  <c:v>16.12170164</c:v>
                </c:pt>
                <c:pt idx="81">
                  <c:v>16.28318419</c:v>
                </c:pt>
                <c:pt idx="82">
                  <c:v>16.44590137</c:v>
                </c:pt>
                <c:pt idx="83">
                  <c:v>16.59685932</c:v>
                </c:pt>
                <c:pt idx="84">
                  <c:v>16.68871386</c:v>
                </c:pt>
                <c:pt idx="85">
                  <c:v>16.76971891</c:v>
                </c:pt>
                <c:pt idx="86">
                  <c:v>16.91677812</c:v>
                </c:pt>
                <c:pt idx="87">
                  <c:v>17.03215294</c:v>
                </c:pt>
                <c:pt idx="88">
                  <c:v>17.26246316</c:v>
                </c:pt>
                <c:pt idx="89">
                  <c:v>17.39000512</c:v>
                </c:pt>
                <c:pt idx="90">
                  <c:v>17.54529088</c:v>
                </c:pt>
                <c:pt idx="91">
                  <c:v>17.57071744</c:v>
                </c:pt>
                <c:pt idx="92">
                  <c:v>17.64670637</c:v>
                </c:pt>
                <c:pt idx="93">
                  <c:v>17.77365797</c:v>
                </c:pt>
                <c:pt idx="94">
                  <c:v>17.80795283</c:v>
                </c:pt>
                <c:pt idx="95">
                  <c:v>18.09935356</c:v>
                </c:pt>
                <c:pt idx="96">
                  <c:v>18.27772546</c:v>
                </c:pt>
                <c:pt idx="97">
                  <c:v>18.29316021</c:v>
                </c:pt>
                <c:pt idx="98">
                  <c:v>18.31742045</c:v>
                </c:pt>
                <c:pt idx="99">
                  <c:v>18.46552732</c:v>
                </c:pt>
                <c:pt idx="100">
                  <c:v>18.87531333</c:v>
                </c:pt>
              </c:strCache>
            </c:str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83.533269742722439</c:v>
                </c:pt>
                <c:pt idx="2">
                  <c:v>276.51612094892971</c:v>
                </c:pt>
                <c:pt idx="3">
                  <c:v>568.25086440669088</c:v>
                </c:pt>
                <c:pt idx="4">
                  <c:v>862.25707258013927</c:v>
                </c:pt>
                <c:pt idx="5">
                  <c:v>1157.0462398717336</c:v>
                </c:pt>
                <c:pt idx="6">
                  <c:v>1556.7328551550208</c:v>
                </c:pt>
                <c:pt idx="7">
                  <c:v>1856.2092236705359</c:v>
                </c:pt>
                <c:pt idx="8">
                  <c:v>1956.0442294307122</c:v>
                </c:pt>
                <c:pt idx="9">
                  <c:v>1956.0442294307122</c:v>
                </c:pt>
                <c:pt idx="10">
                  <c:v>1956.0442294307122</c:v>
                </c:pt>
                <c:pt idx="11">
                  <c:v>1956.0442294307122</c:v>
                </c:pt>
                <c:pt idx="12">
                  <c:v>1956.0442294307122</c:v>
                </c:pt>
                <c:pt idx="13">
                  <c:v>1956.0442294307122</c:v>
                </c:pt>
                <c:pt idx="14">
                  <c:v>1956.0442294307122</c:v>
                </c:pt>
                <c:pt idx="15">
                  <c:v>1956.0442294307122</c:v>
                </c:pt>
                <c:pt idx="16">
                  <c:v>1956.0442294307122</c:v>
                </c:pt>
                <c:pt idx="17">
                  <c:v>1451.7188005045857</c:v>
                </c:pt>
                <c:pt idx="18">
                  <c:v>1650.8112178631304</c:v>
                </c:pt>
                <c:pt idx="19">
                  <c:v>1650.8112178631304</c:v>
                </c:pt>
                <c:pt idx="20">
                  <c:v>1650.8112178631304</c:v>
                </c:pt>
                <c:pt idx="21">
                  <c:v>1650.8112178631304</c:v>
                </c:pt>
                <c:pt idx="22">
                  <c:v>1650.8112178631304</c:v>
                </c:pt>
                <c:pt idx="23">
                  <c:v>1650.8112178631304</c:v>
                </c:pt>
                <c:pt idx="24">
                  <c:v>1650.8112178631304</c:v>
                </c:pt>
                <c:pt idx="25">
                  <c:v>1650.8112178631304</c:v>
                </c:pt>
                <c:pt idx="26">
                  <c:v>1650.8112178631304</c:v>
                </c:pt>
                <c:pt idx="27">
                  <c:v>1650.8112178631304</c:v>
                </c:pt>
                <c:pt idx="28">
                  <c:v>1650.8112178631304</c:v>
                </c:pt>
                <c:pt idx="29">
                  <c:v>1650.8112178631304</c:v>
                </c:pt>
                <c:pt idx="30">
                  <c:v>1650.8112178631304</c:v>
                </c:pt>
                <c:pt idx="31">
                  <c:v>2047.9260983319243</c:v>
                </c:pt>
                <c:pt idx="32">
                  <c:v>2229.9362077367732</c:v>
                </c:pt>
                <c:pt idx="33">
                  <c:v>2428.1351410270731</c:v>
                </c:pt>
                <c:pt idx="34">
                  <c:v>2525.8058613823664</c:v>
                </c:pt>
                <c:pt idx="35">
                  <c:v>2820.4741357063426</c:v>
                </c:pt>
                <c:pt idx="36">
                  <c:v>3118.6039316792676</c:v>
                </c:pt>
                <c:pt idx="37">
                  <c:v>3417.4104382054693</c:v>
                </c:pt>
                <c:pt idx="38">
                  <c:v>3417.4104382054693</c:v>
                </c:pt>
                <c:pt idx="39">
                  <c:v>3417.4104382054693</c:v>
                </c:pt>
                <c:pt idx="40">
                  <c:v>3417.4104382054693</c:v>
                </c:pt>
                <c:pt idx="41">
                  <c:v>3417.4104382054693</c:v>
                </c:pt>
                <c:pt idx="42">
                  <c:v>3417.4104382054693</c:v>
                </c:pt>
                <c:pt idx="43">
                  <c:v>3417.4104382054693</c:v>
                </c:pt>
                <c:pt idx="44">
                  <c:v>2766.3524976041763</c:v>
                </c:pt>
                <c:pt idx="45">
                  <c:v>2965.3487670870668</c:v>
                </c:pt>
                <c:pt idx="46">
                  <c:v>3061.8663375032779</c:v>
                </c:pt>
                <c:pt idx="47">
                  <c:v>3257.6944814449466</c:v>
                </c:pt>
                <c:pt idx="48">
                  <c:v>3257.6944814449466</c:v>
                </c:pt>
                <c:pt idx="49">
                  <c:v>3551.3399194504273</c:v>
                </c:pt>
                <c:pt idx="50">
                  <c:v>3743.9233612174708</c:v>
                </c:pt>
                <c:pt idx="51">
                  <c:v>4132.8546600497612</c:v>
                </c:pt>
                <c:pt idx="52">
                  <c:v>4429.6626221575043</c:v>
                </c:pt>
                <c:pt idx="53">
                  <c:v>4528.6234711107381</c:v>
                </c:pt>
                <c:pt idx="54">
                  <c:v>4727.9961816947143</c:v>
                </c:pt>
                <c:pt idx="55">
                  <c:v>4727.9961816947143</c:v>
                </c:pt>
                <c:pt idx="56">
                  <c:v>4324.1330120677503</c:v>
                </c:pt>
                <c:pt idx="57">
                  <c:v>4623.2755761622548</c:v>
                </c:pt>
                <c:pt idx="58">
                  <c:v>4722.6877373983862</c:v>
                </c:pt>
                <c:pt idx="59">
                  <c:v>4722.6877373983862</c:v>
                </c:pt>
                <c:pt idx="60">
                  <c:v>4722.6877373983862</c:v>
                </c:pt>
                <c:pt idx="61">
                  <c:v>4722.6877373983862</c:v>
                </c:pt>
                <c:pt idx="62">
                  <c:v>4722.6877373983862</c:v>
                </c:pt>
                <c:pt idx="63">
                  <c:v>4722.6877373983862</c:v>
                </c:pt>
                <c:pt idx="64">
                  <c:v>4722.6877373983862</c:v>
                </c:pt>
                <c:pt idx="65">
                  <c:v>4722.6877373983862</c:v>
                </c:pt>
                <c:pt idx="66">
                  <c:v>5118.2736472087381</c:v>
                </c:pt>
                <c:pt idx="67">
                  <c:v>5196.4424856831001</c:v>
                </c:pt>
                <c:pt idx="68">
                  <c:v>5394.974859743299</c:v>
                </c:pt>
                <c:pt idx="69">
                  <c:v>5493.0313659185713</c:v>
                </c:pt>
                <c:pt idx="70">
                  <c:v>5692.5012495236433</c:v>
                </c:pt>
                <c:pt idx="71">
                  <c:v>5892.3893100383748</c:v>
                </c:pt>
                <c:pt idx="72">
                  <c:v>5991.1958526772023</c:v>
                </c:pt>
                <c:pt idx="73">
                  <c:v>6290.7786864887812</c:v>
                </c:pt>
                <c:pt idx="74">
                  <c:v>6290.7786864887812</c:v>
                </c:pt>
                <c:pt idx="75">
                  <c:v>6290.7786864887812</c:v>
                </c:pt>
                <c:pt idx="76">
                  <c:v>6290.7786864887812</c:v>
                </c:pt>
                <c:pt idx="77">
                  <c:v>6290.7786864887812</c:v>
                </c:pt>
                <c:pt idx="78">
                  <c:v>5838.5392589312742</c:v>
                </c:pt>
                <c:pt idx="79">
                  <c:v>5938.3157781662558</c:v>
                </c:pt>
                <c:pt idx="80">
                  <c:v>6337.0239177521244</c:v>
                </c:pt>
                <c:pt idx="81">
                  <c:v>6337.0239177521244</c:v>
                </c:pt>
                <c:pt idx="82">
                  <c:v>6337.0239177521244</c:v>
                </c:pt>
                <c:pt idx="83">
                  <c:v>6337.0239177521244</c:v>
                </c:pt>
                <c:pt idx="84">
                  <c:v>6337.0239177521244</c:v>
                </c:pt>
                <c:pt idx="85">
                  <c:v>6337.0239177521244</c:v>
                </c:pt>
                <c:pt idx="86">
                  <c:v>6337.0239177521244</c:v>
                </c:pt>
                <c:pt idx="87">
                  <c:v>6337.0239177521244</c:v>
                </c:pt>
                <c:pt idx="88">
                  <c:v>6337.0239177521244</c:v>
                </c:pt>
                <c:pt idx="89">
                  <c:v>6337.0239177521244</c:v>
                </c:pt>
                <c:pt idx="90">
                  <c:v>6337.0239177521244</c:v>
                </c:pt>
                <c:pt idx="91">
                  <c:v>6337.0239177521244</c:v>
                </c:pt>
                <c:pt idx="92">
                  <c:v>6337.0239177521244</c:v>
                </c:pt>
                <c:pt idx="93">
                  <c:v>6337.0239177521244</c:v>
                </c:pt>
                <c:pt idx="94">
                  <c:v>6337.0239177521244</c:v>
                </c:pt>
                <c:pt idx="95">
                  <c:v>6431.672760755604</c:v>
                </c:pt>
                <c:pt idx="96">
                  <c:v>6731.2405877792035</c:v>
                </c:pt>
                <c:pt idx="97">
                  <c:v>7130.7068623872519</c:v>
                </c:pt>
                <c:pt idx="98">
                  <c:v>7428.6333662545903</c:v>
                </c:pt>
                <c:pt idx="99">
                  <c:v>7625.3550781695694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B-4293-A5AA-144C8D5C3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47968"/>
        <c:axId val="178147576"/>
      </c:scatterChart>
      <c:valAx>
        <c:axId val="1781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7576"/>
        <c:crosses val="autoZero"/>
        <c:crossBetween val="midCat"/>
      </c:valAx>
      <c:valAx>
        <c:axId val="1781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Inventory 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Sheet1!$A$1:$A$101</c:f>
              <c:strCache>
                <c:ptCount val="101"/>
                <c:pt idx="0">
                  <c:v>t</c:v>
                </c:pt>
                <c:pt idx="1">
                  <c:v>0</c:v>
                </c:pt>
                <c:pt idx="2">
                  <c:v>0.411668256</c:v>
                </c:pt>
                <c:pt idx="3">
                  <c:v>0.596330067</c:v>
                </c:pt>
                <c:pt idx="4">
                  <c:v>0.839425847</c:v>
                </c:pt>
                <c:pt idx="5">
                  <c:v>1.053489841</c:v>
                </c:pt>
                <c:pt idx="6">
                  <c:v>1.290345873</c:v>
                </c:pt>
                <c:pt idx="7">
                  <c:v>1.309932418</c:v>
                </c:pt>
                <c:pt idx="8">
                  <c:v>1.375386354</c:v>
                </c:pt>
                <c:pt idx="9">
                  <c:v>1.457883474</c:v>
                </c:pt>
                <c:pt idx="10">
                  <c:v>1.534630505</c:v>
                </c:pt>
                <c:pt idx="11">
                  <c:v>1.554314177</c:v>
                </c:pt>
                <c:pt idx="12">
                  <c:v>1.818820587</c:v>
                </c:pt>
                <c:pt idx="13">
                  <c:v>1.894745485</c:v>
                </c:pt>
                <c:pt idx="14">
                  <c:v>2.083735919</c:v>
                </c:pt>
                <c:pt idx="15">
                  <c:v>2.37324146</c:v>
                </c:pt>
                <c:pt idx="16">
                  <c:v>2.667387583</c:v>
                </c:pt>
                <c:pt idx="17">
                  <c:v>2.839425847</c:v>
                </c:pt>
                <c:pt idx="18">
                  <c:v>3.199878258</c:v>
                </c:pt>
                <c:pt idx="19">
                  <c:v>3.426773918</c:v>
                </c:pt>
                <c:pt idx="20">
                  <c:v>3.473919052</c:v>
                </c:pt>
                <c:pt idx="21">
                  <c:v>3.69474903</c:v>
                </c:pt>
                <c:pt idx="22">
                  <c:v>3.769494678</c:v>
                </c:pt>
                <c:pt idx="23">
                  <c:v>3.877023489</c:v>
                </c:pt>
                <c:pt idx="24">
                  <c:v>4.008271288</c:v>
                </c:pt>
                <c:pt idx="25">
                  <c:v>4.09631324</c:v>
                </c:pt>
                <c:pt idx="26">
                  <c:v>4.108733968</c:v>
                </c:pt>
                <c:pt idx="27">
                  <c:v>4.151751656</c:v>
                </c:pt>
                <c:pt idx="28">
                  <c:v>4.313406695</c:v>
                </c:pt>
                <c:pt idx="29">
                  <c:v>4.715890552</c:v>
                </c:pt>
                <c:pt idx="30">
                  <c:v>5.160942246</c:v>
                </c:pt>
                <c:pt idx="31">
                  <c:v>5.199878258</c:v>
                </c:pt>
                <c:pt idx="32">
                  <c:v>5.280020467</c:v>
                </c:pt>
                <c:pt idx="33">
                  <c:v>5.92251656</c:v>
                </c:pt>
                <c:pt idx="34">
                  <c:v>5.997561006</c:v>
                </c:pt>
                <c:pt idx="35">
                  <c:v>6.114024988</c:v>
                </c:pt>
                <c:pt idx="36">
                  <c:v>6.41023197</c:v>
                </c:pt>
                <c:pt idx="37">
                  <c:v>6.566082306</c:v>
                </c:pt>
                <c:pt idx="38">
                  <c:v>6.764997885</c:v>
                </c:pt>
                <c:pt idx="39">
                  <c:v>6.949166651</c:v>
                </c:pt>
                <c:pt idx="40">
                  <c:v>6.964137399</c:v>
                </c:pt>
                <c:pt idx="41">
                  <c:v>7.036573815</c:v>
                </c:pt>
                <c:pt idx="42">
                  <c:v>7.201349747</c:v>
                </c:pt>
                <c:pt idx="43">
                  <c:v>7.21830146</c:v>
                </c:pt>
                <c:pt idx="44">
                  <c:v>7.280020467</c:v>
                </c:pt>
                <c:pt idx="45">
                  <c:v>7.368182184</c:v>
                </c:pt>
                <c:pt idx="46">
                  <c:v>7.468555236</c:v>
                </c:pt>
                <c:pt idx="47">
                  <c:v>8.048960166</c:v>
                </c:pt>
                <c:pt idx="48">
                  <c:v>9.091924181</c:v>
                </c:pt>
                <c:pt idx="49">
                  <c:v>9.368182184</c:v>
                </c:pt>
                <c:pt idx="50">
                  <c:v>9.580000917</c:v>
                </c:pt>
                <c:pt idx="51">
                  <c:v>9.889024177</c:v>
                </c:pt>
                <c:pt idx="52">
                  <c:v>10.44245924</c:v>
                </c:pt>
                <c:pt idx="53">
                  <c:v>10.70846239</c:v>
                </c:pt>
                <c:pt idx="54">
                  <c:v>10.88165423</c:v>
                </c:pt>
                <c:pt idx="55">
                  <c:v>11.03847659</c:v>
                </c:pt>
                <c:pt idx="56">
                  <c:v>11.58000092</c:v>
                </c:pt>
                <c:pt idx="57">
                  <c:v>11.82144902</c:v>
                </c:pt>
                <c:pt idx="58">
                  <c:v>11.92862851</c:v>
                </c:pt>
                <c:pt idx="59">
                  <c:v>12.22254789</c:v>
                </c:pt>
                <c:pt idx="60">
                  <c:v>12.76958195</c:v>
                </c:pt>
                <c:pt idx="61">
                  <c:v>13.1900901</c:v>
                </c:pt>
                <c:pt idx="62">
                  <c:v>13.27360338</c:v>
                </c:pt>
                <c:pt idx="63">
                  <c:v>13.6880257</c:v>
                </c:pt>
                <c:pt idx="64">
                  <c:v>13.70904729</c:v>
                </c:pt>
                <c:pt idx="65">
                  <c:v>13.73050834</c:v>
                </c:pt>
                <c:pt idx="66">
                  <c:v>13.82144902</c:v>
                </c:pt>
                <c:pt idx="67">
                  <c:v>13.95938934</c:v>
                </c:pt>
                <c:pt idx="68">
                  <c:v>14.86902107</c:v>
                </c:pt>
                <c:pt idx="69">
                  <c:v>14.93573134</c:v>
                </c:pt>
                <c:pt idx="70">
                  <c:v>15.04370322</c:v>
                </c:pt>
                <c:pt idx="71">
                  <c:v>15.07683549</c:v>
                </c:pt>
                <c:pt idx="72">
                  <c:v>15.08616378</c:v>
                </c:pt>
                <c:pt idx="73">
                  <c:v>15.23534595</c:v>
                </c:pt>
                <c:pt idx="74">
                  <c:v>15.30487365</c:v>
                </c:pt>
                <c:pt idx="75">
                  <c:v>15.30561998</c:v>
                </c:pt>
                <c:pt idx="76">
                  <c:v>15.55666435</c:v>
                </c:pt>
                <c:pt idx="77">
                  <c:v>15.57207588</c:v>
                </c:pt>
                <c:pt idx="78">
                  <c:v>15.95938934</c:v>
                </c:pt>
                <c:pt idx="79">
                  <c:v>16.09935356</c:v>
                </c:pt>
                <c:pt idx="80">
                  <c:v>16.12170164</c:v>
                </c:pt>
                <c:pt idx="81">
                  <c:v>16.28318419</c:v>
                </c:pt>
                <c:pt idx="82">
                  <c:v>16.44590137</c:v>
                </c:pt>
                <c:pt idx="83">
                  <c:v>16.59685932</c:v>
                </c:pt>
                <c:pt idx="84">
                  <c:v>16.68871386</c:v>
                </c:pt>
                <c:pt idx="85">
                  <c:v>16.76971891</c:v>
                </c:pt>
                <c:pt idx="86">
                  <c:v>16.91677812</c:v>
                </c:pt>
                <c:pt idx="87">
                  <c:v>17.03215294</c:v>
                </c:pt>
                <c:pt idx="88">
                  <c:v>17.26246316</c:v>
                </c:pt>
                <c:pt idx="89">
                  <c:v>17.39000512</c:v>
                </c:pt>
                <c:pt idx="90">
                  <c:v>17.54529088</c:v>
                </c:pt>
                <c:pt idx="91">
                  <c:v>17.57071744</c:v>
                </c:pt>
                <c:pt idx="92">
                  <c:v>17.64670637</c:v>
                </c:pt>
                <c:pt idx="93">
                  <c:v>17.77365797</c:v>
                </c:pt>
                <c:pt idx="94">
                  <c:v>17.80795283</c:v>
                </c:pt>
                <c:pt idx="95">
                  <c:v>18.09935356</c:v>
                </c:pt>
                <c:pt idx="96">
                  <c:v>18.27772546</c:v>
                </c:pt>
                <c:pt idx="97">
                  <c:v>18.29316021</c:v>
                </c:pt>
                <c:pt idx="98">
                  <c:v>18.31742045</c:v>
                </c:pt>
                <c:pt idx="99">
                  <c:v>18.46552732</c:v>
                </c:pt>
                <c:pt idx="100">
                  <c:v>18.87531333</c:v>
                </c:pt>
              </c:strCache>
            </c:str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14</c:v>
                </c:pt>
                <c:pt idx="32">
                  <c:v>12</c:v>
                </c:pt>
                <c:pt idx="33">
                  <c:v>10</c:v>
                </c:pt>
                <c:pt idx="34">
                  <c:v>9</c:v>
                </c:pt>
                <c:pt idx="35">
                  <c:v>6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5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15</c:v>
                </c:pt>
                <c:pt idx="49">
                  <c:v>12</c:v>
                </c:pt>
                <c:pt idx="50">
                  <c:v>10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8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12</c:v>
                </c:pt>
                <c:pt idx="67">
                  <c:v>11</c:v>
                </c:pt>
                <c:pt idx="68">
                  <c:v>9</c:v>
                </c:pt>
                <c:pt idx="69">
                  <c:v>8</c:v>
                </c:pt>
                <c:pt idx="70">
                  <c:v>6</c:v>
                </c:pt>
                <c:pt idx="71">
                  <c:v>4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5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14</c:v>
                </c:pt>
                <c:pt idx="96">
                  <c:v>11</c:v>
                </c:pt>
                <c:pt idx="97">
                  <c:v>7</c:v>
                </c:pt>
                <c:pt idx="98">
                  <c:v>4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6-462C-A115-4060EBDC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47968"/>
        <c:axId val="178147576"/>
      </c:scatterChart>
      <c:valAx>
        <c:axId val="1781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7576"/>
        <c:crosses val="autoZero"/>
        <c:crossBetween val="midCat"/>
      </c:valAx>
      <c:valAx>
        <c:axId val="1781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34591</xdr:colOff>
      <xdr:row>19</xdr:row>
      <xdr:rowOff>91741</xdr:rowOff>
    </xdr:from>
    <xdr:to>
      <xdr:col>12</xdr:col>
      <xdr:colOff>561976</xdr:colOff>
      <xdr:row>33</xdr:row>
      <xdr:rowOff>167941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335882</xdr:colOff>
      <xdr:row>4</xdr:row>
      <xdr:rowOff>85223</xdr:rowOff>
    </xdr:from>
    <xdr:to>
      <xdr:col>12</xdr:col>
      <xdr:colOff>251661</xdr:colOff>
      <xdr:row>18</xdr:row>
      <xdr:rowOff>161423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51BDE-A564-4A89-B31A-55CE880A0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zoomScale="190" zoomScaleNormal="190" workbookViewId="0">
      <selection activeCell="D14" sqref="D14"/>
    </sheetView>
  </sheetViews>
  <sheetFormatPr defaultRowHeight="15" x14ac:dyDescent="0.25"/>
  <cols>
    <col min="11" max="11" width="15" bestFit="1" customWidth="1"/>
    <col min="12" max="12" width="9.1406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s="1">
        <v>100</v>
      </c>
      <c r="M1" t="s">
        <v>20</v>
      </c>
    </row>
    <row r="2" spans="1:13" x14ac:dyDescent="0.25">
      <c r="A2">
        <v>0</v>
      </c>
      <c r="B2">
        <f ca="1">-LN(1-RAND())/$L$3</f>
        <v>0.41166825643193883</v>
      </c>
      <c r="C2">
        <v>9999</v>
      </c>
      <c r="D2">
        <v>20</v>
      </c>
      <c r="E2">
        <v>0</v>
      </c>
      <c r="F2">
        <v>0</v>
      </c>
      <c r="G2">
        <v>0</v>
      </c>
      <c r="H2">
        <v>0</v>
      </c>
      <c r="I2">
        <f>F2-G2-H2</f>
        <v>0</v>
      </c>
      <c r="K2" t="s">
        <v>10</v>
      </c>
      <c r="L2" s="1">
        <v>50</v>
      </c>
      <c r="M2" t="s">
        <v>20</v>
      </c>
    </row>
    <row r="3" spans="1:13" x14ac:dyDescent="0.25">
      <c r="A3">
        <f ca="1">MIN(B2:C2)</f>
        <v>0.41166825643193883</v>
      </c>
      <c r="B3">
        <f t="shared" ref="B3:B34" ca="1" si="0">IF(B2&lt;=C2,B2-LN(1-RAND())/$L$3,B2)</f>
        <v>0.59633006679490497</v>
      </c>
      <c r="C3">
        <f t="shared" ref="C3:C34" ca="1" si="1">IF(AND(B2&lt;=C2,D3&lt;$L$9,E2=0),A3+$L$6,IF(C2&lt;B2,9999,C2))</f>
        <v>9999</v>
      </c>
      <c r="D3">
        <f t="shared" ref="D3:D34" ca="1" si="2">IF(B2&lt;=C2,MAX(0,D2-RANDBETWEEN($L$4,$L$5)),D2+E2)</f>
        <v>19</v>
      </c>
      <c r="E3">
        <f t="shared" ref="E3:E34" ca="1" si="3">IF(AND(B2&lt;=C2,D3&lt;$L$9,E2=0),$L$8-D3,IF(C2&lt;B2,0,E2))</f>
        <v>0</v>
      </c>
      <c r="F3">
        <f ca="1">IF(B2&lt;=C2,F2+$L$1*(D2-D3),F2)</f>
        <v>100</v>
      </c>
      <c r="G3">
        <f ca="1">IF(AND(B2&lt;=C2,D2&lt;$L$9,E2=0),G2+E3*$L$2,G2)</f>
        <v>0</v>
      </c>
      <c r="H3">
        <f t="shared" ref="H3:H34" ca="1" si="4">H2+D2*(MIN(B2,C2)-A2)*$L$7</f>
        <v>16.466730257277554</v>
      </c>
      <c r="I3">
        <f t="shared" ref="I3:I66" ca="1" si="5">F3-G3-H3</f>
        <v>83.533269742722439</v>
      </c>
      <c r="K3" t="s">
        <v>11</v>
      </c>
      <c r="L3" s="1">
        <v>5</v>
      </c>
      <c r="M3" t="s">
        <v>18</v>
      </c>
    </row>
    <row r="4" spans="1:13" x14ac:dyDescent="0.25">
      <c r="A4">
        <f t="shared" ref="A4:A24" ca="1" si="6">MIN(B3:C3)</f>
        <v>0.59633006679490497</v>
      </c>
      <c r="B4">
        <f t="shared" ca="1" si="0"/>
        <v>0.83942584744898996</v>
      </c>
      <c r="C4">
        <f t="shared" ca="1" si="1"/>
        <v>9999</v>
      </c>
      <c r="D4">
        <f t="shared" ca="1" si="2"/>
        <v>17</v>
      </c>
      <c r="E4">
        <f t="shared" ca="1" si="3"/>
        <v>0</v>
      </c>
      <c r="F4">
        <f t="shared" ref="F4:F67" ca="1" si="7">IF(B3&lt;=C3,F3+$L$1*(D3-D4),F3)</f>
        <v>300</v>
      </c>
      <c r="G4">
        <f t="shared" ref="G4:G67" ca="1" si="8">IF(AND(B3&lt;=C3,D3&lt;$L$9,E3=0),G3+E4*$L$2,G3)</f>
        <v>0</v>
      </c>
      <c r="H4">
        <f t="shared" ca="1" si="4"/>
        <v>23.483879051070268</v>
      </c>
      <c r="I4">
        <f ca="1">F4-G4-H4</f>
        <v>276.51612094892971</v>
      </c>
      <c r="K4" t="s">
        <v>12</v>
      </c>
      <c r="L4" s="1">
        <v>1</v>
      </c>
      <c r="M4" t="s">
        <v>19</v>
      </c>
    </row>
    <row r="5" spans="1:13" x14ac:dyDescent="0.25">
      <c r="A5">
        <f t="shared" ca="1" si="6"/>
        <v>0.83942584744898996</v>
      </c>
      <c r="B5">
        <f t="shared" ca="1" si="0"/>
        <v>1.0534898412544034</v>
      </c>
      <c r="C5">
        <f t="shared" ca="1" si="1"/>
        <v>2.83942584744899</v>
      </c>
      <c r="D5">
        <f t="shared" ca="1" si="2"/>
        <v>14</v>
      </c>
      <c r="E5">
        <f t="shared" ca="1" si="3"/>
        <v>6</v>
      </c>
      <c r="F5">
        <f t="shared" ca="1" si="7"/>
        <v>600</v>
      </c>
      <c r="G5">
        <f t="shared" ca="1" si="8"/>
        <v>0</v>
      </c>
      <c r="H5">
        <f t="shared" ca="1" si="4"/>
        <v>31.749135593309155</v>
      </c>
      <c r="I5">
        <f t="shared" ca="1" si="5"/>
        <v>568.25086440669088</v>
      </c>
      <c r="K5" t="s">
        <v>13</v>
      </c>
      <c r="L5" s="1">
        <v>4</v>
      </c>
      <c r="M5" t="s">
        <v>19</v>
      </c>
    </row>
    <row r="6" spans="1:13" x14ac:dyDescent="0.25">
      <c r="A6">
        <f t="shared" ca="1" si="6"/>
        <v>1.0534898412544034</v>
      </c>
      <c r="B6">
        <f t="shared" ca="1" si="0"/>
        <v>1.2903458734546611</v>
      </c>
      <c r="C6">
        <f t="shared" ca="1" si="1"/>
        <v>2.83942584744899</v>
      </c>
      <c r="D6">
        <f t="shared" ca="1" si="2"/>
        <v>11</v>
      </c>
      <c r="E6">
        <f t="shared" ca="1" si="3"/>
        <v>6</v>
      </c>
      <c r="F6">
        <f t="shared" ca="1" si="7"/>
        <v>900</v>
      </c>
      <c r="G6">
        <f t="shared" ca="1" si="8"/>
        <v>0</v>
      </c>
      <c r="H6">
        <f t="shared" ca="1" si="4"/>
        <v>37.742927419860735</v>
      </c>
      <c r="I6">
        <f t="shared" ca="1" si="5"/>
        <v>862.25707258013927</v>
      </c>
      <c r="K6" t="s">
        <v>14</v>
      </c>
      <c r="L6" s="1">
        <v>2</v>
      </c>
      <c r="M6" t="s">
        <v>21</v>
      </c>
    </row>
    <row r="7" spans="1:13" x14ac:dyDescent="0.25">
      <c r="A7">
        <f t="shared" ca="1" si="6"/>
        <v>1.2903458734546611</v>
      </c>
      <c r="B7">
        <f t="shared" ca="1" si="0"/>
        <v>1.3099324182492127</v>
      </c>
      <c r="C7">
        <f t="shared" ca="1" si="1"/>
        <v>2.83942584744899</v>
      </c>
      <c r="D7">
        <f t="shared" ca="1" si="2"/>
        <v>8</v>
      </c>
      <c r="E7">
        <f t="shared" ca="1" si="3"/>
        <v>6</v>
      </c>
      <c r="F7">
        <f t="shared" ca="1" si="7"/>
        <v>1200</v>
      </c>
      <c r="G7">
        <f t="shared" ca="1" si="8"/>
        <v>0</v>
      </c>
      <c r="H7">
        <f t="shared" ca="1" si="4"/>
        <v>42.953760128266403</v>
      </c>
      <c r="I7">
        <f t="shared" ca="1" si="5"/>
        <v>1157.0462398717336</v>
      </c>
      <c r="K7" t="s">
        <v>15</v>
      </c>
      <c r="L7" s="1">
        <v>2</v>
      </c>
      <c r="M7" t="s">
        <v>22</v>
      </c>
    </row>
    <row r="8" spans="1:13" x14ac:dyDescent="0.25">
      <c r="A8">
        <f t="shared" ca="1" si="6"/>
        <v>1.3099324182492127</v>
      </c>
      <c r="B8">
        <f t="shared" ca="1" si="0"/>
        <v>1.3753863538098292</v>
      </c>
      <c r="C8">
        <f t="shared" ca="1" si="1"/>
        <v>2.83942584744899</v>
      </c>
      <c r="D8">
        <f t="shared" ca="1" si="2"/>
        <v>4</v>
      </c>
      <c r="E8">
        <f t="shared" ca="1" si="3"/>
        <v>6</v>
      </c>
      <c r="F8">
        <f t="shared" ca="1" si="7"/>
        <v>1600</v>
      </c>
      <c r="G8">
        <f t="shared" ca="1" si="8"/>
        <v>0</v>
      </c>
      <c r="H8">
        <f t="shared" ca="1" si="4"/>
        <v>43.267144844979228</v>
      </c>
      <c r="I8">
        <f t="shared" ca="1" si="5"/>
        <v>1556.7328551550208</v>
      </c>
      <c r="K8" t="s">
        <v>16</v>
      </c>
      <c r="L8" s="1">
        <v>20</v>
      </c>
      <c r="M8" t="s">
        <v>19</v>
      </c>
    </row>
    <row r="9" spans="1:13" x14ac:dyDescent="0.25">
      <c r="A9">
        <f t="shared" ca="1" si="6"/>
        <v>1.3753863538098292</v>
      </c>
      <c r="B9">
        <f t="shared" ca="1" si="0"/>
        <v>1.4578834737216184</v>
      </c>
      <c r="C9">
        <f t="shared" ca="1" si="1"/>
        <v>2.83942584744899</v>
      </c>
      <c r="D9">
        <f t="shared" ca="1" si="2"/>
        <v>1</v>
      </c>
      <c r="E9">
        <f t="shared" ca="1" si="3"/>
        <v>6</v>
      </c>
      <c r="F9">
        <f t="shared" ca="1" si="7"/>
        <v>1900</v>
      </c>
      <c r="G9">
        <f t="shared" ca="1" si="8"/>
        <v>0</v>
      </c>
      <c r="H9">
        <f t="shared" ca="1" si="4"/>
        <v>43.790776329464158</v>
      </c>
      <c r="I9">
        <f t="shared" ca="1" si="5"/>
        <v>1856.2092236705359</v>
      </c>
      <c r="K9" t="s">
        <v>17</v>
      </c>
      <c r="L9" s="1">
        <v>15</v>
      </c>
      <c r="M9" t="s">
        <v>19</v>
      </c>
    </row>
    <row r="10" spans="1:13" x14ac:dyDescent="0.25">
      <c r="A10">
        <f t="shared" ca="1" si="6"/>
        <v>1.4578834737216184</v>
      </c>
      <c r="B10">
        <f t="shared" ca="1" si="0"/>
        <v>1.5346305053749032</v>
      </c>
      <c r="C10">
        <f t="shared" ca="1" si="1"/>
        <v>2.83942584744899</v>
      </c>
      <c r="D10">
        <f t="shared" ca="1" si="2"/>
        <v>0</v>
      </c>
      <c r="E10">
        <f t="shared" ca="1" si="3"/>
        <v>6</v>
      </c>
      <c r="F10">
        <f t="shared" ca="1" si="7"/>
        <v>2000</v>
      </c>
      <c r="G10">
        <f t="shared" ca="1" si="8"/>
        <v>0</v>
      </c>
      <c r="H10">
        <f t="shared" ca="1" si="4"/>
        <v>43.955770569287736</v>
      </c>
      <c r="I10">
        <f t="shared" ca="1" si="5"/>
        <v>1956.0442294307122</v>
      </c>
    </row>
    <row r="11" spans="1:13" x14ac:dyDescent="0.25">
      <c r="A11">
        <f t="shared" ca="1" si="6"/>
        <v>1.5346305053749032</v>
      </c>
      <c r="B11">
        <f t="shared" ca="1" si="0"/>
        <v>1.5543141769488527</v>
      </c>
      <c r="C11">
        <f t="shared" ca="1" si="1"/>
        <v>2.83942584744899</v>
      </c>
      <c r="D11">
        <f t="shared" ca="1" si="2"/>
        <v>0</v>
      </c>
      <c r="E11">
        <f t="shared" ca="1" si="3"/>
        <v>6</v>
      </c>
      <c r="F11">
        <f t="shared" ca="1" si="7"/>
        <v>2000</v>
      </c>
      <c r="G11">
        <f t="shared" ca="1" si="8"/>
        <v>0</v>
      </c>
      <c r="H11">
        <f t="shared" ca="1" si="4"/>
        <v>43.955770569287736</v>
      </c>
      <c r="I11">
        <f t="shared" ca="1" si="5"/>
        <v>1956.0442294307122</v>
      </c>
    </row>
    <row r="12" spans="1:13" x14ac:dyDescent="0.25">
      <c r="A12">
        <f t="shared" ca="1" si="6"/>
        <v>1.5543141769488527</v>
      </c>
      <c r="B12">
        <f t="shared" ca="1" si="0"/>
        <v>1.8188205866598888</v>
      </c>
      <c r="C12">
        <f t="shared" ca="1" si="1"/>
        <v>2.83942584744899</v>
      </c>
      <c r="D12">
        <f t="shared" ca="1" si="2"/>
        <v>0</v>
      </c>
      <c r="E12">
        <f t="shared" ca="1" si="3"/>
        <v>6</v>
      </c>
      <c r="F12">
        <f t="shared" ca="1" si="7"/>
        <v>2000</v>
      </c>
      <c r="G12">
        <f t="shared" ca="1" si="8"/>
        <v>0</v>
      </c>
      <c r="H12">
        <f t="shared" ca="1" si="4"/>
        <v>43.955770569287736</v>
      </c>
      <c r="I12">
        <f t="shared" ca="1" si="5"/>
        <v>1956.0442294307122</v>
      </c>
    </row>
    <row r="13" spans="1:13" x14ac:dyDescent="0.25">
      <c r="A13">
        <f t="shared" ca="1" si="6"/>
        <v>1.8188205866598888</v>
      </c>
      <c r="B13">
        <f t="shared" ca="1" si="0"/>
        <v>1.8947454850435466</v>
      </c>
      <c r="C13">
        <f t="shared" ca="1" si="1"/>
        <v>2.83942584744899</v>
      </c>
      <c r="D13">
        <f t="shared" ca="1" si="2"/>
        <v>0</v>
      </c>
      <c r="E13">
        <f t="shared" ca="1" si="3"/>
        <v>6</v>
      </c>
      <c r="F13">
        <f t="shared" ca="1" si="7"/>
        <v>2000</v>
      </c>
      <c r="G13">
        <f t="shared" ca="1" si="8"/>
        <v>0</v>
      </c>
      <c r="H13">
        <f t="shared" ca="1" si="4"/>
        <v>43.955770569287736</v>
      </c>
      <c r="I13">
        <f t="shared" ca="1" si="5"/>
        <v>1956.0442294307122</v>
      </c>
    </row>
    <row r="14" spans="1:13" x14ac:dyDescent="0.25">
      <c r="A14">
        <f t="shared" ca="1" si="6"/>
        <v>1.8947454850435466</v>
      </c>
      <c r="B14">
        <f t="shared" ca="1" si="0"/>
        <v>2.0837359191367595</v>
      </c>
      <c r="C14">
        <f t="shared" ca="1" si="1"/>
        <v>2.83942584744899</v>
      </c>
      <c r="D14">
        <f t="shared" ca="1" si="2"/>
        <v>0</v>
      </c>
      <c r="E14">
        <f t="shared" ca="1" si="3"/>
        <v>6</v>
      </c>
      <c r="F14">
        <f t="shared" ca="1" si="7"/>
        <v>2000</v>
      </c>
      <c r="G14">
        <f t="shared" ca="1" si="8"/>
        <v>0</v>
      </c>
      <c r="H14">
        <f t="shared" ca="1" si="4"/>
        <v>43.955770569287736</v>
      </c>
      <c r="I14">
        <f t="shared" ca="1" si="5"/>
        <v>1956.0442294307122</v>
      </c>
    </row>
    <row r="15" spans="1:13" x14ac:dyDescent="0.25">
      <c r="A15">
        <f t="shared" ca="1" si="6"/>
        <v>2.0837359191367595</v>
      </c>
      <c r="B15">
        <f t="shared" ca="1" si="0"/>
        <v>2.3732414604760863</v>
      </c>
      <c r="C15">
        <f t="shared" ca="1" si="1"/>
        <v>2.83942584744899</v>
      </c>
      <c r="D15">
        <f t="shared" ca="1" si="2"/>
        <v>0</v>
      </c>
      <c r="E15">
        <f t="shared" ca="1" si="3"/>
        <v>6</v>
      </c>
      <c r="F15">
        <f t="shared" ca="1" si="7"/>
        <v>2000</v>
      </c>
      <c r="G15">
        <f t="shared" ca="1" si="8"/>
        <v>0</v>
      </c>
      <c r="H15">
        <f t="shared" ca="1" si="4"/>
        <v>43.955770569287736</v>
      </c>
      <c r="I15">
        <f t="shared" ca="1" si="5"/>
        <v>1956.0442294307122</v>
      </c>
    </row>
    <row r="16" spans="1:13" x14ac:dyDescent="0.25">
      <c r="A16">
        <f t="shared" ca="1" si="6"/>
        <v>2.3732414604760863</v>
      </c>
      <c r="B16">
        <f t="shared" ca="1" si="0"/>
        <v>2.6673875831786864</v>
      </c>
      <c r="C16">
        <f t="shared" ca="1" si="1"/>
        <v>2.83942584744899</v>
      </c>
      <c r="D16">
        <f t="shared" ca="1" si="2"/>
        <v>0</v>
      </c>
      <c r="E16">
        <f t="shared" ca="1" si="3"/>
        <v>6</v>
      </c>
      <c r="F16">
        <f t="shared" ca="1" si="7"/>
        <v>2000</v>
      </c>
      <c r="G16">
        <f t="shared" ca="1" si="8"/>
        <v>0</v>
      </c>
      <c r="H16">
        <f t="shared" ca="1" si="4"/>
        <v>43.955770569287736</v>
      </c>
      <c r="I16">
        <f t="shared" ca="1" si="5"/>
        <v>1956.0442294307122</v>
      </c>
    </row>
    <row r="17" spans="1:9" x14ac:dyDescent="0.25">
      <c r="A17">
        <f t="shared" ca="1" si="6"/>
        <v>2.6673875831786864</v>
      </c>
      <c r="B17">
        <f t="shared" ca="1" si="0"/>
        <v>3.1998782579595324</v>
      </c>
      <c r="C17">
        <f t="shared" ca="1" si="1"/>
        <v>2.83942584744899</v>
      </c>
      <c r="D17">
        <f t="shared" ca="1" si="2"/>
        <v>0</v>
      </c>
      <c r="E17">
        <f t="shared" ca="1" si="3"/>
        <v>6</v>
      </c>
      <c r="F17">
        <f t="shared" ca="1" si="7"/>
        <v>2000</v>
      </c>
      <c r="G17">
        <f t="shared" ca="1" si="8"/>
        <v>0</v>
      </c>
      <c r="H17">
        <f t="shared" ca="1" si="4"/>
        <v>43.955770569287736</v>
      </c>
      <c r="I17">
        <f t="shared" ca="1" si="5"/>
        <v>1956.0442294307122</v>
      </c>
    </row>
    <row r="18" spans="1:9" x14ac:dyDescent="0.25">
      <c r="A18">
        <f t="shared" ca="1" si="6"/>
        <v>2.83942584744899</v>
      </c>
      <c r="B18">
        <f t="shared" ca="1" si="0"/>
        <v>3.1998782579595324</v>
      </c>
      <c r="C18">
        <f t="shared" ca="1" si="1"/>
        <v>9999</v>
      </c>
      <c r="D18">
        <f t="shared" ca="1" si="2"/>
        <v>6</v>
      </c>
      <c r="E18">
        <f t="shared" ca="1" si="3"/>
        <v>0</v>
      </c>
      <c r="F18">
        <f t="shared" ca="1" si="7"/>
        <v>2000</v>
      </c>
      <c r="G18">
        <f t="shared" ca="1" si="8"/>
        <v>0</v>
      </c>
      <c r="H18">
        <f t="shared" ca="1" si="4"/>
        <v>43.955770569287736</v>
      </c>
      <c r="I18">
        <f t="shared" ca="1" si="5"/>
        <v>1956.0442294307122</v>
      </c>
    </row>
    <row r="19" spans="1:9" x14ac:dyDescent="0.25">
      <c r="A19">
        <f t="shared" ca="1" si="6"/>
        <v>3.1998782579595324</v>
      </c>
      <c r="B19">
        <f t="shared" ca="1" si="0"/>
        <v>3.4267739183233616</v>
      </c>
      <c r="C19">
        <f t="shared" ca="1" si="1"/>
        <v>5.1998782579595328</v>
      </c>
      <c r="D19">
        <f t="shared" ca="1" si="2"/>
        <v>2</v>
      </c>
      <c r="E19">
        <f t="shared" ca="1" si="3"/>
        <v>18</v>
      </c>
      <c r="F19">
        <f t="shared" ca="1" si="7"/>
        <v>2400</v>
      </c>
      <c r="G19">
        <f t="shared" ca="1" si="8"/>
        <v>900</v>
      </c>
      <c r="H19">
        <f t="shared" ca="1" si="4"/>
        <v>48.281199495414242</v>
      </c>
      <c r="I19">
        <f t="shared" ca="1" si="5"/>
        <v>1451.7188005045857</v>
      </c>
    </row>
    <row r="20" spans="1:9" x14ac:dyDescent="0.25">
      <c r="A20">
        <f t="shared" ca="1" si="6"/>
        <v>3.4267739183233616</v>
      </c>
      <c r="B20">
        <f t="shared" ca="1" si="0"/>
        <v>3.4739190524484029</v>
      </c>
      <c r="C20">
        <f t="shared" ca="1" si="1"/>
        <v>5.1998782579595328</v>
      </c>
      <c r="D20">
        <f t="shared" ca="1" si="2"/>
        <v>0</v>
      </c>
      <c r="E20">
        <f t="shared" ca="1" si="3"/>
        <v>18</v>
      </c>
      <c r="F20">
        <f t="shared" ca="1" si="7"/>
        <v>2600</v>
      </c>
      <c r="G20">
        <f t="shared" ca="1" si="8"/>
        <v>900</v>
      </c>
      <c r="H20">
        <f t="shared" ca="1" si="4"/>
        <v>49.188782136869563</v>
      </c>
      <c r="I20">
        <f t="shared" ca="1" si="5"/>
        <v>1650.8112178631304</v>
      </c>
    </row>
    <row r="21" spans="1:9" x14ac:dyDescent="0.25">
      <c r="A21">
        <f t="shared" ca="1" si="6"/>
        <v>3.4739190524484029</v>
      </c>
      <c r="B21">
        <f t="shared" ca="1" si="0"/>
        <v>3.6947490297354828</v>
      </c>
      <c r="C21">
        <f t="shared" ca="1" si="1"/>
        <v>5.1998782579595328</v>
      </c>
      <c r="D21">
        <f t="shared" ca="1" si="2"/>
        <v>0</v>
      </c>
      <c r="E21">
        <f t="shared" ca="1" si="3"/>
        <v>18</v>
      </c>
      <c r="F21">
        <f t="shared" ca="1" si="7"/>
        <v>2600</v>
      </c>
      <c r="G21">
        <f t="shared" ca="1" si="8"/>
        <v>900</v>
      </c>
      <c r="H21">
        <f t="shared" ca="1" si="4"/>
        <v>49.188782136869563</v>
      </c>
      <c r="I21">
        <f t="shared" ca="1" si="5"/>
        <v>1650.8112178631304</v>
      </c>
    </row>
    <row r="22" spans="1:9" x14ac:dyDescent="0.25">
      <c r="A22">
        <f t="shared" ca="1" si="6"/>
        <v>3.6947490297354828</v>
      </c>
      <c r="B22">
        <f t="shared" ca="1" si="0"/>
        <v>3.7694946782282477</v>
      </c>
      <c r="C22">
        <f t="shared" ca="1" si="1"/>
        <v>5.1998782579595328</v>
      </c>
      <c r="D22">
        <f t="shared" ca="1" si="2"/>
        <v>0</v>
      </c>
      <c r="E22">
        <f t="shared" ca="1" si="3"/>
        <v>18</v>
      </c>
      <c r="F22">
        <f t="shared" ca="1" si="7"/>
        <v>2600</v>
      </c>
      <c r="G22">
        <f t="shared" ca="1" si="8"/>
        <v>900</v>
      </c>
      <c r="H22">
        <f t="shared" ca="1" si="4"/>
        <v>49.188782136869563</v>
      </c>
      <c r="I22">
        <f t="shared" ca="1" si="5"/>
        <v>1650.8112178631304</v>
      </c>
    </row>
    <row r="23" spans="1:9" x14ac:dyDescent="0.25">
      <c r="A23">
        <f t="shared" ca="1" si="6"/>
        <v>3.7694946782282477</v>
      </c>
      <c r="B23">
        <f t="shared" ca="1" si="0"/>
        <v>3.8770234892720805</v>
      </c>
      <c r="C23">
        <f t="shared" ca="1" si="1"/>
        <v>5.1998782579595328</v>
      </c>
      <c r="D23">
        <f t="shared" ca="1" si="2"/>
        <v>0</v>
      </c>
      <c r="E23">
        <f t="shared" ca="1" si="3"/>
        <v>18</v>
      </c>
      <c r="F23">
        <f t="shared" ca="1" si="7"/>
        <v>2600</v>
      </c>
      <c r="G23">
        <f t="shared" ca="1" si="8"/>
        <v>900</v>
      </c>
      <c r="H23">
        <f t="shared" ca="1" si="4"/>
        <v>49.188782136869563</v>
      </c>
      <c r="I23">
        <f t="shared" ca="1" si="5"/>
        <v>1650.8112178631304</v>
      </c>
    </row>
    <row r="24" spans="1:9" x14ac:dyDescent="0.25">
      <c r="A24">
        <f t="shared" ca="1" si="6"/>
        <v>3.8770234892720805</v>
      </c>
      <c r="B24">
        <f t="shared" ca="1" si="0"/>
        <v>4.0082712876879638</v>
      </c>
      <c r="C24">
        <f t="shared" ca="1" si="1"/>
        <v>5.1998782579595328</v>
      </c>
      <c r="D24">
        <f t="shared" ca="1" si="2"/>
        <v>0</v>
      </c>
      <c r="E24">
        <f t="shared" ca="1" si="3"/>
        <v>18</v>
      </c>
      <c r="F24">
        <f t="shared" ca="1" si="7"/>
        <v>2600</v>
      </c>
      <c r="G24">
        <f t="shared" ca="1" si="8"/>
        <v>900</v>
      </c>
      <c r="H24">
        <f t="shared" ca="1" si="4"/>
        <v>49.188782136869563</v>
      </c>
      <c r="I24">
        <f t="shared" ca="1" si="5"/>
        <v>1650.8112178631304</v>
      </c>
    </row>
    <row r="25" spans="1:9" x14ac:dyDescent="0.25">
      <c r="A25">
        <f t="shared" ref="A25:A88" ca="1" si="9">MIN(B24:C24)</f>
        <v>4.0082712876879638</v>
      </c>
      <c r="B25">
        <f t="shared" ca="1" si="0"/>
        <v>4.0963132398096471</v>
      </c>
      <c r="C25">
        <f t="shared" ca="1" si="1"/>
        <v>5.1998782579595328</v>
      </c>
      <c r="D25">
        <f t="shared" ca="1" si="2"/>
        <v>0</v>
      </c>
      <c r="E25">
        <f t="shared" ca="1" si="3"/>
        <v>18</v>
      </c>
      <c r="F25">
        <f t="shared" ca="1" si="7"/>
        <v>2600</v>
      </c>
      <c r="G25">
        <f t="shared" ca="1" si="8"/>
        <v>900</v>
      </c>
      <c r="H25">
        <f t="shared" ca="1" si="4"/>
        <v>49.188782136869563</v>
      </c>
      <c r="I25">
        <f t="shared" ca="1" si="5"/>
        <v>1650.8112178631304</v>
      </c>
    </row>
    <row r="26" spans="1:9" x14ac:dyDescent="0.25">
      <c r="A26">
        <f t="shared" ca="1" si="9"/>
        <v>4.0963132398096471</v>
      </c>
      <c r="B26">
        <f t="shared" ca="1" si="0"/>
        <v>4.1087339681808812</v>
      </c>
      <c r="C26">
        <f t="shared" ca="1" si="1"/>
        <v>5.1998782579595328</v>
      </c>
      <c r="D26">
        <f t="shared" ca="1" si="2"/>
        <v>0</v>
      </c>
      <c r="E26">
        <f t="shared" ca="1" si="3"/>
        <v>18</v>
      </c>
      <c r="F26">
        <f t="shared" ca="1" si="7"/>
        <v>2600</v>
      </c>
      <c r="G26">
        <f t="shared" ca="1" si="8"/>
        <v>900</v>
      </c>
      <c r="H26">
        <f t="shared" ca="1" si="4"/>
        <v>49.188782136869563</v>
      </c>
      <c r="I26">
        <f t="shared" ca="1" si="5"/>
        <v>1650.8112178631304</v>
      </c>
    </row>
    <row r="27" spans="1:9" x14ac:dyDescent="0.25">
      <c r="A27">
        <f t="shared" ca="1" si="9"/>
        <v>4.1087339681808812</v>
      </c>
      <c r="B27">
        <f t="shared" ca="1" si="0"/>
        <v>4.1517516563076597</v>
      </c>
      <c r="C27">
        <f t="shared" ca="1" si="1"/>
        <v>5.1998782579595328</v>
      </c>
      <c r="D27">
        <f t="shared" ca="1" si="2"/>
        <v>0</v>
      </c>
      <c r="E27">
        <f t="shared" ca="1" si="3"/>
        <v>18</v>
      </c>
      <c r="F27">
        <f t="shared" ca="1" si="7"/>
        <v>2600</v>
      </c>
      <c r="G27">
        <f t="shared" ca="1" si="8"/>
        <v>900</v>
      </c>
      <c r="H27">
        <f t="shared" ca="1" si="4"/>
        <v>49.188782136869563</v>
      </c>
      <c r="I27">
        <f t="shared" ca="1" si="5"/>
        <v>1650.8112178631304</v>
      </c>
    </row>
    <row r="28" spans="1:9" x14ac:dyDescent="0.25">
      <c r="A28">
        <f t="shared" ca="1" si="9"/>
        <v>4.1517516563076597</v>
      </c>
      <c r="B28">
        <f t="shared" ca="1" si="0"/>
        <v>4.3134066947258951</v>
      </c>
      <c r="C28">
        <f t="shared" ca="1" si="1"/>
        <v>5.1998782579595328</v>
      </c>
      <c r="D28">
        <f t="shared" ca="1" si="2"/>
        <v>0</v>
      </c>
      <c r="E28">
        <f t="shared" ca="1" si="3"/>
        <v>18</v>
      </c>
      <c r="F28">
        <f t="shared" ca="1" si="7"/>
        <v>2600</v>
      </c>
      <c r="G28">
        <f t="shared" ca="1" si="8"/>
        <v>900</v>
      </c>
      <c r="H28">
        <f t="shared" ca="1" si="4"/>
        <v>49.188782136869563</v>
      </c>
      <c r="I28">
        <f t="shared" ca="1" si="5"/>
        <v>1650.8112178631304</v>
      </c>
    </row>
    <row r="29" spans="1:9" x14ac:dyDescent="0.25">
      <c r="A29">
        <f t="shared" ca="1" si="9"/>
        <v>4.3134066947258951</v>
      </c>
      <c r="B29">
        <f t="shared" ca="1" si="0"/>
        <v>4.7158905516054546</v>
      </c>
      <c r="C29">
        <f t="shared" ca="1" si="1"/>
        <v>5.1998782579595328</v>
      </c>
      <c r="D29">
        <f t="shared" ca="1" si="2"/>
        <v>0</v>
      </c>
      <c r="E29">
        <f t="shared" ca="1" si="3"/>
        <v>18</v>
      </c>
      <c r="F29">
        <f t="shared" ca="1" si="7"/>
        <v>2600</v>
      </c>
      <c r="G29">
        <f t="shared" ca="1" si="8"/>
        <v>900</v>
      </c>
      <c r="H29">
        <f t="shared" ca="1" si="4"/>
        <v>49.188782136869563</v>
      </c>
      <c r="I29">
        <f t="shared" ca="1" si="5"/>
        <v>1650.8112178631304</v>
      </c>
    </row>
    <row r="30" spans="1:9" x14ac:dyDescent="0.25">
      <c r="A30">
        <f t="shared" ca="1" si="9"/>
        <v>4.7158905516054546</v>
      </c>
      <c r="B30">
        <f t="shared" ca="1" si="0"/>
        <v>5.1609422463721266</v>
      </c>
      <c r="C30">
        <f t="shared" ca="1" si="1"/>
        <v>5.1998782579595328</v>
      </c>
      <c r="D30">
        <f t="shared" ca="1" si="2"/>
        <v>0</v>
      </c>
      <c r="E30">
        <f t="shared" ca="1" si="3"/>
        <v>18</v>
      </c>
      <c r="F30">
        <f t="shared" ca="1" si="7"/>
        <v>2600</v>
      </c>
      <c r="G30">
        <f t="shared" ca="1" si="8"/>
        <v>900</v>
      </c>
      <c r="H30">
        <f t="shared" ca="1" si="4"/>
        <v>49.188782136869563</v>
      </c>
      <c r="I30">
        <f t="shared" ca="1" si="5"/>
        <v>1650.8112178631304</v>
      </c>
    </row>
    <row r="31" spans="1:9" x14ac:dyDescent="0.25">
      <c r="A31">
        <f t="shared" ca="1" si="9"/>
        <v>5.1609422463721266</v>
      </c>
      <c r="B31">
        <f t="shared" ca="1" si="0"/>
        <v>5.2800204671597033</v>
      </c>
      <c r="C31">
        <f t="shared" ca="1" si="1"/>
        <v>5.1998782579595328</v>
      </c>
      <c r="D31">
        <f t="shared" ca="1" si="2"/>
        <v>0</v>
      </c>
      <c r="E31">
        <f t="shared" ca="1" si="3"/>
        <v>18</v>
      </c>
      <c r="F31">
        <f t="shared" ca="1" si="7"/>
        <v>2600</v>
      </c>
      <c r="G31">
        <f t="shared" ca="1" si="8"/>
        <v>900</v>
      </c>
      <c r="H31">
        <f t="shared" ca="1" si="4"/>
        <v>49.188782136869563</v>
      </c>
      <c r="I31">
        <f t="shared" ca="1" si="5"/>
        <v>1650.8112178631304</v>
      </c>
    </row>
    <row r="32" spans="1:9" x14ac:dyDescent="0.25">
      <c r="A32">
        <f t="shared" ca="1" si="9"/>
        <v>5.1998782579595328</v>
      </c>
      <c r="B32">
        <f t="shared" ca="1" si="0"/>
        <v>5.2800204671597033</v>
      </c>
      <c r="C32">
        <f t="shared" ca="1" si="1"/>
        <v>9999</v>
      </c>
      <c r="D32">
        <f t="shared" ca="1" si="2"/>
        <v>18</v>
      </c>
      <c r="E32">
        <f t="shared" ca="1" si="3"/>
        <v>0</v>
      </c>
      <c r="F32">
        <f t="shared" ca="1" si="7"/>
        <v>2600</v>
      </c>
      <c r="G32">
        <f t="shared" ca="1" si="8"/>
        <v>900</v>
      </c>
      <c r="H32">
        <f t="shared" ca="1" si="4"/>
        <v>49.188782136869563</v>
      </c>
      <c r="I32">
        <f t="shared" ca="1" si="5"/>
        <v>1650.8112178631304</v>
      </c>
    </row>
    <row r="33" spans="1:9" x14ac:dyDescent="0.25">
      <c r="A33">
        <f t="shared" ca="1" si="9"/>
        <v>5.2800204671597033</v>
      </c>
      <c r="B33">
        <f t="shared" ca="1" si="0"/>
        <v>5.922516559843678</v>
      </c>
      <c r="C33">
        <f t="shared" ca="1" si="1"/>
        <v>7.2800204671597033</v>
      </c>
      <c r="D33">
        <f t="shared" ca="1" si="2"/>
        <v>14</v>
      </c>
      <c r="E33">
        <f t="shared" ca="1" si="3"/>
        <v>6</v>
      </c>
      <c r="F33">
        <f t="shared" ca="1" si="7"/>
        <v>3000</v>
      </c>
      <c r="G33">
        <f t="shared" ca="1" si="8"/>
        <v>900</v>
      </c>
      <c r="H33">
        <f t="shared" ca="1" si="4"/>
        <v>52.073901668075699</v>
      </c>
      <c r="I33">
        <f t="shared" ca="1" si="5"/>
        <v>2047.9260983319243</v>
      </c>
    </row>
    <row r="34" spans="1:9" x14ac:dyDescent="0.25">
      <c r="A34">
        <f t="shared" ca="1" si="9"/>
        <v>5.922516559843678</v>
      </c>
      <c r="B34">
        <f t="shared" ca="1" si="0"/>
        <v>5.9975610060811668</v>
      </c>
      <c r="C34">
        <f t="shared" ca="1" si="1"/>
        <v>7.2800204671597033</v>
      </c>
      <c r="D34">
        <f t="shared" ca="1" si="2"/>
        <v>12</v>
      </c>
      <c r="E34">
        <f t="shared" ca="1" si="3"/>
        <v>6</v>
      </c>
      <c r="F34">
        <f t="shared" ca="1" si="7"/>
        <v>3200</v>
      </c>
      <c r="G34">
        <f t="shared" ca="1" si="8"/>
        <v>900</v>
      </c>
      <c r="H34">
        <f t="shared" ca="1" si="4"/>
        <v>70.063792263226986</v>
      </c>
      <c r="I34">
        <f t="shared" ca="1" si="5"/>
        <v>2229.9362077367732</v>
      </c>
    </row>
    <row r="35" spans="1:9" x14ac:dyDescent="0.25">
      <c r="A35">
        <f t="shared" ca="1" si="9"/>
        <v>5.9975610060811668</v>
      </c>
      <c r="B35">
        <f t="shared" ref="B35:B66" ca="1" si="10">IF(B34&lt;=C34,B34-LN(1-RAND())/$L$3,B34)</f>
        <v>6.114024988316503</v>
      </c>
      <c r="C35">
        <f t="shared" ref="C35:C66" ca="1" si="11">IF(AND(B34&lt;=C34,D35&lt;$L$9,E34=0),A35+$L$6,IF(C34&lt;B34,9999,C34))</f>
        <v>7.2800204671597033</v>
      </c>
      <c r="D35">
        <f t="shared" ref="D35:D66" ca="1" si="12">IF(B34&lt;=C34,MAX(0,D34-RANDBETWEEN($L$4,$L$5)),D34+E34)</f>
        <v>10</v>
      </c>
      <c r="E35">
        <f t="shared" ref="E35:E66" ca="1" si="13">IF(AND(B34&lt;=C34,D35&lt;$L$9,E34=0),$L$8-D35,IF(C34&lt;B34,0,E34))</f>
        <v>6</v>
      </c>
      <c r="F35">
        <f t="shared" ca="1" si="7"/>
        <v>3400</v>
      </c>
      <c r="G35">
        <f t="shared" ca="1" si="8"/>
        <v>900</v>
      </c>
      <c r="H35">
        <f t="shared" ref="H35:H66" ca="1" si="14">H34+D34*(MIN(B34,C34)-A34)*$L$7</f>
        <v>71.864858972926726</v>
      </c>
      <c r="I35">
        <f t="shared" ca="1" si="5"/>
        <v>2428.1351410270731</v>
      </c>
    </row>
    <row r="36" spans="1:9" x14ac:dyDescent="0.25">
      <c r="A36">
        <f t="shared" ca="1" si="9"/>
        <v>6.114024988316503</v>
      </c>
      <c r="B36">
        <f t="shared" ca="1" si="10"/>
        <v>6.4102319703178328</v>
      </c>
      <c r="C36">
        <f t="shared" ca="1" si="11"/>
        <v>7.2800204671597033</v>
      </c>
      <c r="D36">
        <f t="shared" ca="1" si="12"/>
        <v>9</v>
      </c>
      <c r="E36">
        <f t="shared" ca="1" si="13"/>
        <v>6</v>
      </c>
      <c r="F36">
        <f t="shared" ca="1" si="7"/>
        <v>3500</v>
      </c>
      <c r="G36">
        <f t="shared" ca="1" si="8"/>
        <v>900</v>
      </c>
      <c r="H36">
        <f t="shared" ca="1" si="14"/>
        <v>74.194138617633456</v>
      </c>
      <c r="I36">
        <f t="shared" ca="1" si="5"/>
        <v>2525.8058613823664</v>
      </c>
    </row>
    <row r="37" spans="1:9" x14ac:dyDescent="0.25">
      <c r="A37">
        <f t="shared" ca="1" si="9"/>
        <v>6.4102319703178328</v>
      </c>
      <c r="B37">
        <f t="shared" ca="1" si="10"/>
        <v>6.5660823059074067</v>
      </c>
      <c r="C37">
        <f t="shared" ca="1" si="11"/>
        <v>7.2800204671597033</v>
      </c>
      <c r="D37">
        <f t="shared" ca="1" si="12"/>
        <v>6</v>
      </c>
      <c r="E37">
        <f t="shared" ca="1" si="13"/>
        <v>6</v>
      </c>
      <c r="F37">
        <f t="shared" ca="1" si="7"/>
        <v>3800</v>
      </c>
      <c r="G37">
        <f t="shared" ca="1" si="8"/>
        <v>900</v>
      </c>
      <c r="H37">
        <f t="shared" ca="1" si="14"/>
        <v>79.525864293657392</v>
      </c>
      <c r="I37">
        <f t="shared" ca="1" si="5"/>
        <v>2820.4741357063426</v>
      </c>
    </row>
    <row r="38" spans="1:9" x14ac:dyDescent="0.25">
      <c r="A38">
        <f t="shared" ca="1" si="9"/>
        <v>6.5660823059074067</v>
      </c>
      <c r="B38">
        <f t="shared" ca="1" si="10"/>
        <v>6.7649978848738366</v>
      </c>
      <c r="C38">
        <f t="shared" ca="1" si="11"/>
        <v>7.2800204671597033</v>
      </c>
      <c r="D38">
        <f t="shared" ca="1" si="12"/>
        <v>3</v>
      </c>
      <c r="E38">
        <f t="shared" ca="1" si="13"/>
        <v>6</v>
      </c>
      <c r="F38">
        <f t="shared" ca="1" si="7"/>
        <v>4100</v>
      </c>
      <c r="G38">
        <f t="shared" ca="1" si="8"/>
        <v>900</v>
      </c>
      <c r="H38">
        <f t="shared" ca="1" si="14"/>
        <v>81.396068320732283</v>
      </c>
      <c r="I38">
        <f t="shared" ca="1" si="5"/>
        <v>3118.6039316792676</v>
      </c>
    </row>
    <row r="39" spans="1:9" x14ac:dyDescent="0.25">
      <c r="A39">
        <f t="shared" ca="1" si="9"/>
        <v>6.7649978848738366</v>
      </c>
      <c r="B39">
        <f t="shared" ca="1" si="10"/>
        <v>6.9491666506479088</v>
      </c>
      <c r="C39">
        <f t="shared" ca="1" si="11"/>
        <v>7.2800204671597033</v>
      </c>
      <c r="D39">
        <f t="shared" ca="1" si="12"/>
        <v>0</v>
      </c>
      <c r="E39">
        <f t="shared" ca="1" si="13"/>
        <v>6</v>
      </c>
      <c r="F39">
        <f t="shared" ca="1" si="7"/>
        <v>4400</v>
      </c>
      <c r="G39">
        <f t="shared" ca="1" si="8"/>
        <v>900</v>
      </c>
      <c r="H39">
        <f t="shared" ca="1" si="14"/>
        <v>82.589561794530866</v>
      </c>
      <c r="I39">
        <f t="shared" ca="1" si="5"/>
        <v>3417.4104382054693</v>
      </c>
    </row>
    <row r="40" spans="1:9" x14ac:dyDescent="0.25">
      <c r="A40">
        <f t="shared" ca="1" si="9"/>
        <v>6.9491666506479088</v>
      </c>
      <c r="B40">
        <f t="shared" ca="1" si="10"/>
        <v>6.9641373986582584</v>
      </c>
      <c r="C40">
        <f t="shared" ca="1" si="11"/>
        <v>7.2800204671597033</v>
      </c>
      <c r="D40">
        <f t="shared" ca="1" si="12"/>
        <v>0</v>
      </c>
      <c r="E40">
        <f t="shared" ca="1" si="13"/>
        <v>6</v>
      </c>
      <c r="F40">
        <f t="shared" ca="1" si="7"/>
        <v>4400</v>
      </c>
      <c r="G40">
        <f t="shared" ca="1" si="8"/>
        <v>900</v>
      </c>
      <c r="H40">
        <f t="shared" ca="1" si="14"/>
        <v>82.589561794530866</v>
      </c>
      <c r="I40">
        <f t="shared" ca="1" si="5"/>
        <v>3417.4104382054693</v>
      </c>
    </row>
    <row r="41" spans="1:9" x14ac:dyDescent="0.25">
      <c r="A41">
        <f t="shared" ca="1" si="9"/>
        <v>6.9641373986582584</v>
      </c>
      <c r="B41">
        <f t="shared" ca="1" si="10"/>
        <v>7.0365738152051085</v>
      </c>
      <c r="C41">
        <f t="shared" ca="1" si="11"/>
        <v>7.2800204671597033</v>
      </c>
      <c r="D41">
        <f t="shared" ca="1" si="12"/>
        <v>0</v>
      </c>
      <c r="E41">
        <f t="shared" ca="1" si="13"/>
        <v>6</v>
      </c>
      <c r="F41">
        <f t="shared" ca="1" si="7"/>
        <v>4400</v>
      </c>
      <c r="G41">
        <f t="shared" ca="1" si="8"/>
        <v>900</v>
      </c>
      <c r="H41">
        <f t="shared" ca="1" si="14"/>
        <v>82.589561794530866</v>
      </c>
      <c r="I41">
        <f t="shared" ca="1" si="5"/>
        <v>3417.4104382054693</v>
      </c>
    </row>
    <row r="42" spans="1:9" x14ac:dyDescent="0.25">
      <c r="A42">
        <f t="shared" ca="1" si="9"/>
        <v>7.0365738152051085</v>
      </c>
      <c r="B42">
        <f t="shared" ca="1" si="10"/>
        <v>7.2013497465016583</v>
      </c>
      <c r="C42">
        <f t="shared" ca="1" si="11"/>
        <v>7.2800204671597033</v>
      </c>
      <c r="D42">
        <f t="shared" ca="1" si="12"/>
        <v>0</v>
      </c>
      <c r="E42">
        <f t="shared" ca="1" si="13"/>
        <v>6</v>
      </c>
      <c r="F42">
        <f t="shared" ca="1" si="7"/>
        <v>4400</v>
      </c>
      <c r="G42">
        <f t="shared" ca="1" si="8"/>
        <v>900</v>
      </c>
      <c r="H42">
        <f t="shared" ca="1" si="14"/>
        <v>82.589561794530866</v>
      </c>
      <c r="I42">
        <f t="shared" ca="1" si="5"/>
        <v>3417.4104382054693</v>
      </c>
    </row>
    <row r="43" spans="1:9" x14ac:dyDescent="0.25">
      <c r="A43">
        <f t="shared" ca="1" si="9"/>
        <v>7.2013497465016583</v>
      </c>
      <c r="B43">
        <f t="shared" ca="1" si="10"/>
        <v>7.2183014599899575</v>
      </c>
      <c r="C43">
        <f t="shared" ca="1" si="11"/>
        <v>7.2800204671597033</v>
      </c>
      <c r="D43">
        <f t="shared" ca="1" si="12"/>
        <v>0</v>
      </c>
      <c r="E43">
        <f t="shared" ca="1" si="13"/>
        <v>6</v>
      </c>
      <c r="F43">
        <f t="shared" ca="1" si="7"/>
        <v>4400</v>
      </c>
      <c r="G43">
        <f t="shared" ca="1" si="8"/>
        <v>900</v>
      </c>
      <c r="H43">
        <f t="shared" ca="1" si="14"/>
        <v>82.589561794530866</v>
      </c>
      <c r="I43">
        <f t="shared" ca="1" si="5"/>
        <v>3417.4104382054693</v>
      </c>
    </row>
    <row r="44" spans="1:9" x14ac:dyDescent="0.25">
      <c r="A44">
        <f t="shared" ca="1" si="9"/>
        <v>7.2183014599899575</v>
      </c>
      <c r="B44">
        <f t="shared" ca="1" si="10"/>
        <v>7.3681821839341133</v>
      </c>
      <c r="C44">
        <f t="shared" ca="1" si="11"/>
        <v>7.2800204671597033</v>
      </c>
      <c r="D44">
        <f t="shared" ca="1" si="12"/>
        <v>0</v>
      </c>
      <c r="E44">
        <f t="shared" ca="1" si="13"/>
        <v>6</v>
      </c>
      <c r="F44">
        <f t="shared" ca="1" si="7"/>
        <v>4400</v>
      </c>
      <c r="G44">
        <f t="shared" ca="1" si="8"/>
        <v>900</v>
      </c>
      <c r="H44">
        <f t="shared" ca="1" si="14"/>
        <v>82.589561794530866</v>
      </c>
      <c r="I44">
        <f t="shared" ca="1" si="5"/>
        <v>3417.4104382054693</v>
      </c>
    </row>
    <row r="45" spans="1:9" x14ac:dyDescent="0.25">
      <c r="A45">
        <f t="shared" ca="1" si="9"/>
        <v>7.2800204671597033</v>
      </c>
      <c r="B45">
        <f t="shared" ca="1" si="10"/>
        <v>7.3681821839341133</v>
      </c>
      <c r="C45">
        <f t="shared" ca="1" si="11"/>
        <v>9999</v>
      </c>
      <c r="D45">
        <f t="shared" ca="1" si="12"/>
        <v>6</v>
      </c>
      <c r="E45">
        <f t="shared" ca="1" si="13"/>
        <v>0</v>
      </c>
      <c r="F45">
        <f t="shared" ca="1" si="7"/>
        <v>4400</v>
      </c>
      <c r="G45">
        <f t="shared" ca="1" si="8"/>
        <v>900</v>
      </c>
      <c r="H45">
        <f t="shared" ca="1" si="14"/>
        <v>82.589561794530866</v>
      </c>
      <c r="I45">
        <f t="shared" ca="1" si="5"/>
        <v>3417.4104382054693</v>
      </c>
    </row>
    <row r="46" spans="1:9" x14ac:dyDescent="0.25">
      <c r="A46">
        <f t="shared" ca="1" si="9"/>
        <v>7.3681821839341133</v>
      </c>
      <c r="B46">
        <f t="shared" ca="1" si="10"/>
        <v>7.4685552356450398</v>
      </c>
      <c r="C46">
        <f t="shared" ca="1" si="11"/>
        <v>9.3681821839341133</v>
      </c>
      <c r="D46">
        <f t="shared" ca="1" si="12"/>
        <v>5</v>
      </c>
      <c r="E46">
        <f t="shared" ca="1" si="13"/>
        <v>15</v>
      </c>
      <c r="F46">
        <f t="shared" ca="1" si="7"/>
        <v>4500</v>
      </c>
      <c r="G46">
        <f t="shared" ca="1" si="8"/>
        <v>1650</v>
      </c>
      <c r="H46">
        <f t="shared" ca="1" si="14"/>
        <v>83.647502395823778</v>
      </c>
      <c r="I46">
        <f t="shared" ca="1" si="5"/>
        <v>2766.3524976041763</v>
      </c>
    </row>
    <row r="47" spans="1:9" x14ac:dyDescent="0.25">
      <c r="A47">
        <f t="shared" ca="1" si="9"/>
        <v>7.4685552356450398</v>
      </c>
      <c r="B47">
        <f t="shared" ca="1" si="10"/>
        <v>8.0489601662765811</v>
      </c>
      <c r="C47">
        <f t="shared" ca="1" si="11"/>
        <v>9.3681821839341133</v>
      </c>
      <c r="D47">
        <f t="shared" ca="1" si="12"/>
        <v>3</v>
      </c>
      <c r="E47">
        <f t="shared" ca="1" si="13"/>
        <v>15</v>
      </c>
      <c r="F47">
        <f t="shared" ca="1" si="7"/>
        <v>4700</v>
      </c>
      <c r="G47">
        <f t="shared" ca="1" si="8"/>
        <v>1650</v>
      </c>
      <c r="H47">
        <f t="shared" ca="1" si="14"/>
        <v>84.65123291293304</v>
      </c>
      <c r="I47">
        <f t="shared" ca="1" si="5"/>
        <v>2965.3487670870668</v>
      </c>
    </row>
    <row r="48" spans="1:9" x14ac:dyDescent="0.25">
      <c r="A48">
        <f t="shared" ca="1" si="9"/>
        <v>8.0489601662765811</v>
      </c>
      <c r="B48">
        <f t="shared" ca="1" si="10"/>
        <v>9.0919241808594062</v>
      </c>
      <c r="C48">
        <f t="shared" ca="1" si="11"/>
        <v>9.3681821839341133</v>
      </c>
      <c r="D48">
        <f t="shared" ca="1" si="12"/>
        <v>2</v>
      </c>
      <c r="E48">
        <f t="shared" ca="1" si="13"/>
        <v>15</v>
      </c>
      <c r="F48">
        <f t="shared" ca="1" si="7"/>
        <v>4800</v>
      </c>
      <c r="G48">
        <f t="shared" ca="1" si="8"/>
        <v>1650</v>
      </c>
      <c r="H48">
        <f t="shared" ca="1" si="14"/>
        <v>88.13366249672228</v>
      </c>
      <c r="I48">
        <f t="shared" ca="1" si="5"/>
        <v>3061.8663375032779</v>
      </c>
    </row>
    <row r="49" spans="1:9" x14ac:dyDescent="0.25">
      <c r="A49">
        <f t="shared" ca="1" si="9"/>
        <v>9.0919241808594062</v>
      </c>
      <c r="B49">
        <f t="shared" ca="1" si="10"/>
        <v>9.5800009170847531</v>
      </c>
      <c r="C49">
        <f t="shared" ca="1" si="11"/>
        <v>9.3681821839341133</v>
      </c>
      <c r="D49">
        <f t="shared" ca="1" si="12"/>
        <v>0</v>
      </c>
      <c r="E49">
        <f t="shared" ca="1" si="13"/>
        <v>15</v>
      </c>
      <c r="F49">
        <f t="shared" ca="1" si="7"/>
        <v>5000</v>
      </c>
      <c r="G49">
        <f t="shared" ca="1" si="8"/>
        <v>1650</v>
      </c>
      <c r="H49">
        <f t="shared" ca="1" si="14"/>
        <v>92.305518555053581</v>
      </c>
      <c r="I49">
        <f t="shared" ca="1" si="5"/>
        <v>3257.6944814449466</v>
      </c>
    </row>
    <row r="50" spans="1:9" x14ac:dyDescent="0.25">
      <c r="A50">
        <f t="shared" ca="1" si="9"/>
        <v>9.3681821839341133</v>
      </c>
      <c r="B50">
        <f t="shared" ca="1" si="10"/>
        <v>9.5800009170847531</v>
      </c>
      <c r="C50">
        <f t="shared" ca="1" si="11"/>
        <v>9999</v>
      </c>
      <c r="D50">
        <f t="shared" ca="1" si="12"/>
        <v>15</v>
      </c>
      <c r="E50">
        <f t="shared" ca="1" si="13"/>
        <v>0</v>
      </c>
      <c r="F50">
        <f t="shared" ca="1" si="7"/>
        <v>5000</v>
      </c>
      <c r="G50">
        <f t="shared" ca="1" si="8"/>
        <v>1650</v>
      </c>
      <c r="H50">
        <f t="shared" ca="1" si="14"/>
        <v>92.305518555053581</v>
      </c>
      <c r="I50">
        <f t="shared" ca="1" si="5"/>
        <v>3257.6944814449466</v>
      </c>
    </row>
    <row r="51" spans="1:9" x14ac:dyDescent="0.25">
      <c r="A51">
        <f t="shared" ca="1" si="9"/>
        <v>9.5800009170847531</v>
      </c>
      <c r="B51">
        <f t="shared" ca="1" si="10"/>
        <v>9.889024176791267</v>
      </c>
      <c r="C51">
        <f t="shared" ca="1" si="11"/>
        <v>11.580000917084753</v>
      </c>
      <c r="D51">
        <f t="shared" ca="1" si="12"/>
        <v>12</v>
      </c>
      <c r="E51">
        <f t="shared" ca="1" si="13"/>
        <v>8</v>
      </c>
      <c r="F51">
        <f t="shared" ca="1" si="7"/>
        <v>5300</v>
      </c>
      <c r="G51">
        <f t="shared" ca="1" si="8"/>
        <v>1650</v>
      </c>
      <c r="H51">
        <f t="shared" ca="1" si="14"/>
        <v>98.660080549572768</v>
      </c>
      <c r="I51">
        <f t="shared" ca="1" si="5"/>
        <v>3551.3399194504273</v>
      </c>
    </row>
    <row r="52" spans="1:9" x14ac:dyDescent="0.25">
      <c r="A52">
        <f t="shared" ca="1" si="9"/>
        <v>9.889024176791267</v>
      </c>
      <c r="B52">
        <f t="shared" ca="1" si="10"/>
        <v>10.442459235176756</v>
      </c>
      <c r="C52">
        <f t="shared" ca="1" si="11"/>
        <v>11.580000917084753</v>
      </c>
      <c r="D52">
        <f t="shared" ca="1" si="12"/>
        <v>10</v>
      </c>
      <c r="E52">
        <f t="shared" ca="1" si="13"/>
        <v>8</v>
      </c>
      <c r="F52">
        <f t="shared" ca="1" si="7"/>
        <v>5500</v>
      </c>
      <c r="G52">
        <f t="shared" ca="1" si="8"/>
        <v>1650</v>
      </c>
      <c r="H52">
        <f t="shared" ca="1" si="14"/>
        <v>106.0766387825291</v>
      </c>
      <c r="I52">
        <f t="shared" ca="1" si="5"/>
        <v>3743.9233612174708</v>
      </c>
    </row>
    <row r="53" spans="1:9" x14ac:dyDescent="0.25">
      <c r="A53">
        <f t="shared" ca="1" si="9"/>
        <v>10.442459235176756</v>
      </c>
      <c r="B53">
        <f t="shared" ca="1" si="10"/>
        <v>10.70846239286481</v>
      </c>
      <c r="C53">
        <f t="shared" ca="1" si="11"/>
        <v>11.580000917084753</v>
      </c>
      <c r="D53">
        <f t="shared" ca="1" si="12"/>
        <v>6</v>
      </c>
      <c r="E53">
        <f t="shared" ca="1" si="13"/>
        <v>8</v>
      </c>
      <c r="F53">
        <f t="shared" ca="1" si="7"/>
        <v>5900</v>
      </c>
      <c r="G53">
        <f t="shared" ca="1" si="8"/>
        <v>1650</v>
      </c>
      <c r="H53">
        <f t="shared" ca="1" si="14"/>
        <v>117.14533995023888</v>
      </c>
      <c r="I53">
        <f t="shared" ca="1" si="5"/>
        <v>4132.8546600497612</v>
      </c>
    </row>
    <row r="54" spans="1:9" x14ac:dyDescent="0.25">
      <c r="A54">
        <f t="shared" ca="1" si="9"/>
        <v>10.70846239286481</v>
      </c>
      <c r="B54">
        <f t="shared" ca="1" si="10"/>
        <v>10.881654233992535</v>
      </c>
      <c r="C54">
        <f t="shared" ca="1" si="11"/>
        <v>11.580000917084753</v>
      </c>
      <c r="D54">
        <f t="shared" ca="1" si="12"/>
        <v>3</v>
      </c>
      <c r="E54">
        <f t="shared" ca="1" si="13"/>
        <v>8</v>
      </c>
      <c r="F54">
        <f t="shared" ca="1" si="7"/>
        <v>6200</v>
      </c>
      <c r="G54">
        <f t="shared" ca="1" si="8"/>
        <v>1650</v>
      </c>
      <c r="H54">
        <f t="shared" ca="1" si="14"/>
        <v>120.33737784249553</v>
      </c>
      <c r="I54">
        <f t="shared" ca="1" si="5"/>
        <v>4429.6626221575043</v>
      </c>
    </row>
    <row r="55" spans="1:9" x14ac:dyDescent="0.25">
      <c r="A55">
        <f t="shared" ca="1" si="9"/>
        <v>10.881654233992535</v>
      </c>
      <c r="B55">
        <f t="shared" ca="1" si="10"/>
        <v>11.0384765879986</v>
      </c>
      <c r="C55">
        <f t="shared" ca="1" si="11"/>
        <v>11.580000917084753</v>
      </c>
      <c r="D55">
        <f t="shared" ca="1" si="12"/>
        <v>2</v>
      </c>
      <c r="E55">
        <f t="shared" ca="1" si="13"/>
        <v>8</v>
      </c>
      <c r="F55">
        <f t="shared" ca="1" si="7"/>
        <v>6300</v>
      </c>
      <c r="G55">
        <f t="shared" ca="1" si="8"/>
        <v>1650</v>
      </c>
      <c r="H55">
        <f t="shared" ca="1" si="14"/>
        <v>121.37652888926188</v>
      </c>
      <c r="I55">
        <f t="shared" ca="1" si="5"/>
        <v>4528.6234711107381</v>
      </c>
    </row>
    <row r="56" spans="1:9" x14ac:dyDescent="0.25">
      <c r="A56">
        <f t="shared" ca="1" si="9"/>
        <v>11.0384765879986</v>
      </c>
      <c r="B56">
        <f t="shared" ca="1" si="10"/>
        <v>11.821449018769982</v>
      </c>
      <c r="C56">
        <f t="shared" ca="1" si="11"/>
        <v>11.580000917084753</v>
      </c>
      <c r="D56">
        <f t="shared" ca="1" si="12"/>
        <v>0</v>
      </c>
      <c r="E56">
        <f t="shared" ca="1" si="13"/>
        <v>8</v>
      </c>
      <c r="F56">
        <f t="shared" ca="1" si="7"/>
        <v>6500</v>
      </c>
      <c r="G56">
        <f t="shared" ca="1" si="8"/>
        <v>1650</v>
      </c>
      <c r="H56">
        <f t="shared" ca="1" si="14"/>
        <v>122.00381830528613</v>
      </c>
      <c r="I56">
        <f t="shared" ca="1" si="5"/>
        <v>4727.9961816947143</v>
      </c>
    </row>
    <row r="57" spans="1:9" x14ac:dyDescent="0.25">
      <c r="A57">
        <f t="shared" ca="1" si="9"/>
        <v>11.580000917084753</v>
      </c>
      <c r="B57">
        <f t="shared" ca="1" si="10"/>
        <v>11.821449018769982</v>
      </c>
      <c r="C57">
        <f t="shared" ca="1" si="11"/>
        <v>9999</v>
      </c>
      <c r="D57">
        <f t="shared" ca="1" si="12"/>
        <v>8</v>
      </c>
      <c r="E57">
        <f t="shared" ca="1" si="13"/>
        <v>0</v>
      </c>
      <c r="F57">
        <f t="shared" ca="1" si="7"/>
        <v>6500</v>
      </c>
      <c r="G57">
        <f t="shared" ca="1" si="8"/>
        <v>1650</v>
      </c>
      <c r="H57">
        <f t="shared" ca="1" si="14"/>
        <v>122.00381830528613</v>
      </c>
      <c r="I57">
        <f t="shared" ca="1" si="5"/>
        <v>4727.9961816947143</v>
      </c>
    </row>
    <row r="58" spans="1:9" x14ac:dyDescent="0.25">
      <c r="A58">
        <f t="shared" ca="1" si="9"/>
        <v>11.821449018769982</v>
      </c>
      <c r="B58">
        <f t="shared" ca="1" si="10"/>
        <v>11.928628506956908</v>
      </c>
      <c r="C58">
        <f t="shared" ca="1" si="11"/>
        <v>13.821449018769982</v>
      </c>
      <c r="D58">
        <f t="shared" ca="1" si="12"/>
        <v>4</v>
      </c>
      <c r="E58">
        <f t="shared" ca="1" si="13"/>
        <v>16</v>
      </c>
      <c r="F58">
        <f t="shared" ca="1" si="7"/>
        <v>6900</v>
      </c>
      <c r="G58">
        <f t="shared" ca="1" si="8"/>
        <v>2450</v>
      </c>
      <c r="H58">
        <f t="shared" ca="1" si="14"/>
        <v>125.8669879322498</v>
      </c>
      <c r="I58">
        <f t="shared" ca="1" si="5"/>
        <v>4324.1330120677503</v>
      </c>
    </row>
    <row r="59" spans="1:9" x14ac:dyDescent="0.25">
      <c r="A59">
        <f t="shared" ca="1" si="9"/>
        <v>11.928628506956908</v>
      </c>
      <c r="B59">
        <f t="shared" ca="1" si="10"/>
        <v>12.222547888891111</v>
      </c>
      <c r="C59">
        <f t="shared" ca="1" si="11"/>
        <v>13.821449018769982</v>
      </c>
      <c r="D59">
        <f t="shared" ca="1" si="12"/>
        <v>1</v>
      </c>
      <c r="E59">
        <f t="shared" ca="1" si="13"/>
        <v>16</v>
      </c>
      <c r="F59">
        <f t="shared" ca="1" si="7"/>
        <v>7200</v>
      </c>
      <c r="G59">
        <f t="shared" ca="1" si="8"/>
        <v>2450</v>
      </c>
      <c r="H59">
        <f t="shared" ca="1" si="14"/>
        <v>126.72442383774521</v>
      </c>
      <c r="I59">
        <f t="shared" ca="1" si="5"/>
        <v>4623.2755761622548</v>
      </c>
    </row>
    <row r="60" spans="1:9" x14ac:dyDescent="0.25">
      <c r="A60">
        <f t="shared" ca="1" si="9"/>
        <v>12.222547888891111</v>
      </c>
      <c r="B60">
        <f t="shared" ca="1" si="10"/>
        <v>12.769581946155739</v>
      </c>
      <c r="C60">
        <f t="shared" ca="1" si="11"/>
        <v>13.821449018769982</v>
      </c>
      <c r="D60">
        <f t="shared" ca="1" si="12"/>
        <v>0</v>
      </c>
      <c r="E60">
        <f t="shared" ca="1" si="13"/>
        <v>16</v>
      </c>
      <c r="F60">
        <f t="shared" ca="1" si="7"/>
        <v>7300</v>
      </c>
      <c r="G60">
        <f t="shared" ca="1" si="8"/>
        <v>2450</v>
      </c>
      <c r="H60">
        <f t="shared" ca="1" si="14"/>
        <v>127.31226260161361</v>
      </c>
      <c r="I60">
        <f t="shared" ca="1" si="5"/>
        <v>4722.6877373983862</v>
      </c>
    </row>
    <row r="61" spans="1:9" x14ac:dyDescent="0.25">
      <c r="A61">
        <f t="shared" ca="1" si="9"/>
        <v>12.769581946155739</v>
      </c>
      <c r="B61">
        <f t="shared" ca="1" si="10"/>
        <v>13.190090097753325</v>
      </c>
      <c r="C61">
        <f t="shared" ca="1" si="11"/>
        <v>13.821449018769982</v>
      </c>
      <c r="D61">
        <f t="shared" ca="1" si="12"/>
        <v>0</v>
      </c>
      <c r="E61">
        <f t="shared" ca="1" si="13"/>
        <v>16</v>
      </c>
      <c r="F61">
        <f t="shared" ca="1" si="7"/>
        <v>7300</v>
      </c>
      <c r="G61">
        <f t="shared" ca="1" si="8"/>
        <v>2450</v>
      </c>
      <c r="H61">
        <f t="shared" ca="1" si="14"/>
        <v>127.31226260161361</v>
      </c>
      <c r="I61">
        <f t="shared" ca="1" si="5"/>
        <v>4722.6877373983862</v>
      </c>
    </row>
    <row r="62" spans="1:9" x14ac:dyDescent="0.25">
      <c r="A62">
        <f t="shared" ca="1" si="9"/>
        <v>13.190090097753325</v>
      </c>
      <c r="B62">
        <f t="shared" ca="1" si="10"/>
        <v>13.273603378793302</v>
      </c>
      <c r="C62">
        <f t="shared" ca="1" si="11"/>
        <v>13.821449018769982</v>
      </c>
      <c r="D62">
        <f t="shared" ca="1" si="12"/>
        <v>0</v>
      </c>
      <c r="E62">
        <f t="shared" ca="1" si="13"/>
        <v>16</v>
      </c>
      <c r="F62">
        <f t="shared" ca="1" si="7"/>
        <v>7300</v>
      </c>
      <c r="G62">
        <f t="shared" ca="1" si="8"/>
        <v>2450</v>
      </c>
      <c r="H62">
        <f t="shared" ca="1" si="14"/>
        <v>127.31226260161361</v>
      </c>
      <c r="I62">
        <f t="shared" ca="1" si="5"/>
        <v>4722.6877373983862</v>
      </c>
    </row>
    <row r="63" spans="1:9" x14ac:dyDescent="0.25">
      <c r="A63">
        <f t="shared" ca="1" si="9"/>
        <v>13.273603378793302</v>
      </c>
      <c r="B63">
        <f t="shared" ca="1" si="10"/>
        <v>13.688025704423154</v>
      </c>
      <c r="C63">
        <f t="shared" ca="1" si="11"/>
        <v>13.821449018769982</v>
      </c>
      <c r="D63">
        <f t="shared" ca="1" si="12"/>
        <v>0</v>
      </c>
      <c r="E63">
        <f t="shared" ca="1" si="13"/>
        <v>16</v>
      </c>
      <c r="F63">
        <f t="shared" ca="1" si="7"/>
        <v>7300</v>
      </c>
      <c r="G63">
        <f t="shared" ca="1" si="8"/>
        <v>2450</v>
      </c>
      <c r="H63">
        <f t="shared" ca="1" si="14"/>
        <v>127.31226260161361</v>
      </c>
      <c r="I63">
        <f t="shared" ca="1" si="5"/>
        <v>4722.6877373983862</v>
      </c>
    </row>
    <row r="64" spans="1:9" x14ac:dyDescent="0.25">
      <c r="A64">
        <f t="shared" ca="1" si="9"/>
        <v>13.688025704423154</v>
      </c>
      <c r="B64">
        <f t="shared" ca="1" si="10"/>
        <v>13.709047291315207</v>
      </c>
      <c r="C64">
        <f t="shared" ca="1" si="11"/>
        <v>13.821449018769982</v>
      </c>
      <c r="D64">
        <f t="shared" ca="1" si="12"/>
        <v>0</v>
      </c>
      <c r="E64">
        <f t="shared" ca="1" si="13"/>
        <v>16</v>
      </c>
      <c r="F64">
        <f t="shared" ca="1" si="7"/>
        <v>7300</v>
      </c>
      <c r="G64">
        <f t="shared" ca="1" si="8"/>
        <v>2450</v>
      </c>
      <c r="H64">
        <f t="shared" ca="1" si="14"/>
        <v>127.31226260161361</v>
      </c>
      <c r="I64">
        <f t="shared" ca="1" si="5"/>
        <v>4722.6877373983862</v>
      </c>
    </row>
    <row r="65" spans="1:9" x14ac:dyDescent="0.25">
      <c r="A65">
        <f t="shared" ca="1" si="9"/>
        <v>13.709047291315207</v>
      </c>
      <c r="B65">
        <f t="shared" ca="1" si="10"/>
        <v>13.73050833970143</v>
      </c>
      <c r="C65">
        <f t="shared" ca="1" si="11"/>
        <v>13.821449018769982</v>
      </c>
      <c r="D65">
        <f t="shared" ca="1" si="12"/>
        <v>0</v>
      </c>
      <c r="E65">
        <f t="shared" ca="1" si="13"/>
        <v>16</v>
      </c>
      <c r="F65">
        <f t="shared" ca="1" si="7"/>
        <v>7300</v>
      </c>
      <c r="G65">
        <f t="shared" ca="1" si="8"/>
        <v>2450</v>
      </c>
      <c r="H65">
        <f t="shared" ca="1" si="14"/>
        <v>127.31226260161361</v>
      </c>
      <c r="I65">
        <f t="shared" ca="1" si="5"/>
        <v>4722.6877373983862</v>
      </c>
    </row>
    <row r="66" spans="1:9" x14ac:dyDescent="0.25">
      <c r="A66">
        <f t="shared" ca="1" si="9"/>
        <v>13.73050833970143</v>
      </c>
      <c r="B66">
        <f t="shared" ca="1" si="10"/>
        <v>13.959389337196477</v>
      </c>
      <c r="C66">
        <f t="shared" ca="1" si="11"/>
        <v>13.821449018769982</v>
      </c>
      <c r="D66">
        <f t="shared" ca="1" si="12"/>
        <v>0</v>
      </c>
      <c r="E66">
        <f t="shared" ca="1" si="13"/>
        <v>16</v>
      </c>
      <c r="F66">
        <f t="shared" ca="1" si="7"/>
        <v>7300</v>
      </c>
      <c r="G66">
        <f t="shared" ca="1" si="8"/>
        <v>2450</v>
      </c>
      <c r="H66">
        <f t="shared" ca="1" si="14"/>
        <v>127.31226260161361</v>
      </c>
      <c r="I66">
        <f t="shared" ca="1" si="5"/>
        <v>4722.6877373983862</v>
      </c>
    </row>
    <row r="67" spans="1:9" x14ac:dyDescent="0.25">
      <c r="A67">
        <f t="shared" ca="1" si="9"/>
        <v>13.821449018769982</v>
      </c>
      <c r="B67">
        <f t="shared" ref="B67:B101" ca="1" si="15">IF(B66&lt;=C66,B66-LN(1-RAND())/$L$3,B66)</f>
        <v>13.959389337196477</v>
      </c>
      <c r="C67">
        <f t="shared" ref="C67:C98" ca="1" si="16">IF(AND(B66&lt;=C66,D67&lt;$L$9,E66=0),A67+$L$6,IF(C66&lt;B66,9999,C66))</f>
        <v>9999</v>
      </c>
      <c r="D67">
        <f t="shared" ref="D67:D101" ca="1" si="17">IF(B66&lt;=C66,MAX(0,D66-RANDBETWEEN($L$4,$L$5)),D66+E66)</f>
        <v>16</v>
      </c>
      <c r="E67">
        <f t="shared" ref="E67:E98" ca="1" si="18">IF(AND(B66&lt;=C66,D67&lt;$L$9,E66=0),$L$8-D67,IF(C66&lt;B66,0,E66))</f>
        <v>0</v>
      </c>
      <c r="F67">
        <f t="shared" ca="1" si="7"/>
        <v>7300</v>
      </c>
      <c r="G67">
        <f t="shared" ca="1" si="8"/>
        <v>2450</v>
      </c>
      <c r="H67">
        <f t="shared" ref="H67:H101" ca="1" si="19">H66+D66*(MIN(B66,C66)-A66)*$L$7</f>
        <v>127.31226260161361</v>
      </c>
      <c r="I67">
        <f t="shared" ref="I67:I101" ca="1" si="20">F67-G67-H67</f>
        <v>4722.6877373983862</v>
      </c>
    </row>
    <row r="68" spans="1:9" x14ac:dyDescent="0.25">
      <c r="A68">
        <f t="shared" ca="1" si="9"/>
        <v>13.959389337196477</v>
      </c>
      <c r="B68">
        <f t="shared" ca="1" si="15"/>
        <v>14.86902106743141</v>
      </c>
      <c r="C68">
        <f t="shared" ca="1" si="16"/>
        <v>15.959389337196477</v>
      </c>
      <c r="D68">
        <f t="shared" ca="1" si="17"/>
        <v>12</v>
      </c>
      <c r="E68">
        <f t="shared" ca="1" si="18"/>
        <v>8</v>
      </c>
      <c r="F68">
        <f t="shared" ref="F68:F101" ca="1" si="21">IF(B67&lt;=C67,F67+$L$1*(D67-D68),F67)</f>
        <v>7700</v>
      </c>
      <c r="G68">
        <f t="shared" ref="G68:G101" ca="1" si="22">IF(AND(B67&lt;=C67,D67&lt;$L$9,E67=0),G67+E68*$L$2,G67)</f>
        <v>2450</v>
      </c>
      <c r="H68">
        <f t="shared" ca="1" si="19"/>
        <v>131.72635279126143</v>
      </c>
      <c r="I68">
        <f t="shared" ca="1" si="20"/>
        <v>5118.2736472087381</v>
      </c>
    </row>
    <row r="69" spans="1:9" x14ac:dyDescent="0.25">
      <c r="A69">
        <f t="shared" ca="1" si="9"/>
        <v>14.86902106743141</v>
      </c>
      <c r="B69">
        <f t="shared" ca="1" si="15"/>
        <v>14.935731337422361</v>
      </c>
      <c r="C69">
        <f t="shared" ca="1" si="16"/>
        <v>15.959389337196477</v>
      </c>
      <c r="D69">
        <f t="shared" ca="1" si="17"/>
        <v>11</v>
      </c>
      <c r="E69">
        <f t="shared" ca="1" si="18"/>
        <v>8</v>
      </c>
      <c r="F69">
        <f t="shared" ca="1" si="21"/>
        <v>7800</v>
      </c>
      <c r="G69">
        <f t="shared" ca="1" si="22"/>
        <v>2450</v>
      </c>
      <c r="H69">
        <f t="shared" ca="1" si="19"/>
        <v>153.55751431689981</v>
      </c>
      <c r="I69">
        <f t="shared" ca="1" si="20"/>
        <v>5196.4424856831001</v>
      </c>
    </row>
    <row r="70" spans="1:9" x14ac:dyDescent="0.25">
      <c r="A70">
        <f t="shared" ca="1" si="9"/>
        <v>14.935731337422361</v>
      </c>
      <c r="B70">
        <f t="shared" ca="1" si="15"/>
        <v>15.043703216573908</v>
      </c>
      <c r="C70">
        <f t="shared" ca="1" si="16"/>
        <v>15.959389337196477</v>
      </c>
      <c r="D70">
        <f t="shared" ca="1" si="17"/>
        <v>9</v>
      </c>
      <c r="E70">
        <f t="shared" ca="1" si="18"/>
        <v>8</v>
      </c>
      <c r="F70">
        <f t="shared" ca="1" si="21"/>
        <v>8000</v>
      </c>
      <c r="G70">
        <f t="shared" ca="1" si="22"/>
        <v>2450</v>
      </c>
      <c r="H70">
        <f t="shared" ca="1" si="19"/>
        <v>155.02514025670072</v>
      </c>
      <c r="I70">
        <f t="shared" ca="1" si="20"/>
        <v>5394.974859743299</v>
      </c>
    </row>
    <row r="71" spans="1:9" x14ac:dyDescent="0.25">
      <c r="A71">
        <f t="shared" ca="1" si="9"/>
        <v>15.043703216573908</v>
      </c>
      <c r="B71">
        <f t="shared" ca="1" si="15"/>
        <v>15.076835491256922</v>
      </c>
      <c r="C71">
        <f t="shared" ca="1" si="16"/>
        <v>15.959389337196477</v>
      </c>
      <c r="D71">
        <f t="shared" ca="1" si="17"/>
        <v>8</v>
      </c>
      <c r="E71">
        <f t="shared" ca="1" si="18"/>
        <v>8</v>
      </c>
      <c r="F71">
        <f t="shared" ca="1" si="21"/>
        <v>8100</v>
      </c>
      <c r="G71">
        <f t="shared" ca="1" si="22"/>
        <v>2450</v>
      </c>
      <c r="H71">
        <f t="shared" ca="1" si="19"/>
        <v>156.96863408142858</v>
      </c>
      <c r="I71">
        <f t="shared" ca="1" si="20"/>
        <v>5493.0313659185713</v>
      </c>
    </row>
    <row r="72" spans="1:9" x14ac:dyDescent="0.25">
      <c r="A72">
        <f t="shared" ca="1" si="9"/>
        <v>15.076835491256922</v>
      </c>
      <c r="B72">
        <f t="shared" ca="1" si="15"/>
        <v>15.086163781695982</v>
      </c>
      <c r="C72">
        <f t="shared" ca="1" si="16"/>
        <v>15.959389337196477</v>
      </c>
      <c r="D72">
        <f t="shared" ca="1" si="17"/>
        <v>6</v>
      </c>
      <c r="E72">
        <f t="shared" ca="1" si="18"/>
        <v>8</v>
      </c>
      <c r="F72">
        <f t="shared" ca="1" si="21"/>
        <v>8300</v>
      </c>
      <c r="G72">
        <f t="shared" ca="1" si="22"/>
        <v>2450</v>
      </c>
      <c r="H72">
        <f t="shared" ca="1" si="19"/>
        <v>157.4987504763568</v>
      </c>
      <c r="I72">
        <f t="shared" ca="1" si="20"/>
        <v>5692.5012495236433</v>
      </c>
    </row>
    <row r="73" spans="1:9" x14ac:dyDescent="0.25">
      <c r="A73">
        <f t="shared" ca="1" si="9"/>
        <v>15.086163781695982</v>
      </c>
      <c r="B73">
        <f t="shared" ca="1" si="15"/>
        <v>15.23534595184252</v>
      </c>
      <c r="C73">
        <f t="shared" ca="1" si="16"/>
        <v>15.959389337196477</v>
      </c>
      <c r="D73">
        <f t="shared" ca="1" si="17"/>
        <v>4</v>
      </c>
      <c r="E73">
        <f t="shared" ca="1" si="18"/>
        <v>8</v>
      </c>
      <c r="F73">
        <f t="shared" ca="1" si="21"/>
        <v>8500</v>
      </c>
      <c r="G73">
        <f t="shared" ca="1" si="22"/>
        <v>2450</v>
      </c>
      <c r="H73">
        <f t="shared" ca="1" si="19"/>
        <v>157.61068996162552</v>
      </c>
      <c r="I73">
        <f t="shared" ca="1" si="20"/>
        <v>5892.3893100383748</v>
      </c>
    </row>
    <row r="74" spans="1:9" x14ac:dyDescent="0.25">
      <c r="A74">
        <f t="shared" ca="1" si="9"/>
        <v>15.23534595184252</v>
      </c>
      <c r="B74">
        <f t="shared" ca="1" si="15"/>
        <v>15.304873649912698</v>
      </c>
      <c r="C74">
        <f t="shared" ca="1" si="16"/>
        <v>15.959389337196477</v>
      </c>
      <c r="D74">
        <f t="shared" ca="1" si="17"/>
        <v>3</v>
      </c>
      <c r="E74">
        <f t="shared" ca="1" si="18"/>
        <v>8</v>
      </c>
      <c r="F74">
        <f t="shared" ca="1" si="21"/>
        <v>8600</v>
      </c>
      <c r="G74">
        <f t="shared" ca="1" si="22"/>
        <v>2450</v>
      </c>
      <c r="H74">
        <f t="shared" ca="1" si="19"/>
        <v>158.80414732279783</v>
      </c>
      <c r="I74">
        <f t="shared" ca="1" si="20"/>
        <v>5991.1958526772023</v>
      </c>
    </row>
    <row r="75" spans="1:9" x14ac:dyDescent="0.25">
      <c r="A75">
        <f t="shared" ca="1" si="9"/>
        <v>15.304873649912698</v>
      </c>
      <c r="B75">
        <f t="shared" ca="1" si="15"/>
        <v>15.305619981138802</v>
      </c>
      <c r="C75">
        <f t="shared" ca="1" si="16"/>
        <v>15.959389337196477</v>
      </c>
      <c r="D75">
        <f t="shared" ca="1" si="17"/>
        <v>0</v>
      </c>
      <c r="E75">
        <f t="shared" ca="1" si="18"/>
        <v>8</v>
      </c>
      <c r="F75">
        <f t="shared" ca="1" si="21"/>
        <v>8900</v>
      </c>
      <c r="G75">
        <f t="shared" ca="1" si="22"/>
        <v>2450</v>
      </c>
      <c r="H75">
        <f t="shared" ca="1" si="19"/>
        <v>159.22131351121891</v>
      </c>
      <c r="I75">
        <f t="shared" ca="1" si="20"/>
        <v>6290.7786864887812</v>
      </c>
    </row>
    <row r="76" spans="1:9" x14ac:dyDescent="0.25">
      <c r="A76">
        <f t="shared" ca="1" si="9"/>
        <v>15.305619981138802</v>
      </c>
      <c r="B76">
        <f t="shared" ca="1" si="15"/>
        <v>15.556664350508459</v>
      </c>
      <c r="C76">
        <f t="shared" ca="1" si="16"/>
        <v>15.959389337196477</v>
      </c>
      <c r="D76">
        <f t="shared" ca="1" si="17"/>
        <v>0</v>
      </c>
      <c r="E76">
        <f t="shared" ca="1" si="18"/>
        <v>8</v>
      </c>
      <c r="F76">
        <f t="shared" ca="1" si="21"/>
        <v>8900</v>
      </c>
      <c r="G76">
        <f t="shared" ca="1" si="22"/>
        <v>2450</v>
      </c>
      <c r="H76">
        <f t="shared" ca="1" si="19"/>
        <v>159.22131351121891</v>
      </c>
      <c r="I76">
        <f t="shared" ca="1" si="20"/>
        <v>6290.7786864887812</v>
      </c>
    </row>
    <row r="77" spans="1:9" x14ac:dyDescent="0.25">
      <c r="A77">
        <f t="shared" ca="1" si="9"/>
        <v>15.556664350508459</v>
      </c>
      <c r="B77">
        <f t="shared" ca="1" si="15"/>
        <v>15.57207588369017</v>
      </c>
      <c r="C77">
        <f t="shared" ca="1" si="16"/>
        <v>15.959389337196477</v>
      </c>
      <c r="D77">
        <f t="shared" ca="1" si="17"/>
        <v>0</v>
      </c>
      <c r="E77">
        <f t="shared" ca="1" si="18"/>
        <v>8</v>
      </c>
      <c r="F77">
        <f t="shared" ca="1" si="21"/>
        <v>8900</v>
      </c>
      <c r="G77">
        <f t="shared" ca="1" si="22"/>
        <v>2450</v>
      </c>
      <c r="H77">
        <f t="shared" ca="1" si="19"/>
        <v>159.22131351121891</v>
      </c>
      <c r="I77">
        <f t="shared" ca="1" si="20"/>
        <v>6290.7786864887812</v>
      </c>
    </row>
    <row r="78" spans="1:9" x14ac:dyDescent="0.25">
      <c r="A78">
        <f t="shared" ca="1" si="9"/>
        <v>15.57207588369017</v>
      </c>
      <c r="B78">
        <f t="shared" ca="1" si="15"/>
        <v>16.099353559540653</v>
      </c>
      <c r="C78">
        <f t="shared" ca="1" si="16"/>
        <v>15.959389337196477</v>
      </c>
      <c r="D78">
        <f t="shared" ca="1" si="17"/>
        <v>0</v>
      </c>
      <c r="E78">
        <f t="shared" ca="1" si="18"/>
        <v>8</v>
      </c>
      <c r="F78">
        <f t="shared" ca="1" si="21"/>
        <v>8900</v>
      </c>
      <c r="G78">
        <f t="shared" ca="1" si="22"/>
        <v>2450</v>
      </c>
      <c r="H78">
        <f t="shared" ca="1" si="19"/>
        <v>159.22131351121891</v>
      </c>
      <c r="I78">
        <f t="shared" ca="1" si="20"/>
        <v>6290.7786864887812</v>
      </c>
    </row>
    <row r="79" spans="1:9" x14ac:dyDescent="0.25">
      <c r="A79">
        <f t="shared" ca="1" si="9"/>
        <v>15.959389337196477</v>
      </c>
      <c r="B79">
        <f t="shared" ca="1" si="15"/>
        <v>16.099353559540653</v>
      </c>
      <c r="C79">
        <f t="shared" ca="1" si="16"/>
        <v>9999</v>
      </c>
      <c r="D79">
        <f t="shared" ca="1" si="17"/>
        <v>8</v>
      </c>
      <c r="E79">
        <f t="shared" ca="1" si="18"/>
        <v>0</v>
      </c>
      <c r="F79">
        <f t="shared" ca="1" si="21"/>
        <v>8900</v>
      </c>
      <c r="G79">
        <f t="shared" ca="1" si="22"/>
        <v>2450</v>
      </c>
      <c r="H79">
        <f t="shared" ca="1" si="19"/>
        <v>159.22131351121891</v>
      </c>
      <c r="I79">
        <f t="shared" ca="1" si="20"/>
        <v>6290.7786864887812</v>
      </c>
    </row>
    <row r="80" spans="1:9" x14ac:dyDescent="0.25">
      <c r="A80">
        <f t="shared" ca="1" si="9"/>
        <v>16.099353559540653</v>
      </c>
      <c r="B80">
        <f t="shared" ca="1" si="15"/>
        <v>16.121701636042548</v>
      </c>
      <c r="C80">
        <f t="shared" ca="1" si="16"/>
        <v>18.099353559540653</v>
      </c>
      <c r="D80">
        <f t="shared" ca="1" si="17"/>
        <v>5</v>
      </c>
      <c r="E80">
        <f t="shared" ca="1" si="18"/>
        <v>15</v>
      </c>
      <c r="F80">
        <f t="shared" ca="1" si="21"/>
        <v>9200</v>
      </c>
      <c r="G80">
        <f t="shared" ca="1" si="22"/>
        <v>3200</v>
      </c>
      <c r="H80">
        <f t="shared" ca="1" si="19"/>
        <v>161.46074106872572</v>
      </c>
      <c r="I80">
        <f t="shared" ca="1" si="20"/>
        <v>5838.5392589312742</v>
      </c>
    </row>
    <row r="81" spans="1:9" x14ac:dyDescent="0.25">
      <c r="A81">
        <f t="shared" ca="1" si="9"/>
        <v>16.121701636042548</v>
      </c>
      <c r="B81">
        <f t="shared" ca="1" si="15"/>
        <v>16.283184187808928</v>
      </c>
      <c r="C81">
        <f t="shared" ca="1" si="16"/>
        <v>18.099353559540653</v>
      </c>
      <c r="D81">
        <f t="shared" ca="1" si="17"/>
        <v>4</v>
      </c>
      <c r="E81">
        <f t="shared" ca="1" si="18"/>
        <v>15</v>
      </c>
      <c r="F81">
        <f t="shared" ca="1" si="21"/>
        <v>9300</v>
      </c>
      <c r="G81">
        <f t="shared" ca="1" si="22"/>
        <v>3200</v>
      </c>
      <c r="H81">
        <f t="shared" ca="1" si="19"/>
        <v>161.68422183374469</v>
      </c>
      <c r="I81">
        <f t="shared" ca="1" si="20"/>
        <v>5938.3157781662558</v>
      </c>
    </row>
    <row r="82" spans="1:9" x14ac:dyDescent="0.25">
      <c r="A82">
        <f t="shared" ca="1" si="9"/>
        <v>16.283184187808928</v>
      </c>
      <c r="B82">
        <f t="shared" ca="1" si="15"/>
        <v>16.445901371138643</v>
      </c>
      <c r="C82">
        <f t="shared" ca="1" si="16"/>
        <v>18.099353559540653</v>
      </c>
      <c r="D82">
        <f t="shared" ca="1" si="17"/>
        <v>0</v>
      </c>
      <c r="E82">
        <f t="shared" ca="1" si="18"/>
        <v>15</v>
      </c>
      <c r="F82">
        <f t="shared" ca="1" si="21"/>
        <v>9700</v>
      </c>
      <c r="G82">
        <f t="shared" ca="1" si="22"/>
        <v>3200</v>
      </c>
      <c r="H82">
        <f t="shared" ca="1" si="19"/>
        <v>162.97608224787572</v>
      </c>
      <c r="I82">
        <f t="shared" ca="1" si="20"/>
        <v>6337.0239177521244</v>
      </c>
    </row>
    <row r="83" spans="1:9" x14ac:dyDescent="0.25">
      <c r="A83">
        <f t="shared" ca="1" si="9"/>
        <v>16.445901371138643</v>
      </c>
      <c r="B83">
        <f t="shared" ca="1" si="15"/>
        <v>16.596859320144119</v>
      </c>
      <c r="C83">
        <f t="shared" ca="1" si="16"/>
        <v>18.099353559540653</v>
      </c>
      <c r="D83">
        <f t="shared" ca="1" si="17"/>
        <v>0</v>
      </c>
      <c r="E83">
        <f t="shared" ca="1" si="18"/>
        <v>15</v>
      </c>
      <c r="F83">
        <f t="shared" ca="1" si="21"/>
        <v>9700</v>
      </c>
      <c r="G83">
        <f t="shared" ca="1" si="22"/>
        <v>3200</v>
      </c>
      <c r="H83">
        <f t="shared" ca="1" si="19"/>
        <v>162.97608224787572</v>
      </c>
      <c r="I83">
        <f t="shared" ca="1" si="20"/>
        <v>6337.0239177521244</v>
      </c>
    </row>
    <row r="84" spans="1:9" x14ac:dyDescent="0.25">
      <c r="A84">
        <f t="shared" ca="1" si="9"/>
        <v>16.596859320144119</v>
      </c>
      <c r="B84">
        <f t="shared" ca="1" si="15"/>
        <v>16.688713858787512</v>
      </c>
      <c r="C84">
        <f t="shared" ca="1" si="16"/>
        <v>18.099353559540653</v>
      </c>
      <c r="D84">
        <f t="shared" ca="1" si="17"/>
        <v>0</v>
      </c>
      <c r="E84">
        <f t="shared" ca="1" si="18"/>
        <v>15</v>
      </c>
      <c r="F84">
        <f t="shared" ca="1" si="21"/>
        <v>9700</v>
      </c>
      <c r="G84">
        <f t="shared" ca="1" si="22"/>
        <v>3200</v>
      </c>
      <c r="H84">
        <f t="shared" ca="1" si="19"/>
        <v>162.97608224787572</v>
      </c>
      <c r="I84">
        <f t="shared" ca="1" si="20"/>
        <v>6337.0239177521244</v>
      </c>
    </row>
    <row r="85" spans="1:9" x14ac:dyDescent="0.25">
      <c r="A85">
        <f t="shared" ca="1" si="9"/>
        <v>16.688713858787512</v>
      </c>
      <c r="B85">
        <f t="shared" ca="1" si="15"/>
        <v>16.76971890520964</v>
      </c>
      <c r="C85">
        <f t="shared" ca="1" si="16"/>
        <v>18.099353559540653</v>
      </c>
      <c r="D85">
        <f t="shared" ca="1" si="17"/>
        <v>0</v>
      </c>
      <c r="E85">
        <f t="shared" ca="1" si="18"/>
        <v>15</v>
      </c>
      <c r="F85">
        <f t="shared" ca="1" si="21"/>
        <v>9700</v>
      </c>
      <c r="G85">
        <f t="shared" ca="1" si="22"/>
        <v>3200</v>
      </c>
      <c r="H85">
        <f t="shared" ca="1" si="19"/>
        <v>162.97608224787572</v>
      </c>
      <c r="I85">
        <f t="shared" ca="1" si="20"/>
        <v>6337.0239177521244</v>
      </c>
    </row>
    <row r="86" spans="1:9" x14ac:dyDescent="0.25">
      <c r="A86">
        <f t="shared" ca="1" si="9"/>
        <v>16.76971890520964</v>
      </c>
      <c r="B86">
        <f t="shared" ca="1" si="15"/>
        <v>16.916778115814417</v>
      </c>
      <c r="C86">
        <f t="shared" ca="1" si="16"/>
        <v>18.099353559540653</v>
      </c>
      <c r="D86">
        <f t="shared" ca="1" si="17"/>
        <v>0</v>
      </c>
      <c r="E86">
        <f t="shared" ca="1" si="18"/>
        <v>15</v>
      </c>
      <c r="F86">
        <f t="shared" ca="1" si="21"/>
        <v>9700</v>
      </c>
      <c r="G86">
        <f t="shared" ca="1" si="22"/>
        <v>3200</v>
      </c>
      <c r="H86">
        <f t="shared" ca="1" si="19"/>
        <v>162.97608224787572</v>
      </c>
      <c r="I86">
        <f t="shared" ca="1" si="20"/>
        <v>6337.0239177521244</v>
      </c>
    </row>
    <row r="87" spans="1:9" x14ac:dyDescent="0.25">
      <c r="A87">
        <f t="shared" ca="1" si="9"/>
        <v>16.916778115814417</v>
      </c>
      <c r="B87">
        <f t="shared" ca="1" si="15"/>
        <v>17.032152938969759</v>
      </c>
      <c r="C87">
        <f t="shared" ca="1" si="16"/>
        <v>18.099353559540653</v>
      </c>
      <c r="D87">
        <f t="shared" ca="1" si="17"/>
        <v>0</v>
      </c>
      <c r="E87">
        <f t="shared" ca="1" si="18"/>
        <v>15</v>
      </c>
      <c r="F87">
        <f t="shared" ca="1" si="21"/>
        <v>9700</v>
      </c>
      <c r="G87">
        <f t="shared" ca="1" si="22"/>
        <v>3200</v>
      </c>
      <c r="H87">
        <f t="shared" ca="1" si="19"/>
        <v>162.97608224787572</v>
      </c>
      <c r="I87">
        <f t="shared" ca="1" si="20"/>
        <v>6337.0239177521244</v>
      </c>
    </row>
    <row r="88" spans="1:9" x14ac:dyDescent="0.25">
      <c r="A88">
        <f t="shared" ca="1" si="9"/>
        <v>17.032152938969759</v>
      </c>
      <c r="B88">
        <f t="shared" ca="1" si="15"/>
        <v>17.26246316143596</v>
      </c>
      <c r="C88">
        <f t="shared" ca="1" si="16"/>
        <v>18.099353559540653</v>
      </c>
      <c r="D88">
        <f t="shared" ca="1" si="17"/>
        <v>0</v>
      </c>
      <c r="E88">
        <f t="shared" ca="1" si="18"/>
        <v>15</v>
      </c>
      <c r="F88">
        <f t="shared" ca="1" si="21"/>
        <v>9700</v>
      </c>
      <c r="G88">
        <f t="shared" ca="1" si="22"/>
        <v>3200</v>
      </c>
      <c r="H88">
        <f t="shared" ca="1" si="19"/>
        <v>162.97608224787572</v>
      </c>
      <c r="I88">
        <f t="shared" ca="1" si="20"/>
        <v>6337.0239177521244</v>
      </c>
    </row>
    <row r="89" spans="1:9" x14ac:dyDescent="0.25">
      <c r="A89">
        <f t="shared" ref="A89:A101" ca="1" si="23">MIN(B88:C88)</f>
        <v>17.26246316143596</v>
      </c>
      <c r="B89">
        <f t="shared" ca="1" si="15"/>
        <v>17.390005118002009</v>
      </c>
      <c r="C89">
        <f t="shared" ca="1" si="16"/>
        <v>18.099353559540653</v>
      </c>
      <c r="D89">
        <f t="shared" ca="1" si="17"/>
        <v>0</v>
      </c>
      <c r="E89">
        <f t="shared" ca="1" si="18"/>
        <v>15</v>
      </c>
      <c r="F89">
        <f t="shared" ca="1" si="21"/>
        <v>9700</v>
      </c>
      <c r="G89">
        <f t="shared" ca="1" si="22"/>
        <v>3200</v>
      </c>
      <c r="H89">
        <f t="shared" ca="1" si="19"/>
        <v>162.97608224787572</v>
      </c>
      <c r="I89">
        <f t="shared" ca="1" si="20"/>
        <v>6337.0239177521244</v>
      </c>
    </row>
    <row r="90" spans="1:9" x14ac:dyDescent="0.25">
      <c r="A90">
        <f t="shared" ca="1" si="23"/>
        <v>17.390005118002009</v>
      </c>
      <c r="B90">
        <f t="shared" ca="1" si="15"/>
        <v>17.545290882518657</v>
      </c>
      <c r="C90">
        <f t="shared" ca="1" si="16"/>
        <v>18.099353559540653</v>
      </c>
      <c r="D90">
        <f t="shared" ca="1" si="17"/>
        <v>0</v>
      </c>
      <c r="E90">
        <f t="shared" ca="1" si="18"/>
        <v>15</v>
      </c>
      <c r="F90">
        <f t="shared" ca="1" si="21"/>
        <v>9700</v>
      </c>
      <c r="G90">
        <f t="shared" ca="1" si="22"/>
        <v>3200</v>
      </c>
      <c r="H90">
        <f t="shared" ca="1" si="19"/>
        <v>162.97608224787572</v>
      </c>
      <c r="I90">
        <f t="shared" ca="1" si="20"/>
        <v>6337.0239177521244</v>
      </c>
    </row>
    <row r="91" spans="1:9" x14ac:dyDescent="0.25">
      <c r="A91">
        <f t="shared" ca="1" si="23"/>
        <v>17.545290882518657</v>
      </c>
      <c r="B91">
        <f t="shared" ca="1" si="15"/>
        <v>17.5707174366045</v>
      </c>
      <c r="C91">
        <f t="shared" ca="1" si="16"/>
        <v>18.099353559540653</v>
      </c>
      <c r="D91">
        <f t="shared" ca="1" si="17"/>
        <v>0</v>
      </c>
      <c r="E91">
        <f t="shared" ca="1" si="18"/>
        <v>15</v>
      </c>
      <c r="F91">
        <f t="shared" ca="1" si="21"/>
        <v>9700</v>
      </c>
      <c r="G91">
        <f t="shared" ca="1" si="22"/>
        <v>3200</v>
      </c>
      <c r="H91">
        <f t="shared" ca="1" si="19"/>
        <v>162.97608224787572</v>
      </c>
      <c r="I91">
        <f t="shared" ca="1" si="20"/>
        <v>6337.0239177521244</v>
      </c>
    </row>
    <row r="92" spans="1:9" x14ac:dyDescent="0.25">
      <c r="A92">
        <f t="shared" ca="1" si="23"/>
        <v>17.5707174366045</v>
      </c>
      <c r="B92">
        <f t="shared" ca="1" si="15"/>
        <v>17.646706365917971</v>
      </c>
      <c r="C92">
        <f t="shared" ca="1" si="16"/>
        <v>18.099353559540653</v>
      </c>
      <c r="D92">
        <f t="shared" ca="1" si="17"/>
        <v>0</v>
      </c>
      <c r="E92">
        <f t="shared" ca="1" si="18"/>
        <v>15</v>
      </c>
      <c r="F92">
        <f t="shared" ca="1" si="21"/>
        <v>9700</v>
      </c>
      <c r="G92">
        <f t="shared" ca="1" si="22"/>
        <v>3200</v>
      </c>
      <c r="H92">
        <f t="shared" ca="1" si="19"/>
        <v>162.97608224787572</v>
      </c>
      <c r="I92">
        <f t="shared" ca="1" si="20"/>
        <v>6337.0239177521244</v>
      </c>
    </row>
    <row r="93" spans="1:9" x14ac:dyDescent="0.25">
      <c r="A93">
        <f t="shared" ca="1" si="23"/>
        <v>17.646706365917971</v>
      </c>
      <c r="B93">
        <f t="shared" ca="1" si="15"/>
        <v>17.773657971825891</v>
      </c>
      <c r="C93">
        <f t="shared" ca="1" si="16"/>
        <v>18.099353559540653</v>
      </c>
      <c r="D93">
        <f t="shared" ca="1" si="17"/>
        <v>0</v>
      </c>
      <c r="E93">
        <f t="shared" ca="1" si="18"/>
        <v>15</v>
      </c>
      <c r="F93">
        <f t="shared" ca="1" si="21"/>
        <v>9700</v>
      </c>
      <c r="G93">
        <f t="shared" ca="1" si="22"/>
        <v>3200</v>
      </c>
      <c r="H93">
        <f t="shared" ca="1" si="19"/>
        <v>162.97608224787572</v>
      </c>
      <c r="I93">
        <f t="shared" ca="1" si="20"/>
        <v>6337.0239177521244</v>
      </c>
    </row>
    <row r="94" spans="1:9" x14ac:dyDescent="0.25">
      <c r="A94">
        <f t="shared" ca="1" si="23"/>
        <v>17.773657971825891</v>
      </c>
      <c r="B94">
        <f t="shared" ca="1" si="15"/>
        <v>17.807952829282637</v>
      </c>
      <c r="C94">
        <f t="shared" ca="1" si="16"/>
        <v>18.099353559540653</v>
      </c>
      <c r="D94">
        <f t="shared" ca="1" si="17"/>
        <v>0</v>
      </c>
      <c r="E94">
        <f t="shared" ca="1" si="18"/>
        <v>15</v>
      </c>
      <c r="F94">
        <f t="shared" ca="1" si="21"/>
        <v>9700</v>
      </c>
      <c r="G94">
        <f t="shared" ca="1" si="22"/>
        <v>3200</v>
      </c>
      <c r="H94">
        <f t="shared" ca="1" si="19"/>
        <v>162.97608224787572</v>
      </c>
      <c r="I94">
        <f t="shared" ca="1" si="20"/>
        <v>6337.0239177521244</v>
      </c>
    </row>
    <row r="95" spans="1:9" x14ac:dyDescent="0.25">
      <c r="A95">
        <f t="shared" ca="1" si="23"/>
        <v>17.807952829282637</v>
      </c>
      <c r="B95">
        <f t="shared" ca="1" si="15"/>
        <v>18.277725459424662</v>
      </c>
      <c r="C95">
        <f t="shared" ca="1" si="16"/>
        <v>18.099353559540653</v>
      </c>
      <c r="D95">
        <f t="shared" ca="1" si="17"/>
        <v>0</v>
      </c>
      <c r="E95">
        <f t="shared" ca="1" si="18"/>
        <v>15</v>
      </c>
      <c r="F95">
        <f t="shared" ca="1" si="21"/>
        <v>9700</v>
      </c>
      <c r="G95">
        <f t="shared" ca="1" si="22"/>
        <v>3200</v>
      </c>
      <c r="H95">
        <f t="shared" ca="1" si="19"/>
        <v>162.97608224787572</v>
      </c>
      <c r="I95">
        <f t="shared" ca="1" si="20"/>
        <v>6337.0239177521244</v>
      </c>
    </row>
    <row r="96" spans="1:9" x14ac:dyDescent="0.25">
      <c r="A96">
        <f t="shared" ca="1" si="23"/>
        <v>18.099353559540653</v>
      </c>
      <c r="B96">
        <f t="shared" ca="1" si="15"/>
        <v>18.277725459424662</v>
      </c>
      <c r="C96">
        <f t="shared" ca="1" si="16"/>
        <v>9999</v>
      </c>
      <c r="D96">
        <f t="shared" ca="1" si="17"/>
        <v>15</v>
      </c>
      <c r="E96">
        <f t="shared" ca="1" si="18"/>
        <v>0</v>
      </c>
      <c r="F96">
        <f t="shared" ca="1" si="21"/>
        <v>9700</v>
      </c>
      <c r="G96">
        <f t="shared" ca="1" si="22"/>
        <v>3200</v>
      </c>
      <c r="H96">
        <f t="shared" ca="1" si="19"/>
        <v>162.97608224787572</v>
      </c>
      <c r="I96">
        <f t="shared" ca="1" si="20"/>
        <v>6337.0239177521244</v>
      </c>
    </row>
    <row r="97" spans="1:9" x14ac:dyDescent="0.25">
      <c r="A97">
        <f t="shared" ca="1" si="23"/>
        <v>18.277725459424662</v>
      </c>
      <c r="B97">
        <f t="shared" ca="1" si="15"/>
        <v>18.293160208581824</v>
      </c>
      <c r="C97">
        <f t="shared" ca="1" si="16"/>
        <v>20.277725459424662</v>
      </c>
      <c r="D97">
        <f t="shared" ca="1" si="17"/>
        <v>14</v>
      </c>
      <c r="E97">
        <f t="shared" ca="1" si="18"/>
        <v>6</v>
      </c>
      <c r="F97">
        <f t="shared" ca="1" si="21"/>
        <v>9800</v>
      </c>
      <c r="G97">
        <f t="shared" ca="1" si="22"/>
        <v>3200</v>
      </c>
      <c r="H97">
        <f t="shared" ca="1" si="19"/>
        <v>168.327239244396</v>
      </c>
      <c r="I97">
        <f t="shared" ca="1" si="20"/>
        <v>6431.672760755604</v>
      </c>
    </row>
    <row r="98" spans="1:9" x14ac:dyDescent="0.25">
      <c r="A98">
        <f t="shared" ca="1" si="23"/>
        <v>18.293160208581824</v>
      </c>
      <c r="B98">
        <f t="shared" ca="1" si="15"/>
        <v>18.317420453670529</v>
      </c>
      <c r="C98">
        <f t="shared" ca="1" si="16"/>
        <v>20.277725459424662</v>
      </c>
      <c r="D98">
        <f t="shared" ca="1" si="17"/>
        <v>11</v>
      </c>
      <c r="E98">
        <f t="shared" ca="1" si="18"/>
        <v>6</v>
      </c>
      <c r="F98">
        <f t="shared" ca="1" si="21"/>
        <v>10100</v>
      </c>
      <c r="G98">
        <f t="shared" ca="1" si="22"/>
        <v>3200</v>
      </c>
      <c r="H98">
        <f t="shared" ca="1" si="19"/>
        <v>168.75941222079655</v>
      </c>
      <c r="I98">
        <f t="shared" ca="1" si="20"/>
        <v>6731.2405877792035</v>
      </c>
    </row>
    <row r="99" spans="1:9" x14ac:dyDescent="0.25">
      <c r="A99">
        <f t="shared" ca="1" si="23"/>
        <v>18.317420453670529</v>
      </c>
      <c r="B99">
        <f t="shared" ca="1" si="15"/>
        <v>18.465527320289198</v>
      </c>
      <c r="C99">
        <f t="shared" ref="C99:C101" ca="1" si="24">IF(AND(B98&lt;=C98,D99&lt;$L$9,E98=0),A99+$L$6,IF(C98&lt;B98,9999,C98))</f>
        <v>20.277725459424662</v>
      </c>
      <c r="D99">
        <f t="shared" ca="1" si="17"/>
        <v>7</v>
      </c>
      <c r="E99">
        <f t="shared" ref="E99:E101" ca="1" si="25">IF(AND(B98&lt;=C98,D99&lt;$L$9,E98=0),$L$8-D99,IF(C98&lt;B98,0,E98))</f>
        <v>6</v>
      </c>
      <c r="F99">
        <f t="shared" ca="1" si="21"/>
        <v>10500</v>
      </c>
      <c r="G99">
        <f t="shared" ca="1" si="22"/>
        <v>3200</v>
      </c>
      <c r="H99">
        <f t="shared" ca="1" si="19"/>
        <v>169.29313761274807</v>
      </c>
      <c r="I99">
        <f t="shared" ca="1" si="20"/>
        <v>7130.7068623872519</v>
      </c>
    </row>
    <row r="100" spans="1:9" x14ac:dyDescent="0.25">
      <c r="A100">
        <f t="shared" ca="1" si="23"/>
        <v>18.465527320289198</v>
      </c>
      <c r="B100">
        <f t="shared" ca="1" si="15"/>
        <v>18.875313330916796</v>
      </c>
      <c r="C100">
        <f t="shared" ca="1" si="24"/>
        <v>20.277725459424662</v>
      </c>
      <c r="D100">
        <f t="shared" ca="1" si="17"/>
        <v>4</v>
      </c>
      <c r="E100">
        <f t="shared" ca="1" si="25"/>
        <v>6</v>
      </c>
      <c r="F100">
        <f t="shared" ca="1" si="21"/>
        <v>10800</v>
      </c>
      <c r="G100">
        <f t="shared" ca="1" si="22"/>
        <v>3200</v>
      </c>
      <c r="H100">
        <f t="shared" ca="1" si="19"/>
        <v>171.36663374540944</v>
      </c>
      <c r="I100">
        <f t="shared" ca="1" si="20"/>
        <v>7428.6333662545903</v>
      </c>
    </row>
    <row r="101" spans="1:9" x14ac:dyDescent="0.25">
      <c r="A101">
        <f t="shared" ca="1" si="23"/>
        <v>18.875313330916796</v>
      </c>
      <c r="B101">
        <f t="shared" ca="1" si="15"/>
        <v>19.438590215819026</v>
      </c>
      <c r="C101">
        <f t="shared" ca="1" si="24"/>
        <v>20.277725459424662</v>
      </c>
      <c r="D101">
        <f t="shared" ca="1" si="17"/>
        <v>2</v>
      </c>
      <c r="E101">
        <f t="shared" ca="1" si="25"/>
        <v>6</v>
      </c>
      <c r="F101">
        <f t="shared" ca="1" si="21"/>
        <v>11000</v>
      </c>
      <c r="G101">
        <f t="shared" ca="1" si="22"/>
        <v>3200</v>
      </c>
      <c r="H101">
        <f t="shared" ca="1" si="19"/>
        <v>174.64492183043023</v>
      </c>
      <c r="I101">
        <f t="shared" ca="1" si="20"/>
        <v>7625.3550781695694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Paul Grogan</cp:lastModifiedBy>
  <dcterms:created xsi:type="dcterms:W3CDTF">2017-10-12T21:54:45Z</dcterms:created>
  <dcterms:modified xsi:type="dcterms:W3CDTF">2021-04-01T21:04:56Z</dcterms:modified>
</cp:coreProperties>
</file>