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66925"/>
  <mc:AlternateContent xmlns:mc="http://schemas.openxmlformats.org/markup-compatibility/2006">
    <mc:Choice Requires="x15">
      <x15ac:absPath xmlns:x15ac="http://schemas.microsoft.com/office/spreadsheetml/2010/11/ac" url="/Users/GraceTee/Downloads/"/>
    </mc:Choice>
  </mc:AlternateContent>
  <xr:revisionPtr revIDLastSave="0" documentId="8_{730A1154-3434-CA43-BC3C-C4FABB46D614}" xr6:coauthVersionLast="47" xr6:coauthVersionMax="47" xr10:uidLastSave="{00000000-0000-0000-0000-000000000000}"/>
  <bookViews>
    <workbookView xWindow="0" yWindow="500" windowWidth="28800" windowHeight="16360" activeTab="2" xr2:uid="{00000000-000D-0000-FFFF-FFFF00000000}"/>
  </bookViews>
  <sheets>
    <sheet name="bike_buyers" sheetId="1" state="hidden" r:id="rId1"/>
    <sheet name="Working Sheet" sheetId="5" state="hidden" r:id="rId2"/>
    <sheet name="Dashboard" sheetId="2" r:id="rId3"/>
    <sheet name="PiviotTable" sheetId="3" state="hidden" r:id="rId4"/>
  </sheets>
  <definedNames>
    <definedName name="_xlnm._FilterDatabase" localSheetId="0" hidden="1">bike_buyers!$A$1:$M$1001</definedName>
    <definedName name="_xlnm._FilterDatabase" localSheetId="1" hidden="1">'Working Sheet'!$A$1:$N$1001</definedName>
    <definedName name="Slicer_Gender">#N/A</definedName>
    <definedName name="Slicer_Gender1">#N/A</definedName>
    <definedName name="Slicer_Income">#N/A</definedName>
    <definedName name="Slicer_Marital_Status">#N/A</definedName>
    <definedName name="Slicer_Marital_Status1">#N/A</definedName>
    <definedName name="Slicer_Purchased_Bike">#N/A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2" l="1"/>
  <c r="B119" i="3"/>
  <c r="B118" i="3"/>
  <c r="M3" i="5"/>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2" i="5"/>
</calcChain>
</file>

<file path=xl/sharedStrings.xml><?xml version="1.0" encoding="utf-8"?>
<sst xmlns="http://schemas.openxmlformats.org/spreadsheetml/2006/main" count="16319" uniqueCount="54">
  <si>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</si>
  <si>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</si>
  <si>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</si>
  <si>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</si>
  <si>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</si>
  <si>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</si>
  <si>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</si>
  <si>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</si>
  <si>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</si>
  <si>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</si>
  <si>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</si>
  <si>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</si>
  <si>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</si>
  <si>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</si>
  <si>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</si>
  <si>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</si>
  <si>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</si>
  <si>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</si>
  <si>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</si>
  <si>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</si>
  <si>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</si>
  <si>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</si>
  <si>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</si>
  <si>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</si>
  <si>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</si>
  <si>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</si>
  <si>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</si>
  <si>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</si>
  <si>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</si>
  <si>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</si>
  <si>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</si>
  <si>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</si>
  <si>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</si>
  <si>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</si>
  <si>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</si>
  <si>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</si>
  <si>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</si>
  <si>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</si>
  <si>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</si>
  <si>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</si>
  <si>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</si>
  <si>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</si>
  <si>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Grand Total</t>
  </si>
  <si>
    <t>Average of Income</t>
  </si>
  <si>
    <t>Column Labels</t>
  </si>
  <si>
    <t>Count of Commute Distance</t>
  </si>
  <si>
    <t>Count of Purchased Bike</t>
  </si>
  <si>
    <t>Adult</t>
  </si>
  <si>
    <t>Senior</t>
  </si>
  <si>
    <t>Young Adult</t>
  </si>
  <si>
    <t>Bike Sales Analysis Dashboard</t>
  </si>
  <si>
    <t>More Than 10 Miles</t>
  </si>
  <si>
    <t>Winning Region</t>
  </si>
  <si>
    <t>Highest Sale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</si>
</sst>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Body)"/>
    </font>
    <font>
      <sz val="48"/>
      <color theme="1"/>
      <name val="Calibri"/>
      <family val="2"/>
      <scheme val="minor"/>
    </font>
    <font>
      <sz val="48"/>
      <color theme="1"/>
      <name val="Bodoni 72 Smallcaps Book"/>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3" fontId="0" fillId="0" borderId="0" xfId="0" pivotButton="1" applyNumberFormat="1"/>
    <xf numFmtId="3" fontId="0" fillId="0" borderId="0" xfId="0" applyNumberFormat="1"/>
    <xf numFmtId="3" fontId="0" fillId="0" borderId="0" xfId="0" applyNumberFormat="1" applyAlignment="1">
      <alignment horizontal="left"/>
    </xf>
    <xf numFmtId="0" fontId="0" fillId="0" borderId="0" xfId="0" pivotButton="1"/>
    <xf numFmtId="0" fontId="0" fillId="0" borderId="0" xfId="0" applyAlignment="1">
      <alignment horizontal="left"/>
    </xf>
    <xf numFmtId="0" fontId="0" fillId="33" borderId="0" xfId="0" applyFill="1"/>
    <xf numFmtId="0" fontId="0" fillId="0" borderId="0" xfId="0" applyAlignment="1">
      <alignment horizontal="left" indent="1"/>
    </xf>
    <xf numFmtId="0" fontId="0" fillId="34" borderId="0" xfId="0" applyFill="1"/>
    <xf numFmtId="0" fontId="19" fillId="34" borderId="0" xfId="0" applyFont="1" applyFill="1" applyAlignment="1">
      <alignment horizontal="center" vertical="center"/>
    </xf>
    <xf numFmtId="3" fontId="0" fillId="0" borderId="0" xfId="0" applyNumberFormat="1" applyAlignment="1">
      <alignment horizontal="left" indent="1"/>
    </xf>
    <xf numFmtId="0" fontId="0" fillId="0" borderId="0" xfId="0" applyNumberFormat="1"/>
    <xf numFmtId="0" fontId="16" fillId="0" borderId="0" xfId="0" applyFont="1" applyAlignment="1">
      <alignment horizontal="left"/>
    </xf>
    <xf numFmtId="0" fontId="20" fillId="34" borderId="0" xfId="0" applyFont="1" applyFill="1" applyAlignment="1">
      <alignment horizontal="center" vertical="center"/>
    </xf>
    <xf numFmtId="0" fontId="22" fillId="34" borderId="0" xfId="0" applyFont="1" applyFill="1" applyAlignment="1">
      <alignment horizontal="center" vertical="center"/>
    </xf>
    <xf numFmtId="0" fontId="22" fillId="34" borderId="0" xfId="0" applyFont="1" applyFill="1" applyAlignment="1">
      <alignment vertical="center"/>
    </xf>
    <xf numFmtId="0" fontId="21" fillId="35" borderId="0" xfId="0" applyFont="1" applyFill="1" applyAlignment="1">
      <alignment horizontal="center" vertical="center"/>
    </xf>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of Purchased Bikes by Customer Commute</a:t>
            </a:r>
          </a:p>
        </c:rich>
      </c:tx>
      <c:layout>
        <c:manualLayout>
          <c:xMode val="edge"/>
          <c:yMode val="edge"/>
          <c:x val="0.173700626539234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PiviotTable!$A$22:$A$27</c:f>
              <c:strCache>
                <c:ptCount val="5"/>
                <c:pt idx="0">
                  <c:v>0-1 Miles</c:v>
                </c:pt>
                <c:pt idx="1">
                  <c:v>5-10 Miles</c:v>
                </c:pt>
                <c:pt idx="2">
                  <c:v>1-2 Miles</c:v>
                </c:pt>
                <c:pt idx="3">
                  <c:v>2-5 Miles</c:v>
                </c:pt>
                <c:pt idx="4">
                  <c:v>More Than 10 Miles</c:v>
                </c:pt>
              </c:strCache>
            </c:strRef>
          </c:cat>
          <c:val>
            <c:numRef>
              <c:f>PiviotTable!$B$22:$B$27</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7-BBE3-DA46-B30B-14E2700AEB7E}"/>
            </c:ext>
          </c:extLst>
        </c:ser>
        <c:ser>
          <c:idx val="1"/>
          <c:order val="1"/>
          <c:tx>
            <c:strRef>
              <c:f>PiviotTable!$C$20:$C$21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PiviotTable!$A$22:$A$27</c:f>
              <c:strCache>
                <c:ptCount val="5"/>
                <c:pt idx="0">
                  <c:v>0-1 Miles</c:v>
                </c:pt>
                <c:pt idx="1">
                  <c:v>5-10 Miles</c:v>
                </c:pt>
                <c:pt idx="2">
                  <c:v>1-2 Miles</c:v>
                </c:pt>
                <c:pt idx="3">
                  <c:v>2-5 Miles</c:v>
                </c:pt>
                <c:pt idx="4">
                  <c:v>More Than 10 Miles</c:v>
                </c:pt>
              </c:strCache>
            </c:strRef>
          </c:cat>
          <c:val>
            <c:numRef>
              <c:f>PiviotTable!$C$22:$C$27</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9E39-044B-89D9-0F52A8FD4F1A}"/>
            </c:ext>
          </c:extLst>
        </c:ser>
        <c:dLbls>
          <c:showLegendKey val="0"/>
          <c:showVal val="0"/>
          <c:showCatName val="0"/>
          <c:showSerName val="0"/>
          <c:showPercent val="0"/>
          <c:showBubbleSize val="0"/>
        </c:dLbls>
        <c:marker val="1"/>
        <c:smooth val="0"/>
        <c:axId val="504164592"/>
        <c:axId val="452408768"/>
      </c:lineChart>
      <c:catAx>
        <c:axId val="5041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8768"/>
        <c:crosses val="autoZero"/>
        <c:auto val="1"/>
        <c:lblAlgn val="ctr"/>
        <c:lblOffset val="100"/>
        <c:noMultiLvlLbl val="0"/>
      </c:catAx>
      <c:valAx>
        <c:axId val="45240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r>
                  <a:rPr lang="en-US" baseline="0"/>
                  <a:t>  Status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and Purchase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57525452630523"/>
          <c:y val="0.15782407407407409"/>
          <c:w val="0.70635087015396958"/>
          <c:h val="0.6875309857101195"/>
        </c:manualLayout>
      </c:layout>
      <c:barChart>
        <c:barDir val="col"/>
        <c:grouping val="clustered"/>
        <c:varyColors val="0"/>
        <c:ser>
          <c:idx val="0"/>
          <c:order val="0"/>
          <c:tx>
            <c:strRef>
              <c:f>PiviotTable!$B$3:$B$4</c:f>
              <c:strCache>
                <c:ptCount val="1"/>
                <c:pt idx="0">
                  <c:v>No</c:v>
                </c:pt>
              </c:strCache>
            </c:strRef>
          </c:tx>
          <c:spPr>
            <a:solidFill>
              <a:schemeClr val="accent1"/>
            </a:solidFill>
            <a:ln>
              <a:noFill/>
            </a:ln>
            <a:effectLst/>
          </c:spPr>
          <c:invertIfNegative val="0"/>
          <c:cat>
            <c:multiLvlStrRef>
              <c:f>PiviotTable!$A$5:$A$11</c:f>
              <c:multiLvlStrCache>
                <c:ptCount val="4"/>
                <c:lvl>
                  <c:pt idx="0">
                    <c:v>Married</c:v>
                  </c:pt>
                  <c:pt idx="1">
                    <c:v>Single</c:v>
                  </c:pt>
                  <c:pt idx="2">
                    <c:v>Married</c:v>
                  </c:pt>
                  <c:pt idx="3">
                    <c:v>Single</c:v>
                  </c:pt>
                </c:lvl>
                <c:lvl>
                  <c:pt idx="0">
                    <c:v>Female</c:v>
                  </c:pt>
                  <c:pt idx="2">
                    <c:v>Male</c:v>
                  </c:pt>
                </c:lvl>
              </c:multiLvlStrCache>
            </c:multiLvlStrRef>
          </c:cat>
          <c:val>
            <c:numRef>
              <c:f>PiviotTable!$B$5:$B$11</c:f>
              <c:numCache>
                <c:formatCode>#,##0</c:formatCode>
                <c:ptCount val="4"/>
                <c:pt idx="0">
                  <c:v>54885.496183206109</c:v>
                </c:pt>
                <c:pt idx="1">
                  <c:v>51848.73949579832</c:v>
                </c:pt>
                <c:pt idx="2">
                  <c:v>59431.818181818184</c:v>
                </c:pt>
                <c:pt idx="3">
                  <c:v>50107.526881720427</c:v>
                </c:pt>
              </c:numCache>
            </c:numRef>
          </c:val>
          <c:extLst>
            <c:ext xmlns:c16="http://schemas.microsoft.com/office/drawing/2014/chart" uri="{C3380CC4-5D6E-409C-BE32-E72D297353CC}">
              <c16:uniqueId val="{00000000-8E9B-FC48-A088-703CFDE1799E}"/>
            </c:ext>
          </c:extLst>
        </c:ser>
        <c:ser>
          <c:idx val="1"/>
          <c:order val="1"/>
          <c:tx>
            <c:strRef>
              <c:f>PiviotTable!$C$3:$C$4</c:f>
              <c:strCache>
                <c:ptCount val="1"/>
                <c:pt idx="0">
                  <c:v>Yes</c:v>
                </c:pt>
              </c:strCache>
            </c:strRef>
          </c:tx>
          <c:spPr>
            <a:solidFill>
              <a:schemeClr val="accent2"/>
            </a:solidFill>
            <a:ln>
              <a:noFill/>
            </a:ln>
            <a:effectLst/>
          </c:spPr>
          <c:invertIfNegative val="0"/>
          <c:cat>
            <c:multiLvlStrRef>
              <c:f>PiviotTable!$A$5:$A$11</c:f>
              <c:multiLvlStrCache>
                <c:ptCount val="4"/>
                <c:lvl>
                  <c:pt idx="0">
                    <c:v>Married</c:v>
                  </c:pt>
                  <c:pt idx="1">
                    <c:v>Single</c:v>
                  </c:pt>
                  <c:pt idx="2">
                    <c:v>Married</c:v>
                  </c:pt>
                  <c:pt idx="3">
                    <c:v>Single</c:v>
                  </c:pt>
                </c:lvl>
                <c:lvl>
                  <c:pt idx="0">
                    <c:v>Female</c:v>
                  </c:pt>
                  <c:pt idx="2">
                    <c:v>Male</c:v>
                  </c:pt>
                </c:lvl>
              </c:multiLvlStrCache>
            </c:multiLvlStrRef>
          </c:cat>
          <c:val>
            <c:numRef>
              <c:f>PiviotTable!$C$5:$C$11</c:f>
              <c:numCache>
                <c:formatCode>#,##0</c:formatCode>
                <c:ptCount val="4"/>
                <c:pt idx="0">
                  <c:v>59259.259259259263</c:v>
                </c:pt>
                <c:pt idx="1">
                  <c:v>52900.763358778626</c:v>
                </c:pt>
                <c:pt idx="2">
                  <c:v>61300.813008130084</c:v>
                </c:pt>
                <c:pt idx="3">
                  <c:v>58907.563025210082</c:v>
                </c:pt>
              </c:numCache>
            </c:numRef>
          </c:val>
          <c:extLst>
            <c:ext xmlns:c16="http://schemas.microsoft.com/office/drawing/2014/chart" uri="{C3380CC4-5D6E-409C-BE32-E72D297353CC}">
              <c16:uniqueId val="{00000001-1C44-9F45-B187-91DB74F08E46}"/>
            </c:ext>
          </c:extLst>
        </c:ser>
        <c:dLbls>
          <c:showLegendKey val="0"/>
          <c:showVal val="0"/>
          <c:showCatName val="0"/>
          <c:showSerName val="0"/>
          <c:showPercent val="0"/>
          <c:showBubbleSize val="0"/>
        </c:dLbls>
        <c:gapWidth val="219"/>
        <c:overlap val="-27"/>
        <c:axId val="832519504"/>
        <c:axId val="832161376"/>
      </c:barChart>
      <c:catAx>
        <c:axId val="8325195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2161376"/>
        <c:crosses val="autoZero"/>
        <c:auto val="1"/>
        <c:lblAlgn val="ctr"/>
        <c:lblOffset val="100"/>
        <c:noMultiLvlLbl val="0"/>
      </c:catAx>
      <c:valAx>
        <c:axId val="83216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874890638670167E-2"/>
              <c:y val="0.382966972878390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 VS.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PiviotTable!$B$40:$B$41</c:f>
              <c:strCache>
                <c:ptCount val="1"/>
                <c:pt idx="0">
                  <c:v>No</c:v>
                </c:pt>
              </c:strCache>
            </c:strRef>
          </c:tx>
          <c:spPr>
            <a:ln w="28575" cap="rnd">
              <a:solidFill>
                <a:schemeClr val="accent1"/>
              </a:solidFill>
              <a:round/>
            </a:ln>
            <a:effectLst/>
          </c:spPr>
          <c:marker>
            <c:symbol val="none"/>
          </c:marker>
          <c:cat>
            <c:strRef>
              <c:f>PiviotTable!$A$42:$A$45</c:f>
              <c:strCache>
                <c:ptCount val="3"/>
                <c:pt idx="0">
                  <c:v>Young Adult</c:v>
                </c:pt>
                <c:pt idx="1">
                  <c:v>Senior</c:v>
                </c:pt>
                <c:pt idx="2">
                  <c:v>Adult</c:v>
                </c:pt>
              </c:strCache>
            </c:strRef>
          </c:cat>
          <c:val>
            <c:numRef>
              <c:f>PiviotTable!$B$42:$B$45</c:f>
              <c:numCache>
                <c:formatCode>General</c:formatCode>
                <c:ptCount val="3"/>
                <c:pt idx="0">
                  <c:v>71</c:v>
                </c:pt>
                <c:pt idx="1">
                  <c:v>166</c:v>
                </c:pt>
                <c:pt idx="2">
                  <c:v>282</c:v>
                </c:pt>
              </c:numCache>
            </c:numRef>
          </c:val>
          <c:smooth val="0"/>
          <c:extLst>
            <c:ext xmlns:c16="http://schemas.microsoft.com/office/drawing/2014/chart" uri="{C3380CC4-5D6E-409C-BE32-E72D297353CC}">
              <c16:uniqueId val="{00000000-5C39-774F-9BA9-6F6BD64450E6}"/>
            </c:ext>
          </c:extLst>
        </c:ser>
        <c:ser>
          <c:idx val="1"/>
          <c:order val="1"/>
          <c:tx>
            <c:strRef>
              <c:f>PiviotTable!$C$40:$C$41</c:f>
              <c:strCache>
                <c:ptCount val="1"/>
                <c:pt idx="0">
                  <c:v>Yes</c:v>
                </c:pt>
              </c:strCache>
            </c:strRef>
          </c:tx>
          <c:spPr>
            <a:ln w="28575" cap="rnd">
              <a:solidFill>
                <a:schemeClr val="accent2"/>
              </a:solidFill>
              <a:round/>
            </a:ln>
            <a:effectLst/>
          </c:spPr>
          <c:marker>
            <c:symbol val="none"/>
          </c:marker>
          <c:cat>
            <c:strRef>
              <c:f>PiviotTable!$A$42:$A$45</c:f>
              <c:strCache>
                <c:ptCount val="3"/>
                <c:pt idx="0">
                  <c:v>Young Adult</c:v>
                </c:pt>
                <c:pt idx="1">
                  <c:v>Senior</c:v>
                </c:pt>
                <c:pt idx="2">
                  <c:v>Adult</c:v>
                </c:pt>
              </c:strCache>
            </c:strRef>
          </c:cat>
          <c:val>
            <c:numRef>
              <c:f>PiviotTable!$C$42:$C$45</c:f>
              <c:numCache>
                <c:formatCode>General</c:formatCode>
                <c:ptCount val="3"/>
                <c:pt idx="0">
                  <c:v>39</c:v>
                </c:pt>
                <c:pt idx="1">
                  <c:v>110</c:v>
                </c:pt>
                <c:pt idx="2">
                  <c:v>332</c:v>
                </c:pt>
              </c:numCache>
            </c:numRef>
          </c:val>
          <c:smooth val="0"/>
          <c:extLst>
            <c:ext xmlns:c16="http://schemas.microsoft.com/office/drawing/2014/chart" uri="{C3380CC4-5D6E-409C-BE32-E72D297353CC}">
              <c16:uniqueId val="{00000001-BB1A-C241-BAB8-FB0455C6C13D}"/>
            </c:ext>
          </c:extLst>
        </c:ser>
        <c:dLbls>
          <c:showLegendKey val="0"/>
          <c:showVal val="0"/>
          <c:showCatName val="0"/>
          <c:showSerName val="0"/>
          <c:showPercent val="0"/>
          <c:showBubbleSize val="0"/>
        </c:dLbls>
        <c:smooth val="0"/>
        <c:axId val="504164592"/>
        <c:axId val="452408768"/>
      </c:lineChart>
      <c:catAx>
        <c:axId val="5041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8768"/>
        <c:crosses val="autoZero"/>
        <c:auto val="1"/>
        <c:lblAlgn val="ctr"/>
        <c:lblOffset val="100"/>
        <c:noMultiLvlLbl val="0"/>
      </c:catAx>
      <c:valAx>
        <c:axId val="45240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Purchase Status  by Region and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64338843015108E-2"/>
          <c:y val="0.11607246671546903"/>
          <c:w val="0.77977648255653886"/>
          <c:h val="0.77360269855861752"/>
        </c:manualLayout>
      </c:layout>
      <c:barChart>
        <c:barDir val="col"/>
        <c:grouping val="clustered"/>
        <c:varyColors val="0"/>
        <c:ser>
          <c:idx val="0"/>
          <c:order val="0"/>
          <c:tx>
            <c:strRef>
              <c:f>PiviotTable!$B$54:$B$55</c:f>
              <c:strCache>
                <c:ptCount val="1"/>
                <c:pt idx="0">
                  <c:v>Europe</c:v>
                </c:pt>
              </c:strCache>
            </c:strRef>
          </c:tx>
          <c:spPr>
            <a:solidFill>
              <a:schemeClr val="accent1"/>
            </a:solidFill>
            <a:ln>
              <a:noFill/>
            </a:ln>
            <a:effectLst/>
          </c:spPr>
          <c:invertIfNegative val="0"/>
          <c:cat>
            <c:multiLvlStrRef>
              <c:f>PiviotTable!$A$56:$A$71</c:f>
              <c:multiLvlStrCache>
                <c:ptCount val="10"/>
                <c:lvl>
                  <c:pt idx="0">
                    <c:v>No</c:v>
                  </c:pt>
                  <c:pt idx="1">
                    <c:v>Yes</c:v>
                  </c:pt>
                  <c:pt idx="2">
                    <c:v>No</c:v>
                  </c:pt>
                  <c:pt idx="3">
                    <c:v>Yes</c:v>
                  </c:pt>
                  <c:pt idx="4">
                    <c:v>No</c:v>
                  </c:pt>
                  <c:pt idx="5">
                    <c:v>Yes</c:v>
                  </c:pt>
                  <c:pt idx="6">
                    <c:v>No</c:v>
                  </c:pt>
                  <c:pt idx="7">
                    <c:v>Yes</c:v>
                  </c:pt>
                  <c:pt idx="8">
                    <c:v>No</c:v>
                  </c:pt>
                  <c:pt idx="9">
                    <c:v>Yes</c:v>
                  </c:pt>
                </c:lvl>
                <c:lvl>
                  <c:pt idx="0">
                    <c:v>0-1 Miles</c:v>
                  </c:pt>
                  <c:pt idx="2">
                    <c:v>1-2 Miles</c:v>
                  </c:pt>
                  <c:pt idx="4">
                    <c:v>2-5 Miles</c:v>
                  </c:pt>
                  <c:pt idx="6">
                    <c:v>5-10 Miles</c:v>
                  </c:pt>
                  <c:pt idx="8">
                    <c:v>More Than 10 Miles</c:v>
                  </c:pt>
                </c:lvl>
              </c:multiLvlStrCache>
            </c:multiLvlStrRef>
          </c:cat>
          <c:val>
            <c:numRef>
              <c:f>PiviotTable!$B$56:$B$71</c:f>
              <c:numCache>
                <c:formatCode>General</c:formatCode>
                <c:ptCount val="10"/>
                <c:pt idx="0">
                  <c:v>83</c:v>
                </c:pt>
                <c:pt idx="1">
                  <c:v>105</c:v>
                </c:pt>
                <c:pt idx="2">
                  <c:v>22</c:v>
                </c:pt>
                <c:pt idx="3">
                  <c:v>16</c:v>
                </c:pt>
                <c:pt idx="4">
                  <c:v>26</c:v>
                </c:pt>
                <c:pt idx="5">
                  <c:v>14</c:v>
                </c:pt>
                <c:pt idx="6">
                  <c:v>6</c:v>
                </c:pt>
                <c:pt idx="7">
                  <c:v>10</c:v>
                </c:pt>
                <c:pt idx="8">
                  <c:v>15</c:v>
                </c:pt>
                <c:pt idx="9">
                  <c:v>3</c:v>
                </c:pt>
              </c:numCache>
            </c:numRef>
          </c:val>
          <c:extLst>
            <c:ext xmlns:c16="http://schemas.microsoft.com/office/drawing/2014/chart" uri="{C3380CC4-5D6E-409C-BE32-E72D297353CC}">
              <c16:uniqueId val="{00000000-D834-4F47-83CD-BFDE212E36FA}"/>
            </c:ext>
          </c:extLst>
        </c:ser>
        <c:ser>
          <c:idx val="1"/>
          <c:order val="1"/>
          <c:tx>
            <c:strRef>
              <c:f>PiviotTable!$C$54:$C$55</c:f>
              <c:strCache>
                <c:ptCount val="1"/>
                <c:pt idx="0">
                  <c:v>North America</c:v>
                </c:pt>
              </c:strCache>
            </c:strRef>
          </c:tx>
          <c:spPr>
            <a:solidFill>
              <a:schemeClr val="accent2"/>
            </a:solidFill>
            <a:ln>
              <a:noFill/>
            </a:ln>
            <a:effectLst/>
          </c:spPr>
          <c:invertIfNegative val="0"/>
          <c:cat>
            <c:multiLvlStrRef>
              <c:f>PiviotTable!$A$56:$A$71</c:f>
              <c:multiLvlStrCache>
                <c:ptCount val="10"/>
                <c:lvl>
                  <c:pt idx="0">
                    <c:v>No</c:v>
                  </c:pt>
                  <c:pt idx="1">
                    <c:v>Yes</c:v>
                  </c:pt>
                  <c:pt idx="2">
                    <c:v>No</c:v>
                  </c:pt>
                  <c:pt idx="3">
                    <c:v>Yes</c:v>
                  </c:pt>
                  <c:pt idx="4">
                    <c:v>No</c:v>
                  </c:pt>
                  <c:pt idx="5">
                    <c:v>Yes</c:v>
                  </c:pt>
                  <c:pt idx="6">
                    <c:v>No</c:v>
                  </c:pt>
                  <c:pt idx="7">
                    <c:v>Yes</c:v>
                  </c:pt>
                  <c:pt idx="8">
                    <c:v>No</c:v>
                  </c:pt>
                  <c:pt idx="9">
                    <c:v>Yes</c:v>
                  </c:pt>
                </c:lvl>
                <c:lvl>
                  <c:pt idx="0">
                    <c:v>0-1 Miles</c:v>
                  </c:pt>
                  <c:pt idx="2">
                    <c:v>1-2 Miles</c:v>
                  </c:pt>
                  <c:pt idx="4">
                    <c:v>2-5 Miles</c:v>
                  </c:pt>
                  <c:pt idx="6">
                    <c:v>5-10 Miles</c:v>
                  </c:pt>
                  <c:pt idx="8">
                    <c:v>More Than 10 Miles</c:v>
                  </c:pt>
                </c:lvl>
              </c:multiLvlStrCache>
            </c:multiLvlStrRef>
          </c:cat>
          <c:val>
            <c:numRef>
              <c:f>PiviotTable!$C$56:$C$71</c:f>
              <c:numCache>
                <c:formatCode>General</c:formatCode>
                <c:ptCount val="10"/>
                <c:pt idx="0">
                  <c:v>69</c:v>
                </c:pt>
                <c:pt idx="1">
                  <c:v>57</c:v>
                </c:pt>
                <c:pt idx="2">
                  <c:v>62</c:v>
                </c:pt>
                <c:pt idx="3">
                  <c:v>46</c:v>
                </c:pt>
                <c:pt idx="4">
                  <c:v>33</c:v>
                </c:pt>
                <c:pt idx="5">
                  <c:v>70</c:v>
                </c:pt>
                <c:pt idx="6">
                  <c:v>77</c:v>
                </c:pt>
                <c:pt idx="7">
                  <c:v>32</c:v>
                </c:pt>
                <c:pt idx="8">
                  <c:v>47</c:v>
                </c:pt>
                <c:pt idx="9">
                  <c:v>15</c:v>
                </c:pt>
              </c:numCache>
            </c:numRef>
          </c:val>
          <c:extLst>
            <c:ext xmlns:c16="http://schemas.microsoft.com/office/drawing/2014/chart" uri="{C3380CC4-5D6E-409C-BE32-E72D297353CC}">
              <c16:uniqueId val="{00000001-D834-4F47-83CD-BFDE212E36FA}"/>
            </c:ext>
          </c:extLst>
        </c:ser>
        <c:ser>
          <c:idx val="2"/>
          <c:order val="2"/>
          <c:tx>
            <c:strRef>
              <c:f>PiviotTable!$D$54:$D$55</c:f>
              <c:strCache>
                <c:ptCount val="1"/>
                <c:pt idx="0">
                  <c:v>Pacific</c:v>
                </c:pt>
              </c:strCache>
            </c:strRef>
          </c:tx>
          <c:spPr>
            <a:solidFill>
              <a:schemeClr val="accent3"/>
            </a:solidFill>
            <a:ln>
              <a:noFill/>
            </a:ln>
            <a:effectLst/>
          </c:spPr>
          <c:invertIfNegative val="0"/>
          <c:cat>
            <c:multiLvlStrRef>
              <c:f>PiviotTable!$A$56:$A$71</c:f>
              <c:multiLvlStrCache>
                <c:ptCount val="10"/>
                <c:lvl>
                  <c:pt idx="0">
                    <c:v>No</c:v>
                  </c:pt>
                  <c:pt idx="1">
                    <c:v>Yes</c:v>
                  </c:pt>
                  <c:pt idx="2">
                    <c:v>No</c:v>
                  </c:pt>
                  <c:pt idx="3">
                    <c:v>Yes</c:v>
                  </c:pt>
                  <c:pt idx="4">
                    <c:v>No</c:v>
                  </c:pt>
                  <c:pt idx="5">
                    <c:v>Yes</c:v>
                  </c:pt>
                  <c:pt idx="6">
                    <c:v>No</c:v>
                  </c:pt>
                  <c:pt idx="7">
                    <c:v>Yes</c:v>
                  </c:pt>
                  <c:pt idx="8">
                    <c:v>No</c:v>
                  </c:pt>
                  <c:pt idx="9">
                    <c:v>Yes</c:v>
                  </c:pt>
                </c:lvl>
                <c:lvl>
                  <c:pt idx="0">
                    <c:v>0-1 Miles</c:v>
                  </c:pt>
                  <c:pt idx="2">
                    <c:v>1-2 Miles</c:v>
                  </c:pt>
                  <c:pt idx="4">
                    <c:v>2-5 Miles</c:v>
                  </c:pt>
                  <c:pt idx="6">
                    <c:v>5-10 Miles</c:v>
                  </c:pt>
                  <c:pt idx="8">
                    <c:v>More Than 10 Miles</c:v>
                  </c:pt>
                </c:lvl>
              </c:multiLvlStrCache>
            </c:multiLvlStrRef>
          </c:cat>
          <c:val>
            <c:numRef>
              <c:f>PiviotTable!$D$56:$D$71</c:f>
              <c:numCache>
                <c:formatCode>General</c:formatCode>
                <c:ptCount val="10"/>
                <c:pt idx="0">
                  <c:v>14</c:v>
                </c:pt>
                <c:pt idx="1">
                  <c:v>38</c:v>
                </c:pt>
                <c:pt idx="2">
                  <c:v>8</c:v>
                </c:pt>
                <c:pt idx="3">
                  <c:v>15</c:v>
                </c:pt>
                <c:pt idx="4">
                  <c:v>8</c:v>
                </c:pt>
                <c:pt idx="5">
                  <c:v>11</c:v>
                </c:pt>
                <c:pt idx="6">
                  <c:v>33</c:v>
                </c:pt>
                <c:pt idx="7">
                  <c:v>34</c:v>
                </c:pt>
                <c:pt idx="8">
                  <c:v>16</c:v>
                </c:pt>
                <c:pt idx="9">
                  <c:v>15</c:v>
                </c:pt>
              </c:numCache>
            </c:numRef>
          </c:val>
          <c:extLst>
            <c:ext xmlns:c16="http://schemas.microsoft.com/office/drawing/2014/chart" uri="{C3380CC4-5D6E-409C-BE32-E72D297353CC}">
              <c16:uniqueId val="{00000002-D834-4F47-83CD-BFDE212E36FA}"/>
            </c:ext>
          </c:extLst>
        </c:ser>
        <c:dLbls>
          <c:showLegendKey val="0"/>
          <c:showVal val="0"/>
          <c:showCatName val="0"/>
          <c:showSerName val="0"/>
          <c:showPercent val="0"/>
          <c:showBubbleSize val="0"/>
        </c:dLbls>
        <c:gapWidth val="150"/>
        <c:axId val="609076352"/>
        <c:axId val="606653568"/>
      </c:barChart>
      <c:catAx>
        <c:axId val="60907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53568"/>
        <c:crosses val="autoZero"/>
        <c:auto val="1"/>
        <c:lblAlgn val="ctr"/>
        <c:lblOffset val="100"/>
        <c:noMultiLvlLbl val="0"/>
      </c:catAx>
      <c:valAx>
        <c:axId val="60665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76352"/>
        <c:crosses val="autoZero"/>
        <c:crossBetween val="between"/>
      </c:valAx>
      <c:spPr>
        <a:noFill/>
        <a:ln>
          <a:noFill/>
        </a:ln>
        <a:effectLst/>
      </c:spPr>
    </c:plotArea>
    <c:legend>
      <c:legendPos val="r"/>
      <c:layout>
        <c:manualLayout>
          <c:xMode val="edge"/>
          <c:yMode val="edge"/>
          <c:x val="0.88181138397062275"/>
          <c:y val="0.40266193507311865"/>
          <c:w val="0.10898649099061239"/>
          <c:h val="0.2360862103428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and Purchase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57525452630523"/>
          <c:y val="0.15782407407407409"/>
          <c:w val="0.70635087015396958"/>
          <c:h val="0.6875309857101195"/>
        </c:manualLayout>
      </c:layout>
      <c:barChart>
        <c:barDir val="col"/>
        <c:grouping val="clustered"/>
        <c:varyColors val="0"/>
        <c:ser>
          <c:idx val="0"/>
          <c:order val="0"/>
          <c:tx>
            <c:strRef>
              <c:f>PiviotTable!$B$3:$B$4</c:f>
              <c:strCache>
                <c:ptCount val="1"/>
                <c:pt idx="0">
                  <c:v>No</c:v>
                </c:pt>
              </c:strCache>
            </c:strRef>
          </c:tx>
          <c:spPr>
            <a:solidFill>
              <a:schemeClr val="accent1"/>
            </a:solidFill>
            <a:ln>
              <a:noFill/>
            </a:ln>
            <a:effectLst/>
          </c:spPr>
          <c:invertIfNegative val="0"/>
          <c:cat>
            <c:multiLvlStrRef>
              <c:f>PiviotTable!$A$5:$A$11</c:f>
              <c:multiLvlStrCache>
                <c:ptCount val="4"/>
                <c:lvl>
                  <c:pt idx="0">
                    <c:v>Married</c:v>
                  </c:pt>
                  <c:pt idx="1">
                    <c:v>Single</c:v>
                  </c:pt>
                  <c:pt idx="2">
                    <c:v>Married</c:v>
                  </c:pt>
                  <c:pt idx="3">
                    <c:v>Single</c:v>
                  </c:pt>
                </c:lvl>
                <c:lvl>
                  <c:pt idx="0">
                    <c:v>Female</c:v>
                  </c:pt>
                  <c:pt idx="2">
                    <c:v>Male</c:v>
                  </c:pt>
                </c:lvl>
              </c:multiLvlStrCache>
            </c:multiLvlStrRef>
          </c:cat>
          <c:val>
            <c:numRef>
              <c:f>PiviotTable!$B$5:$B$11</c:f>
              <c:numCache>
                <c:formatCode>#,##0</c:formatCode>
                <c:ptCount val="4"/>
                <c:pt idx="0">
                  <c:v>54885.496183206109</c:v>
                </c:pt>
                <c:pt idx="1">
                  <c:v>51848.73949579832</c:v>
                </c:pt>
                <c:pt idx="2">
                  <c:v>59431.818181818184</c:v>
                </c:pt>
                <c:pt idx="3">
                  <c:v>50107.526881720427</c:v>
                </c:pt>
              </c:numCache>
            </c:numRef>
          </c:val>
          <c:extLst>
            <c:ext xmlns:c16="http://schemas.microsoft.com/office/drawing/2014/chart" uri="{C3380CC4-5D6E-409C-BE32-E72D297353CC}">
              <c16:uniqueId val="{0000002A-F42A-C44D-808C-F4FC4B99F25D}"/>
            </c:ext>
          </c:extLst>
        </c:ser>
        <c:ser>
          <c:idx val="1"/>
          <c:order val="1"/>
          <c:tx>
            <c:strRef>
              <c:f>PiviotTable!$C$3:$C$4</c:f>
              <c:strCache>
                <c:ptCount val="1"/>
                <c:pt idx="0">
                  <c:v>Yes</c:v>
                </c:pt>
              </c:strCache>
            </c:strRef>
          </c:tx>
          <c:spPr>
            <a:solidFill>
              <a:schemeClr val="accent2"/>
            </a:solidFill>
            <a:ln>
              <a:noFill/>
            </a:ln>
            <a:effectLst/>
          </c:spPr>
          <c:invertIfNegative val="0"/>
          <c:cat>
            <c:multiLvlStrRef>
              <c:f>PiviotTable!$A$5:$A$11</c:f>
              <c:multiLvlStrCache>
                <c:ptCount val="4"/>
                <c:lvl>
                  <c:pt idx="0">
                    <c:v>Married</c:v>
                  </c:pt>
                  <c:pt idx="1">
                    <c:v>Single</c:v>
                  </c:pt>
                  <c:pt idx="2">
                    <c:v>Married</c:v>
                  </c:pt>
                  <c:pt idx="3">
                    <c:v>Single</c:v>
                  </c:pt>
                </c:lvl>
                <c:lvl>
                  <c:pt idx="0">
                    <c:v>Female</c:v>
                  </c:pt>
                  <c:pt idx="2">
                    <c:v>Male</c:v>
                  </c:pt>
                </c:lvl>
              </c:multiLvlStrCache>
            </c:multiLvlStrRef>
          </c:cat>
          <c:val>
            <c:numRef>
              <c:f>PiviotTable!$C$5:$C$11</c:f>
              <c:numCache>
                <c:formatCode>#,##0</c:formatCode>
                <c:ptCount val="4"/>
                <c:pt idx="0">
                  <c:v>59259.259259259263</c:v>
                </c:pt>
                <c:pt idx="1">
                  <c:v>52900.763358778626</c:v>
                </c:pt>
                <c:pt idx="2">
                  <c:v>61300.813008130084</c:v>
                </c:pt>
                <c:pt idx="3">
                  <c:v>58907.563025210082</c:v>
                </c:pt>
              </c:numCache>
            </c:numRef>
          </c:val>
          <c:extLst>
            <c:ext xmlns:c16="http://schemas.microsoft.com/office/drawing/2014/chart" uri="{C3380CC4-5D6E-409C-BE32-E72D297353CC}">
              <c16:uniqueId val="{00000000-EAA4-B649-8C2C-E63C9D9282DA}"/>
            </c:ext>
          </c:extLst>
        </c:ser>
        <c:dLbls>
          <c:showLegendKey val="0"/>
          <c:showVal val="0"/>
          <c:showCatName val="0"/>
          <c:showSerName val="0"/>
          <c:showPercent val="0"/>
          <c:showBubbleSize val="0"/>
        </c:dLbls>
        <c:gapWidth val="219"/>
        <c:overlap val="-27"/>
        <c:axId val="832519504"/>
        <c:axId val="832161376"/>
      </c:barChart>
      <c:catAx>
        <c:axId val="83251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61376"/>
        <c:crosses val="autoZero"/>
        <c:auto val="1"/>
        <c:lblAlgn val="ctr"/>
        <c:lblOffset val="100"/>
        <c:noMultiLvlLbl val="0"/>
      </c:catAx>
      <c:valAx>
        <c:axId val="83216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8874890638670167E-2"/>
              <c:y val="0.382966972878390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5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of Purchased Bikes by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2281345094112919"/>
          <c:y val="8.3259231829883457E-2"/>
          <c:w val="0.69417251331972407"/>
          <c:h val="0.74523125635769194"/>
        </c:manualLayout>
      </c:layout>
      <c:lineChart>
        <c:grouping val="standard"/>
        <c:varyColors val="0"/>
        <c:ser>
          <c:idx val="0"/>
          <c:order val="0"/>
          <c:tx>
            <c:strRef>
              <c:f>PiviotTable!$B$20:$B$21</c:f>
              <c:strCache>
                <c:ptCount val="1"/>
                <c:pt idx="0">
                  <c:v>No</c:v>
                </c:pt>
              </c:strCache>
            </c:strRef>
          </c:tx>
          <c:spPr>
            <a:ln w="28575" cap="rnd">
              <a:solidFill>
                <a:schemeClr val="accent1"/>
              </a:solidFill>
              <a:round/>
            </a:ln>
            <a:effectLst/>
          </c:spPr>
          <c:marker>
            <c:symbol val="none"/>
          </c:marker>
          <c:cat>
            <c:strRef>
              <c:f>PiviotTable!$A$22:$A$27</c:f>
              <c:strCache>
                <c:ptCount val="5"/>
                <c:pt idx="0">
                  <c:v>0-1 Miles</c:v>
                </c:pt>
                <c:pt idx="1">
                  <c:v>5-10 Miles</c:v>
                </c:pt>
                <c:pt idx="2">
                  <c:v>1-2 Miles</c:v>
                </c:pt>
                <c:pt idx="3">
                  <c:v>2-5 Miles</c:v>
                </c:pt>
                <c:pt idx="4">
                  <c:v>More Than 10 Miles</c:v>
                </c:pt>
              </c:strCache>
            </c:strRef>
          </c:cat>
          <c:val>
            <c:numRef>
              <c:f>PiviotTable!$B$22:$B$27</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9CE2-9D43-A2F1-C251759D822E}"/>
            </c:ext>
          </c:extLst>
        </c:ser>
        <c:ser>
          <c:idx val="1"/>
          <c:order val="1"/>
          <c:tx>
            <c:strRef>
              <c:f>PiviotTable!$C$20:$C$21</c:f>
              <c:strCache>
                <c:ptCount val="1"/>
                <c:pt idx="0">
                  <c:v>Yes</c:v>
                </c:pt>
              </c:strCache>
            </c:strRef>
          </c:tx>
          <c:spPr>
            <a:ln w="28575" cap="rnd">
              <a:solidFill>
                <a:schemeClr val="accent2"/>
              </a:solidFill>
              <a:round/>
            </a:ln>
            <a:effectLst/>
          </c:spPr>
          <c:marker>
            <c:symbol val="none"/>
          </c:marker>
          <c:cat>
            <c:strRef>
              <c:f>PiviotTable!$A$22:$A$27</c:f>
              <c:strCache>
                <c:ptCount val="5"/>
                <c:pt idx="0">
                  <c:v>0-1 Miles</c:v>
                </c:pt>
                <c:pt idx="1">
                  <c:v>5-10 Miles</c:v>
                </c:pt>
                <c:pt idx="2">
                  <c:v>1-2 Miles</c:v>
                </c:pt>
                <c:pt idx="3">
                  <c:v>2-5 Miles</c:v>
                </c:pt>
                <c:pt idx="4">
                  <c:v>More Than 10 Miles</c:v>
                </c:pt>
              </c:strCache>
            </c:strRef>
          </c:cat>
          <c:val>
            <c:numRef>
              <c:f>PiviotTable!$C$22:$C$27</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0-5173-0E4B-9B29-557D7980DB1E}"/>
            </c:ext>
          </c:extLst>
        </c:ser>
        <c:dLbls>
          <c:showLegendKey val="0"/>
          <c:showVal val="0"/>
          <c:showCatName val="0"/>
          <c:showSerName val="0"/>
          <c:showPercent val="0"/>
          <c:showBubbleSize val="0"/>
        </c:dLbls>
        <c:smooth val="0"/>
        <c:axId val="901341088"/>
        <c:axId val="889994944"/>
      </c:lineChart>
      <c:catAx>
        <c:axId val="9013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94944"/>
        <c:crosses val="autoZero"/>
        <c:auto val="1"/>
        <c:lblAlgn val="ctr"/>
        <c:lblOffset val="100"/>
        <c:noMultiLvlLbl val="0"/>
      </c:catAx>
      <c:valAx>
        <c:axId val="88999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 VS.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PiviotTable!$B$40:$B$41</c:f>
              <c:strCache>
                <c:ptCount val="1"/>
                <c:pt idx="0">
                  <c:v>No</c:v>
                </c:pt>
              </c:strCache>
            </c:strRef>
          </c:tx>
          <c:spPr>
            <a:ln w="28575" cap="rnd">
              <a:solidFill>
                <a:schemeClr val="accent1"/>
              </a:solidFill>
              <a:round/>
            </a:ln>
            <a:effectLst/>
          </c:spPr>
          <c:marker>
            <c:symbol val="none"/>
          </c:marker>
          <c:cat>
            <c:strRef>
              <c:f>PiviotTable!$A$42:$A$45</c:f>
              <c:strCache>
                <c:ptCount val="3"/>
                <c:pt idx="0">
                  <c:v>Young Adult</c:v>
                </c:pt>
                <c:pt idx="1">
                  <c:v>Senior</c:v>
                </c:pt>
                <c:pt idx="2">
                  <c:v>Adult</c:v>
                </c:pt>
              </c:strCache>
            </c:strRef>
          </c:cat>
          <c:val>
            <c:numRef>
              <c:f>PiviotTable!$B$42:$B$45</c:f>
              <c:numCache>
                <c:formatCode>General</c:formatCode>
                <c:ptCount val="3"/>
                <c:pt idx="0">
                  <c:v>71</c:v>
                </c:pt>
                <c:pt idx="1">
                  <c:v>166</c:v>
                </c:pt>
                <c:pt idx="2">
                  <c:v>282</c:v>
                </c:pt>
              </c:numCache>
            </c:numRef>
          </c:val>
          <c:smooth val="0"/>
          <c:extLst>
            <c:ext xmlns:c16="http://schemas.microsoft.com/office/drawing/2014/chart" uri="{C3380CC4-5D6E-409C-BE32-E72D297353CC}">
              <c16:uniqueId val="{00000000-206F-0B4A-9930-A67B2D40BAAF}"/>
            </c:ext>
          </c:extLst>
        </c:ser>
        <c:ser>
          <c:idx val="1"/>
          <c:order val="1"/>
          <c:tx>
            <c:strRef>
              <c:f>PiviotTable!$C$40:$C$41</c:f>
              <c:strCache>
                <c:ptCount val="1"/>
                <c:pt idx="0">
                  <c:v>Yes</c:v>
                </c:pt>
              </c:strCache>
            </c:strRef>
          </c:tx>
          <c:spPr>
            <a:ln w="28575" cap="rnd">
              <a:solidFill>
                <a:schemeClr val="accent2"/>
              </a:solidFill>
              <a:round/>
            </a:ln>
            <a:effectLst/>
          </c:spPr>
          <c:marker>
            <c:symbol val="none"/>
          </c:marker>
          <c:cat>
            <c:strRef>
              <c:f>PiviotTable!$A$42:$A$45</c:f>
              <c:strCache>
                <c:ptCount val="3"/>
                <c:pt idx="0">
                  <c:v>Young Adult</c:v>
                </c:pt>
                <c:pt idx="1">
                  <c:v>Senior</c:v>
                </c:pt>
                <c:pt idx="2">
                  <c:v>Adult</c:v>
                </c:pt>
              </c:strCache>
            </c:strRef>
          </c:cat>
          <c:val>
            <c:numRef>
              <c:f>PiviotTable!$C$42:$C$45</c:f>
              <c:numCache>
                <c:formatCode>General</c:formatCode>
                <c:ptCount val="3"/>
                <c:pt idx="0">
                  <c:v>39</c:v>
                </c:pt>
                <c:pt idx="1">
                  <c:v>110</c:v>
                </c:pt>
                <c:pt idx="2">
                  <c:v>332</c:v>
                </c:pt>
              </c:numCache>
            </c:numRef>
          </c:val>
          <c:smooth val="0"/>
          <c:extLst>
            <c:ext xmlns:c16="http://schemas.microsoft.com/office/drawing/2014/chart" uri="{C3380CC4-5D6E-409C-BE32-E72D297353CC}">
              <c16:uniqueId val="{00000000-AE47-BC47-A2B9-8355DDF622C3}"/>
            </c:ext>
          </c:extLst>
        </c:ser>
        <c:dLbls>
          <c:showLegendKey val="0"/>
          <c:showVal val="0"/>
          <c:showCatName val="0"/>
          <c:showSerName val="0"/>
          <c:showPercent val="0"/>
          <c:showBubbleSize val="0"/>
        </c:dLbls>
        <c:smooth val="0"/>
        <c:axId val="504164592"/>
        <c:axId val="452408768"/>
      </c:lineChart>
      <c:catAx>
        <c:axId val="5041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08768"/>
        <c:crosses val="autoZero"/>
        <c:auto val="1"/>
        <c:lblAlgn val="ctr"/>
        <c:lblOffset val="100"/>
        <c:noMultiLvlLbl val="0"/>
      </c:catAx>
      <c:valAx>
        <c:axId val="45240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Purchase Status  by Region and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64338843015108E-2"/>
          <c:y val="0.11607246671546903"/>
          <c:w val="0.77977648255653886"/>
          <c:h val="0.77360269855861752"/>
        </c:manualLayout>
      </c:layout>
      <c:barChart>
        <c:barDir val="col"/>
        <c:grouping val="clustered"/>
        <c:varyColors val="0"/>
        <c:ser>
          <c:idx val="0"/>
          <c:order val="0"/>
          <c:tx>
            <c:strRef>
              <c:f>PiviotTable!$B$54:$B$55</c:f>
              <c:strCache>
                <c:ptCount val="1"/>
                <c:pt idx="0">
                  <c:v>Europe</c:v>
                </c:pt>
              </c:strCache>
            </c:strRef>
          </c:tx>
          <c:spPr>
            <a:solidFill>
              <a:schemeClr val="accent1"/>
            </a:solidFill>
            <a:ln>
              <a:noFill/>
            </a:ln>
            <a:effectLst/>
          </c:spPr>
          <c:invertIfNegative val="0"/>
          <c:cat>
            <c:multiLvlStrRef>
              <c:f>PiviotTable!$A$56:$A$71</c:f>
              <c:multiLvlStrCache>
                <c:ptCount val="10"/>
                <c:lvl>
                  <c:pt idx="0">
                    <c:v>No</c:v>
                  </c:pt>
                  <c:pt idx="1">
                    <c:v>Yes</c:v>
                  </c:pt>
                  <c:pt idx="2">
                    <c:v>No</c:v>
                  </c:pt>
                  <c:pt idx="3">
                    <c:v>Yes</c:v>
                  </c:pt>
                  <c:pt idx="4">
                    <c:v>No</c:v>
                  </c:pt>
                  <c:pt idx="5">
                    <c:v>Yes</c:v>
                  </c:pt>
                  <c:pt idx="6">
                    <c:v>No</c:v>
                  </c:pt>
                  <c:pt idx="7">
                    <c:v>Yes</c:v>
                  </c:pt>
                  <c:pt idx="8">
                    <c:v>No</c:v>
                  </c:pt>
                  <c:pt idx="9">
                    <c:v>Yes</c:v>
                  </c:pt>
                </c:lvl>
                <c:lvl>
                  <c:pt idx="0">
                    <c:v>0-1 Miles</c:v>
                  </c:pt>
                  <c:pt idx="2">
                    <c:v>1-2 Miles</c:v>
                  </c:pt>
                  <c:pt idx="4">
                    <c:v>2-5 Miles</c:v>
                  </c:pt>
                  <c:pt idx="6">
                    <c:v>5-10 Miles</c:v>
                  </c:pt>
                  <c:pt idx="8">
                    <c:v>More Than 10 Miles</c:v>
                  </c:pt>
                </c:lvl>
              </c:multiLvlStrCache>
            </c:multiLvlStrRef>
          </c:cat>
          <c:val>
            <c:numRef>
              <c:f>PiviotTable!$B$56:$B$71</c:f>
              <c:numCache>
                <c:formatCode>General</c:formatCode>
                <c:ptCount val="10"/>
                <c:pt idx="0">
                  <c:v>83</c:v>
                </c:pt>
                <c:pt idx="1">
                  <c:v>105</c:v>
                </c:pt>
                <c:pt idx="2">
                  <c:v>22</c:v>
                </c:pt>
                <c:pt idx="3">
                  <c:v>16</c:v>
                </c:pt>
                <c:pt idx="4">
                  <c:v>26</c:v>
                </c:pt>
                <c:pt idx="5">
                  <c:v>14</c:v>
                </c:pt>
                <c:pt idx="6">
                  <c:v>6</c:v>
                </c:pt>
                <c:pt idx="7">
                  <c:v>10</c:v>
                </c:pt>
                <c:pt idx="8">
                  <c:v>15</c:v>
                </c:pt>
                <c:pt idx="9">
                  <c:v>3</c:v>
                </c:pt>
              </c:numCache>
            </c:numRef>
          </c:val>
          <c:extLst>
            <c:ext xmlns:c16="http://schemas.microsoft.com/office/drawing/2014/chart" uri="{C3380CC4-5D6E-409C-BE32-E72D297353CC}">
              <c16:uniqueId val="{00000000-835A-BC4F-AF3C-F1458F033940}"/>
            </c:ext>
          </c:extLst>
        </c:ser>
        <c:ser>
          <c:idx val="1"/>
          <c:order val="1"/>
          <c:tx>
            <c:strRef>
              <c:f>PiviotTable!$C$54:$C$55</c:f>
              <c:strCache>
                <c:ptCount val="1"/>
                <c:pt idx="0">
                  <c:v>North America</c:v>
                </c:pt>
              </c:strCache>
            </c:strRef>
          </c:tx>
          <c:spPr>
            <a:solidFill>
              <a:schemeClr val="accent2"/>
            </a:solidFill>
            <a:ln>
              <a:noFill/>
            </a:ln>
            <a:effectLst/>
          </c:spPr>
          <c:invertIfNegative val="0"/>
          <c:cat>
            <c:multiLvlStrRef>
              <c:f>PiviotTable!$A$56:$A$71</c:f>
              <c:multiLvlStrCache>
                <c:ptCount val="10"/>
                <c:lvl>
                  <c:pt idx="0">
                    <c:v>No</c:v>
                  </c:pt>
                  <c:pt idx="1">
                    <c:v>Yes</c:v>
                  </c:pt>
                  <c:pt idx="2">
                    <c:v>No</c:v>
                  </c:pt>
                  <c:pt idx="3">
                    <c:v>Yes</c:v>
                  </c:pt>
                  <c:pt idx="4">
                    <c:v>No</c:v>
                  </c:pt>
                  <c:pt idx="5">
                    <c:v>Yes</c:v>
                  </c:pt>
                  <c:pt idx="6">
                    <c:v>No</c:v>
                  </c:pt>
                  <c:pt idx="7">
                    <c:v>Yes</c:v>
                  </c:pt>
                  <c:pt idx="8">
                    <c:v>No</c:v>
                  </c:pt>
                  <c:pt idx="9">
                    <c:v>Yes</c:v>
                  </c:pt>
                </c:lvl>
                <c:lvl>
                  <c:pt idx="0">
                    <c:v>0-1 Miles</c:v>
                  </c:pt>
                  <c:pt idx="2">
                    <c:v>1-2 Miles</c:v>
                  </c:pt>
                  <c:pt idx="4">
                    <c:v>2-5 Miles</c:v>
                  </c:pt>
                  <c:pt idx="6">
                    <c:v>5-10 Miles</c:v>
                  </c:pt>
                  <c:pt idx="8">
                    <c:v>More Than 10 Miles</c:v>
                  </c:pt>
                </c:lvl>
              </c:multiLvlStrCache>
            </c:multiLvlStrRef>
          </c:cat>
          <c:val>
            <c:numRef>
              <c:f>PiviotTable!$C$56:$C$71</c:f>
              <c:numCache>
                <c:formatCode>General</c:formatCode>
                <c:ptCount val="10"/>
                <c:pt idx="0">
                  <c:v>69</c:v>
                </c:pt>
                <c:pt idx="1">
                  <c:v>57</c:v>
                </c:pt>
                <c:pt idx="2">
                  <c:v>62</c:v>
                </c:pt>
                <c:pt idx="3">
                  <c:v>46</c:v>
                </c:pt>
                <c:pt idx="4">
                  <c:v>33</c:v>
                </c:pt>
                <c:pt idx="5">
                  <c:v>70</c:v>
                </c:pt>
                <c:pt idx="6">
                  <c:v>77</c:v>
                </c:pt>
                <c:pt idx="7">
                  <c:v>32</c:v>
                </c:pt>
                <c:pt idx="8">
                  <c:v>47</c:v>
                </c:pt>
                <c:pt idx="9">
                  <c:v>15</c:v>
                </c:pt>
              </c:numCache>
            </c:numRef>
          </c:val>
          <c:extLst>
            <c:ext xmlns:c16="http://schemas.microsoft.com/office/drawing/2014/chart" uri="{C3380CC4-5D6E-409C-BE32-E72D297353CC}">
              <c16:uniqueId val="{00000018-D9E0-F346-A8B9-236F93923E05}"/>
            </c:ext>
          </c:extLst>
        </c:ser>
        <c:ser>
          <c:idx val="2"/>
          <c:order val="2"/>
          <c:tx>
            <c:strRef>
              <c:f>PiviotTable!$D$54:$D$55</c:f>
              <c:strCache>
                <c:ptCount val="1"/>
                <c:pt idx="0">
                  <c:v>Pacific</c:v>
                </c:pt>
              </c:strCache>
            </c:strRef>
          </c:tx>
          <c:spPr>
            <a:solidFill>
              <a:schemeClr val="accent3"/>
            </a:solidFill>
            <a:ln>
              <a:noFill/>
            </a:ln>
            <a:effectLst/>
          </c:spPr>
          <c:invertIfNegative val="0"/>
          <c:cat>
            <c:multiLvlStrRef>
              <c:f>PiviotTable!$A$56:$A$71</c:f>
              <c:multiLvlStrCache>
                <c:ptCount val="10"/>
                <c:lvl>
                  <c:pt idx="0">
                    <c:v>No</c:v>
                  </c:pt>
                  <c:pt idx="1">
                    <c:v>Yes</c:v>
                  </c:pt>
                  <c:pt idx="2">
                    <c:v>No</c:v>
                  </c:pt>
                  <c:pt idx="3">
                    <c:v>Yes</c:v>
                  </c:pt>
                  <c:pt idx="4">
                    <c:v>No</c:v>
                  </c:pt>
                  <c:pt idx="5">
                    <c:v>Yes</c:v>
                  </c:pt>
                  <c:pt idx="6">
                    <c:v>No</c:v>
                  </c:pt>
                  <c:pt idx="7">
                    <c:v>Yes</c:v>
                  </c:pt>
                  <c:pt idx="8">
                    <c:v>No</c:v>
                  </c:pt>
                  <c:pt idx="9">
                    <c:v>Yes</c:v>
                  </c:pt>
                </c:lvl>
                <c:lvl>
                  <c:pt idx="0">
                    <c:v>0-1 Miles</c:v>
                  </c:pt>
                  <c:pt idx="2">
                    <c:v>1-2 Miles</c:v>
                  </c:pt>
                  <c:pt idx="4">
                    <c:v>2-5 Miles</c:v>
                  </c:pt>
                  <c:pt idx="6">
                    <c:v>5-10 Miles</c:v>
                  </c:pt>
                  <c:pt idx="8">
                    <c:v>More Than 10 Miles</c:v>
                  </c:pt>
                </c:lvl>
              </c:multiLvlStrCache>
            </c:multiLvlStrRef>
          </c:cat>
          <c:val>
            <c:numRef>
              <c:f>PiviotTable!$D$56:$D$71</c:f>
              <c:numCache>
                <c:formatCode>General</c:formatCode>
                <c:ptCount val="10"/>
                <c:pt idx="0">
                  <c:v>14</c:v>
                </c:pt>
                <c:pt idx="1">
                  <c:v>38</c:v>
                </c:pt>
                <c:pt idx="2">
                  <c:v>8</c:v>
                </c:pt>
                <c:pt idx="3">
                  <c:v>15</c:v>
                </c:pt>
                <c:pt idx="4">
                  <c:v>8</c:v>
                </c:pt>
                <c:pt idx="5">
                  <c:v>11</c:v>
                </c:pt>
                <c:pt idx="6">
                  <c:v>33</c:v>
                </c:pt>
                <c:pt idx="7">
                  <c:v>34</c:v>
                </c:pt>
                <c:pt idx="8">
                  <c:v>16</c:v>
                </c:pt>
                <c:pt idx="9">
                  <c:v>15</c:v>
                </c:pt>
              </c:numCache>
            </c:numRef>
          </c:val>
          <c:extLst>
            <c:ext xmlns:c16="http://schemas.microsoft.com/office/drawing/2014/chart" uri="{C3380CC4-5D6E-409C-BE32-E72D297353CC}">
              <c16:uniqueId val="{00000019-D9E0-F346-A8B9-236F93923E05}"/>
            </c:ext>
          </c:extLst>
        </c:ser>
        <c:dLbls>
          <c:showLegendKey val="0"/>
          <c:showVal val="0"/>
          <c:showCatName val="0"/>
          <c:showSerName val="0"/>
          <c:showPercent val="0"/>
          <c:showBubbleSize val="0"/>
        </c:dLbls>
        <c:gapWidth val="150"/>
        <c:axId val="609076352"/>
        <c:axId val="606653568"/>
      </c:barChart>
      <c:catAx>
        <c:axId val="60907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53568"/>
        <c:crosses val="autoZero"/>
        <c:auto val="1"/>
        <c:lblAlgn val="ctr"/>
        <c:lblOffset val="100"/>
        <c:noMultiLvlLbl val="0"/>
      </c:catAx>
      <c:valAx>
        <c:axId val="60665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76352"/>
        <c:crosses val="autoZero"/>
        <c:crossBetween val="between"/>
      </c:valAx>
      <c:spPr>
        <a:noFill/>
        <a:ln>
          <a:noFill/>
        </a:ln>
        <a:effectLst/>
      </c:spPr>
    </c:plotArea>
    <c:legend>
      <c:legendPos val="r"/>
      <c:layout>
        <c:manualLayout>
          <c:xMode val="edge"/>
          <c:yMode val="edge"/>
          <c:x val="0.88181138397062275"/>
          <c:y val="0.40266193507311865"/>
          <c:w val="0.10898649099061239"/>
          <c:h val="0.2360862103428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Dashboard.xlsx]PiviotTable!PivotTable2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PiviotTable!$B$86:$B$87</c:f>
              <c:strCache>
                <c:ptCount val="1"/>
                <c:pt idx="0">
                  <c:v>No</c:v>
                </c:pt>
              </c:strCache>
            </c:strRef>
          </c:tx>
          <c:spPr>
            <a:solidFill>
              <a:schemeClr val="accent1"/>
            </a:solidFill>
            <a:ln>
              <a:noFill/>
            </a:ln>
            <a:effectLst/>
          </c:spPr>
          <c:invertIfNegative val="0"/>
          <c:cat>
            <c:multiLvlStrRef>
              <c:f>PiviotTable!$A$88:$A$94</c:f>
              <c:multiLvlStrCache>
                <c:ptCount val="4"/>
                <c:lvl>
                  <c:pt idx="0">
                    <c:v>Female</c:v>
                  </c:pt>
                  <c:pt idx="1">
                    <c:v>Male</c:v>
                  </c:pt>
                  <c:pt idx="2">
                    <c:v>Female</c:v>
                  </c:pt>
                  <c:pt idx="3">
                    <c:v>Male</c:v>
                  </c:pt>
                </c:lvl>
                <c:lvl>
                  <c:pt idx="0">
                    <c:v>Single</c:v>
                  </c:pt>
                  <c:pt idx="2">
                    <c:v>Married</c:v>
                  </c:pt>
                </c:lvl>
              </c:multiLvlStrCache>
            </c:multiLvlStrRef>
          </c:cat>
          <c:val>
            <c:numRef>
              <c:f>PiviotTable!$B$88:$B$94</c:f>
              <c:numCache>
                <c:formatCode>General</c:formatCode>
                <c:ptCount val="4"/>
                <c:pt idx="0">
                  <c:v>119</c:v>
                </c:pt>
                <c:pt idx="1">
                  <c:v>93</c:v>
                </c:pt>
                <c:pt idx="2">
                  <c:v>131</c:v>
                </c:pt>
                <c:pt idx="3">
                  <c:v>176</c:v>
                </c:pt>
              </c:numCache>
            </c:numRef>
          </c:val>
          <c:extLst>
            <c:ext xmlns:c16="http://schemas.microsoft.com/office/drawing/2014/chart" uri="{C3380CC4-5D6E-409C-BE32-E72D297353CC}">
              <c16:uniqueId val="{00000000-ACBC-884E-A459-131CF738E2EA}"/>
            </c:ext>
          </c:extLst>
        </c:ser>
        <c:ser>
          <c:idx val="1"/>
          <c:order val="1"/>
          <c:tx>
            <c:strRef>
              <c:f>PiviotTable!$C$86:$C$87</c:f>
              <c:strCache>
                <c:ptCount val="1"/>
                <c:pt idx="0">
                  <c:v>Yes</c:v>
                </c:pt>
              </c:strCache>
            </c:strRef>
          </c:tx>
          <c:spPr>
            <a:solidFill>
              <a:schemeClr val="accent2"/>
            </a:solidFill>
            <a:ln>
              <a:noFill/>
            </a:ln>
            <a:effectLst/>
          </c:spPr>
          <c:invertIfNegative val="0"/>
          <c:cat>
            <c:multiLvlStrRef>
              <c:f>PiviotTable!$A$88:$A$94</c:f>
              <c:multiLvlStrCache>
                <c:ptCount val="4"/>
                <c:lvl>
                  <c:pt idx="0">
                    <c:v>Female</c:v>
                  </c:pt>
                  <c:pt idx="1">
                    <c:v>Male</c:v>
                  </c:pt>
                  <c:pt idx="2">
                    <c:v>Female</c:v>
                  </c:pt>
                  <c:pt idx="3">
                    <c:v>Male</c:v>
                  </c:pt>
                </c:lvl>
                <c:lvl>
                  <c:pt idx="0">
                    <c:v>Single</c:v>
                  </c:pt>
                  <c:pt idx="2">
                    <c:v>Married</c:v>
                  </c:pt>
                </c:lvl>
              </c:multiLvlStrCache>
            </c:multiLvlStrRef>
          </c:cat>
          <c:val>
            <c:numRef>
              <c:f>PiviotTable!$C$88:$C$94</c:f>
              <c:numCache>
                <c:formatCode>General</c:formatCode>
                <c:ptCount val="4"/>
                <c:pt idx="0">
                  <c:v>131</c:v>
                </c:pt>
                <c:pt idx="1">
                  <c:v>119</c:v>
                </c:pt>
                <c:pt idx="2">
                  <c:v>108</c:v>
                </c:pt>
                <c:pt idx="3">
                  <c:v>123</c:v>
                </c:pt>
              </c:numCache>
            </c:numRef>
          </c:val>
          <c:extLst>
            <c:ext xmlns:c16="http://schemas.microsoft.com/office/drawing/2014/chart" uri="{C3380CC4-5D6E-409C-BE32-E72D297353CC}">
              <c16:uniqueId val="{00000000-3FE8-6F42-96DD-6BCEDCC44312}"/>
            </c:ext>
          </c:extLst>
        </c:ser>
        <c:dLbls>
          <c:showLegendKey val="0"/>
          <c:showVal val="0"/>
          <c:showCatName val="0"/>
          <c:showSerName val="0"/>
          <c:showPercent val="0"/>
          <c:showBubbleSize val="0"/>
        </c:dLbls>
        <c:gapWidth val="150"/>
        <c:axId val="763796672"/>
        <c:axId val="763591824"/>
      </c:barChart>
      <c:catAx>
        <c:axId val="76379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91824"/>
        <c:crosses val="autoZero"/>
        <c:auto val="1"/>
        <c:lblAlgn val="ctr"/>
        <c:lblOffset val="100"/>
        <c:noMultiLvlLbl val="0"/>
      </c:catAx>
      <c:valAx>
        <c:axId val="7635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9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204507</xdr:colOff>
      <xdr:row>33</xdr:row>
      <xdr:rowOff>101143</xdr:rowOff>
    </xdr:from>
    <xdr:to>
      <xdr:col>19</xdr:col>
      <xdr:colOff>256007</xdr:colOff>
      <xdr:row>58</xdr:row>
      <xdr:rowOff>115576</xdr:rowOff>
    </xdr:to>
    <xdr:sp macro="" textlink="">
      <xdr:nvSpPr>
        <xdr:cNvPr id="26" name="Rounded Rectangle 25">
          <a:extLst>
            <a:ext uri="{FF2B5EF4-FFF2-40B4-BE49-F238E27FC236}">
              <a16:creationId xmlns:a16="http://schemas.microsoft.com/office/drawing/2014/main" id="{E11AF0FE-42B0-534C-96C9-397CC6048A6D}"/>
            </a:ext>
          </a:extLst>
        </xdr:cNvPr>
        <xdr:cNvSpPr/>
      </xdr:nvSpPr>
      <xdr:spPr>
        <a:xfrm>
          <a:off x="204507" y="5912355"/>
          <a:ext cx="15772561" cy="4748069"/>
        </a:xfrm>
        <a:prstGeom prst="roundRect">
          <a:avLst>
            <a:gd name="adj" fmla="val 2179"/>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604881</xdr:colOff>
      <xdr:row>37</xdr:row>
      <xdr:rowOff>102753</xdr:rowOff>
    </xdr:from>
    <xdr:to>
      <xdr:col>19</xdr:col>
      <xdr:colOff>124335</xdr:colOff>
      <xdr:row>57</xdr:row>
      <xdr:rowOff>177247</xdr:rowOff>
    </xdr:to>
    <xdr:graphicFrame macro="">
      <xdr:nvGraphicFramePr>
        <xdr:cNvPr id="6" name="Chart 5">
          <a:extLst>
            <a:ext uri="{FF2B5EF4-FFF2-40B4-BE49-F238E27FC236}">
              <a16:creationId xmlns:a16="http://schemas.microsoft.com/office/drawing/2014/main" id="{9F554FAD-3C95-5748-91AE-DAC110D68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617400</xdr:colOff>
      <xdr:row>37</xdr:row>
      <xdr:rowOff>101151</xdr:rowOff>
    </xdr:from>
    <xdr:to>
      <xdr:col>7</xdr:col>
      <xdr:colOff>791149</xdr:colOff>
      <xdr:row>57</xdr:row>
      <xdr:rowOff>164567</xdr:rowOff>
    </xdr:to>
    <xdr:graphicFrame macro="">
      <xdr:nvGraphicFramePr>
        <xdr:cNvPr id="25" name="Chart 24">
          <a:extLst>
            <a:ext uri="{FF2B5EF4-FFF2-40B4-BE49-F238E27FC236}">
              <a16:creationId xmlns:a16="http://schemas.microsoft.com/office/drawing/2014/main" id="{BAFE92D6-91CD-7C4F-BBBD-BB695944C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365606</xdr:colOff>
      <xdr:row>37</xdr:row>
      <xdr:rowOff>111297</xdr:rowOff>
    </xdr:from>
    <xdr:to>
      <xdr:col>2</xdr:col>
      <xdr:colOff>488106</xdr:colOff>
      <xdr:row>42</xdr:row>
      <xdr:rowOff>77579</xdr:rowOff>
    </xdr:to>
    <mc:AlternateContent xmlns:mc="http://schemas.openxmlformats.org/markup-compatibility/2006" xmlns:a14="http://schemas.microsoft.com/office/drawing/2010/main">
      <mc:Choice Requires="a14">
        <xdr:graphicFrame macro="">
          <xdr:nvGraphicFramePr>
            <xdr:cNvPr id="27" name="Gender 1">
              <a:extLst>
                <a:ext uri="{FF2B5EF4-FFF2-40B4-BE49-F238E27FC236}">
                  <a16:creationId xmlns:a16="http://schemas.microsoft.com/office/drawing/2014/main" id="{8636BD2E-EEAD-9546-A6D1-1FD18B118ED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65606" y="6332456"/>
              <a:ext cx="1779022" cy="886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398862</xdr:colOff>
      <xdr:row>48</xdr:row>
      <xdr:rowOff>19242</xdr:rowOff>
    </xdr:from>
    <xdr:to>
      <xdr:col>2</xdr:col>
      <xdr:colOff>519546</xdr:colOff>
      <xdr:row>57</xdr:row>
      <xdr:rowOff>134696</xdr:rowOff>
    </xdr:to>
    <mc:AlternateContent xmlns:mc="http://schemas.openxmlformats.org/markup-compatibility/2006" xmlns:a14="http://schemas.microsoft.com/office/drawing/2010/main">
      <mc:Choice Requires="a14">
        <xdr:graphicFrame macro="">
          <xdr:nvGraphicFramePr>
            <xdr:cNvPr id="28" name="Income 1">
              <a:extLst>
                <a:ext uri="{FF2B5EF4-FFF2-40B4-BE49-F238E27FC236}">
                  <a16:creationId xmlns:a16="http://schemas.microsoft.com/office/drawing/2014/main" id="{60179A8A-BEB3-584E-A6CA-E272B595A8E2}"/>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398862" y="8265039"/>
              <a:ext cx="1777206" cy="1771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97276</xdr:colOff>
      <xdr:row>37</xdr:row>
      <xdr:rowOff>96212</xdr:rowOff>
    </xdr:from>
    <xdr:to>
      <xdr:col>13</xdr:col>
      <xdr:colOff>494449</xdr:colOff>
      <xdr:row>57</xdr:row>
      <xdr:rowOff>159425</xdr:rowOff>
    </xdr:to>
    <xdr:graphicFrame macro="">
      <xdr:nvGraphicFramePr>
        <xdr:cNvPr id="29" name="Chart 28">
          <a:extLst>
            <a:ext uri="{FF2B5EF4-FFF2-40B4-BE49-F238E27FC236}">
              <a16:creationId xmlns:a16="http://schemas.microsoft.com/office/drawing/2014/main" id="{37FFA2AE-CC7A-0747-B7F6-53C93C46B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417431</xdr:colOff>
      <xdr:row>34</xdr:row>
      <xdr:rowOff>43665</xdr:rowOff>
    </xdr:from>
    <xdr:to>
      <xdr:col>5</xdr:col>
      <xdr:colOff>641693</xdr:colOff>
      <xdr:row>37</xdr:row>
      <xdr:rowOff>44358</xdr:rowOff>
    </xdr:to>
    <xdr:sp macro="" textlink="">
      <xdr:nvSpPr>
        <xdr:cNvPr id="30" name="TextBox 29">
          <a:extLst>
            <a:ext uri="{FF2B5EF4-FFF2-40B4-BE49-F238E27FC236}">
              <a16:creationId xmlns:a16="http://schemas.microsoft.com/office/drawing/2014/main" id="{12D1A2BA-6807-D281-791F-D3C3CE020F50}"/>
            </a:ext>
          </a:extLst>
        </xdr:cNvPr>
        <xdr:cNvSpPr txBox="1"/>
      </xdr:nvSpPr>
      <xdr:spPr>
        <a:xfrm>
          <a:off x="417431" y="6028059"/>
          <a:ext cx="4361383" cy="520238"/>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CUSTOMER INFORMATION</a:t>
          </a:r>
        </a:p>
      </xdr:txBody>
    </xdr:sp>
    <xdr:clientData/>
  </xdr:twoCellAnchor>
  <xdr:twoCellAnchor editAs="oneCell">
    <xdr:from>
      <xdr:col>0</xdr:col>
      <xdr:colOff>127167</xdr:colOff>
      <xdr:row>8</xdr:row>
      <xdr:rowOff>40634</xdr:rowOff>
    </xdr:from>
    <xdr:to>
      <xdr:col>2</xdr:col>
      <xdr:colOff>408214</xdr:colOff>
      <xdr:row>15</xdr:row>
      <xdr:rowOff>22679</xdr:rowOff>
    </xdr:to>
    <mc:AlternateContent xmlns:mc="http://schemas.openxmlformats.org/markup-compatibility/2006">
      <mc:Choice xmlns:a14="http://schemas.microsoft.com/office/drawing/2010/main" Requires="a14">
        <xdr:graphicFrame macro="">
          <xdr:nvGraphicFramePr>
            <xdr:cNvPr id="32" name="Purchased Bike 1">
              <a:extLst>
                <a:ext uri="{FF2B5EF4-FFF2-40B4-BE49-F238E27FC236}">
                  <a16:creationId xmlns:a16="http://schemas.microsoft.com/office/drawing/2014/main" id="{DC69F509-DB43-1740-8812-F8473CA66CA3}"/>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27167" y="1511160"/>
              <a:ext cx="1929819" cy="107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626753</xdr:colOff>
      <xdr:row>7</xdr:row>
      <xdr:rowOff>86946</xdr:rowOff>
    </xdr:from>
    <xdr:to>
      <xdr:col>17</xdr:col>
      <xdr:colOff>30238</xdr:colOff>
      <xdr:row>31</xdr:row>
      <xdr:rowOff>131866</xdr:rowOff>
    </xdr:to>
    <xdr:graphicFrame macro="">
      <xdr:nvGraphicFramePr>
        <xdr:cNvPr id="33" name="Chart 32">
          <a:extLst>
            <a:ext uri="{FF2B5EF4-FFF2-40B4-BE49-F238E27FC236}">
              <a16:creationId xmlns:a16="http://schemas.microsoft.com/office/drawing/2014/main" id="{60340835-CCA5-C44D-AEF8-1FF0D6B68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384847</xdr:colOff>
      <xdr:row>42</xdr:row>
      <xdr:rowOff>175160</xdr:rowOff>
    </xdr:from>
    <xdr:to>
      <xdr:col>2</xdr:col>
      <xdr:colOff>481060</xdr:colOff>
      <xdr:row>47</xdr:row>
      <xdr:rowOff>110604</xdr:rowOff>
    </xdr:to>
    <mc:AlternateContent xmlns:mc="http://schemas.openxmlformats.org/markup-compatibility/2006" xmlns:a14="http://schemas.microsoft.com/office/drawing/2010/main">
      <mc:Choice Requires="a14">
        <xdr:graphicFrame macro="">
          <xdr:nvGraphicFramePr>
            <xdr:cNvPr id="34" name="Marital Status 2">
              <a:extLst>
                <a:ext uri="{FF2B5EF4-FFF2-40B4-BE49-F238E27FC236}">
                  <a16:creationId xmlns:a16="http://schemas.microsoft.com/office/drawing/2014/main" id="{520B543E-59C2-6241-8642-DAC58D3D1B32}"/>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384847" y="7316609"/>
              <a:ext cx="1752735" cy="855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624825</xdr:colOff>
      <xdr:row>7</xdr:row>
      <xdr:rowOff>56035</xdr:rowOff>
    </xdr:from>
    <xdr:to>
      <xdr:col>6</xdr:col>
      <xdr:colOff>521608</xdr:colOff>
      <xdr:row>12</xdr:row>
      <xdr:rowOff>90713</xdr:rowOff>
    </xdr:to>
    <xdr:sp macro="" textlink="">
      <xdr:nvSpPr>
        <xdr:cNvPr id="2" name="TextBox 1">
          <a:extLst>
            <a:ext uri="{FF2B5EF4-FFF2-40B4-BE49-F238E27FC236}">
              <a16:creationId xmlns:a16="http://schemas.microsoft.com/office/drawing/2014/main" id="{D14E1531-E51A-BE4B-924E-C7B89EE63B30}"/>
            </a:ext>
          </a:extLst>
        </xdr:cNvPr>
        <xdr:cNvSpPr txBox="1"/>
      </xdr:nvSpPr>
      <xdr:spPr>
        <a:xfrm>
          <a:off x="2257682" y="1280678"/>
          <a:ext cx="3162497" cy="828428"/>
        </a:xfrm>
        <a:prstGeom prst="rect">
          <a:avLst/>
        </a:prstGeom>
        <a:solidFill>
          <a:schemeClr val="accent2">
            <a:lumMod val="20000"/>
            <a:lumOff val="80000"/>
          </a:schemeClr>
        </a:solidFill>
        <a:ln>
          <a:no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400" b="1">
              <a:latin typeface="+mn-lt"/>
              <a:ea typeface="Baskerville" panose="02020502070401020303" pitchFamily="18" charset="0"/>
              <a:cs typeface="Times New Roman" panose="02020603050405020304" pitchFamily="18" charset="0"/>
            </a:rPr>
            <a:t>REGION</a:t>
          </a:r>
          <a:r>
            <a:rPr lang="en-US" sz="2400" b="1" baseline="0">
              <a:latin typeface="+mn-lt"/>
              <a:ea typeface="Baskerville" panose="02020502070401020303" pitchFamily="18" charset="0"/>
              <a:cs typeface="Times New Roman" panose="02020603050405020304" pitchFamily="18" charset="0"/>
            </a:rPr>
            <a:t> SALE ANALYSIS</a:t>
          </a:r>
          <a:endParaRPr lang="en-US" sz="2400" b="1">
            <a:latin typeface="+mn-lt"/>
            <a:ea typeface="Baskerville" panose="02020502070401020303" pitchFamily="18" charset="0"/>
            <a:cs typeface="Times New Roman" panose="02020603050405020304" pitchFamily="18" charset="0"/>
          </a:endParaRPr>
        </a:p>
      </xdr:txBody>
    </xdr:sp>
    <xdr:clientData/>
  </xdr:twoCellAnchor>
  <xdr:twoCellAnchor editAs="oneCell">
    <xdr:from>
      <xdr:col>3</xdr:col>
      <xdr:colOff>327360</xdr:colOff>
      <xdr:row>14</xdr:row>
      <xdr:rowOff>118980</xdr:rowOff>
    </xdr:from>
    <xdr:to>
      <xdr:col>5</xdr:col>
      <xdr:colOff>566635</xdr:colOff>
      <xdr:row>26</xdr:row>
      <xdr:rowOff>33853</xdr:rowOff>
    </xdr:to>
    <xdr:pic>
      <xdr:nvPicPr>
        <xdr:cNvPr id="4" name="Graphic 3" descr="Trophy with solid fill">
          <a:extLst>
            <a:ext uri="{FF2B5EF4-FFF2-40B4-BE49-F238E27FC236}">
              <a16:creationId xmlns:a16="http://schemas.microsoft.com/office/drawing/2014/main" id="{4365FB15-5356-C7FC-F714-65036A22F7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76646" y="2454873"/>
          <a:ext cx="1872132" cy="1819873"/>
        </a:xfrm>
        <a:prstGeom prst="rect">
          <a:avLst/>
        </a:prstGeom>
      </xdr:spPr>
    </xdr:pic>
    <xdr:clientData/>
  </xdr:twoCellAnchor>
  <xdr:twoCellAnchor>
    <xdr:from>
      <xdr:col>2</xdr:col>
      <xdr:colOff>364173</xdr:colOff>
      <xdr:row>17</xdr:row>
      <xdr:rowOff>45358</xdr:rowOff>
    </xdr:from>
    <xdr:to>
      <xdr:col>6</xdr:col>
      <xdr:colOff>725716</xdr:colOff>
      <xdr:row>25</xdr:row>
      <xdr:rowOff>136072</xdr:rowOff>
    </xdr:to>
    <xdr:sp macro="" textlink="">
      <xdr:nvSpPr>
        <xdr:cNvPr id="5" name="TextBox 4">
          <a:extLst>
            <a:ext uri="{FF2B5EF4-FFF2-40B4-BE49-F238E27FC236}">
              <a16:creationId xmlns:a16="http://schemas.microsoft.com/office/drawing/2014/main" id="{4B925111-DAD4-8A4F-DAA8-C6CE0D6D28A7}"/>
            </a:ext>
          </a:extLst>
        </xdr:cNvPr>
        <xdr:cNvSpPr txBox="1"/>
      </xdr:nvSpPr>
      <xdr:spPr>
        <a:xfrm>
          <a:off x="1997030" y="2857501"/>
          <a:ext cx="3627257" cy="1360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cap="none" spc="0">
              <a:ln w="0"/>
              <a:solidFill>
                <a:schemeClr val="tx1"/>
              </a:solidFill>
              <a:effectLst>
                <a:outerShdw blurRad="38100" dist="19050" dir="2700000" algn="tl" rotWithShape="0">
                  <a:schemeClr val="dk1">
                    <a:alpha val="40000"/>
                  </a:schemeClr>
                </a:outerShdw>
              </a:effectLst>
              <a:latin typeface="Bodoni 72 Smallcaps Book" pitchFamily="2" charset="0"/>
            </a:rPr>
            <a:t>REGION</a:t>
          </a:r>
          <a:r>
            <a:rPr lang="en-US" sz="3200" b="0" cap="none" spc="0" baseline="0">
              <a:ln w="0"/>
              <a:solidFill>
                <a:schemeClr val="tx1"/>
              </a:solidFill>
              <a:effectLst>
                <a:outerShdw blurRad="38100" dist="19050" dir="2700000" algn="tl" rotWithShape="0">
                  <a:schemeClr val="dk1">
                    <a:alpha val="40000"/>
                  </a:schemeClr>
                </a:outerShdw>
              </a:effectLst>
              <a:latin typeface="Bodoni 72 Smallcaps Book" pitchFamily="2" charset="0"/>
            </a:rPr>
            <a:t> WITH THE MOST SALE</a:t>
          </a:r>
          <a:endParaRPr lang="en-US" sz="3200" b="0" cap="none" spc="0">
            <a:ln w="0"/>
            <a:solidFill>
              <a:schemeClr val="tx1"/>
            </a:solidFill>
            <a:effectLst>
              <a:outerShdw blurRad="38100" dist="19050" dir="2700000" algn="tl" rotWithShape="0">
                <a:schemeClr val="dk1">
                  <a:alpha val="40000"/>
                </a:schemeClr>
              </a:outerShdw>
            </a:effectLst>
            <a:latin typeface="Bodoni 72 Smallcaps Book" pitchFamily="2" charset="0"/>
          </a:endParaRPr>
        </a:p>
      </xdr:txBody>
    </xdr:sp>
    <xdr:clientData/>
  </xdr:twoCellAnchor>
  <xdr:twoCellAnchor editAs="oneCell">
    <xdr:from>
      <xdr:col>17</xdr:col>
      <xdr:colOff>249465</xdr:colOff>
      <xdr:row>7</xdr:row>
      <xdr:rowOff>90714</xdr:rowOff>
    </xdr:from>
    <xdr:to>
      <xdr:col>19</xdr:col>
      <xdr:colOff>612321</xdr:colOff>
      <xdr:row>15</xdr:row>
      <xdr:rowOff>113394</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8A6AF90A-3A4D-864D-8777-3D835E06E8D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264026" y="1405275"/>
              <a:ext cx="2011628" cy="127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300463</xdr:colOff>
      <xdr:row>0</xdr:row>
      <xdr:rowOff>156433</xdr:rowOff>
    </xdr:from>
    <xdr:to>
      <xdr:col>31</xdr:col>
      <xdr:colOff>502356</xdr:colOff>
      <xdr:row>46</xdr:row>
      <xdr:rowOff>56445</xdr:rowOff>
    </xdr:to>
    <xdr:sp macro="" textlink="">
      <xdr:nvSpPr>
        <xdr:cNvPr id="8" name="Rounded Rectangle 7">
          <a:extLst>
            <a:ext uri="{FF2B5EF4-FFF2-40B4-BE49-F238E27FC236}">
              <a16:creationId xmlns:a16="http://schemas.microsoft.com/office/drawing/2014/main" id="{AF8CEE44-76E1-D44C-8E41-62B2C7FBB7EB}"/>
            </a:ext>
          </a:extLst>
        </xdr:cNvPr>
        <xdr:cNvSpPr/>
      </xdr:nvSpPr>
      <xdr:spPr>
        <a:xfrm>
          <a:off x="16669352" y="156433"/>
          <a:ext cx="9204782" cy="8084456"/>
        </a:xfrm>
        <a:prstGeom prst="roundRect">
          <a:avLst>
            <a:gd name="adj" fmla="val 2179"/>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533400</xdr:colOff>
      <xdr:row>1</xdr:row>
      <xdr:rowOff>169333</xdr:rowOff>
    </xdr:from>
    <xdr:to>
      <xdr:col>31</xdr:col>
      <xdr:colOff>273756</xdr:colOff>
      <xdr:row>45</xdr:row>
      <xdr:rowOff>28222</xdr:rowOff>
    </xdr:to>
    <xdr:sp macro="" textlink="">
      <xdr:nvSpPr>
        <xdr:cNvPr id="9" name="TextBox 8">
          <a:extLst>
            <a:ext uri="{FF2B5EF4-FFF2-40B4-BE49-F238E27FC236}">
              <a16:creationId xmlns:a16="http://schemas.microsoft.com/office/drawing/2014/main" id="{51D203B6-5D91-D0B0-FBC0-A178ACE6AEB5}"/>
            </a:ext>
          </a:extLst>
        </xdr:cNvPr>
        <xdr:cNvSpPr txBox="1"/>
      </xdr:nvSpPr>
      <xdr:spPr>
        <a:xfrm>
          <a:off x="16902289" y="366889"/>
          <a:ext cx="8743245" cy="7648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a:solidFill>
                <a:schemeClr val="dk1"/>
              </a:solidFill>
              <a:effectLst/>
              <a:latin typeface="+mn-lt"/>
              <a:ea typeface="+mn-ea"/>
              <a:cs typeface="+mn-cs"/>
            </a:rPr>
            <a:t>Dashboards serve the purpose of providing a quick and interactive overview of the most critical Key Performance Indicators (KPIs) and outcomes, enabling users to efficiently monitor the performance of a company or project. If</a:t>
          </a:r>
          <a:r>
            <a:rPr lang="en-US" sz="2800" b="1" i="0" baseline="0">
              <a:solidFill>
                <a:schemeClr val="dk1"/>
              </a:solidFill>
              <a:effectLst/>
              <a:latin typeface="+mn-lt"/>
              <a:ea typeface="+mn-ea"/>
              <a:cs typeface="+mn-cs"/>
            </a:rPr>
            <a:t> the source data gets updated, this dashboard, such as display of region with highest sale, will change automatically. </a:t>
          </a:r>
          <a:endParaRPr lang="en-US" sz="13800" b="1" i="0">
            <a:solidFill>
              <a:schemeClr val="dk1"/>
            </a:solidFill>
            <a:effectLst/>
            <a:latin typeface="+mn-lt"/>
            <a:ea typeface="+mn-ea"/>
            <a:cs typeface="+mn-cs"/>
          </a:endParaRPr>
        </a:p>
        <a:p>
          <a:endParaRPr lang="en-US" sz="2800" b="1"/>
        </a:p>
        <a:p>
          <a:r>
            <a:rPr lang="en-US" sz="2800" b="1"/>
            <a:t>This</a:t>
          </a:r>
          <a:r>
            <a:rPr lang="en-US" sz="2800" b="1" baseline="0"/>
            <a:t> dashboard answers the questions of:</a:t>
          </a:r>
          <a:br>
            <a:rPr lang="en-US" sz="2800" b="1" baseline="0"/>
          </a:br>
          <a:r>
            <a:rPr lang="en-US" sz="2800" b="1" baseline="0"/>
            <a:t>1. Which region has the highest sale of bikes?</a:t>
          </a:r>
          <a:br>
            <a:rPr lang="en-US" sz="2800" b="1" baseline="0"/>
          </a:br>
          <a:r>
            <a:rPr lang="en-US" sz="2800" b="1" baseline="0"/>
            <a:t>2. Does Age Range, Marital Status, Commute Distance and Income affect customer's purchase of bikes?</a:t>
          </a:r>
        </a:p>
        <a:p>
          <a:endParaRPr lang="en-US" sz="2800" b="1"/>
        </a:p>
        <a:p>
          <a:r>
            <a:rPr lang="en-US" sz="2800" b="1"/>
            <a:t>This is an interactive dashboard,</a:t>
          </a:r>
          <a:r>
            <a:rPr lang="en-US" sz="2800" b="1" baseline="0"/>
            <a:t> allowing you to remove variables and compare the values to get a glance of whether the presence of a variable changes sale performance significantly.  </a:t>
          </a:r>
          <a:endParaRPr lang="en-US" sz="2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2</xdr:row>
      <xdr:rowOff>12700</xdr:rowOff>
    </xdr:from>
    <xdr:to>
      <xdr:col>9</xdr:col>
      <xdr:colOff>698500</xdr:colOff>
      <xdr:row>16</xdr:row>
      <xdr:rowOff>88900</xdr:rowOff>
    </xdr:to>
    <xdr:graphicFrame macro="">
      <xdr:nvGraphicFramePr>
        <xdr:cNvPr id="5" name="Chart 4">
          <a:extLst>
            <a:ext uri="{FF2B5EF4-FFF2-40B4-BE49-F238E27FC236}">
              <a16:creationId xmlns:a16="http://schemas.microsoft.com/office/drawing/2014/main" id="{F7FEABCB-EAA8-C65A-86C6-52187AA6B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251342</xdr:colOff>
      <xdr:row>2</xdr:row>
      <xdr:rowOff>25400</xdr:rowOff>
    </xdr:from>
    <xdr:to>
      <xdr:col>14</xdr:col>
      <xdr:colOff>438889</xdr:colOff>
      <xdr:row>7</xdr:row>
      <xdr:rowOff>39181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B9E7462-3409-D8FF-B6FD-3302195545A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56923" y="409353"/>
              <a:ext cx="1841500" cy="973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673100</xdr:colOff>
      <xdr:row>7</xdr:row>
      <xdr:rowOff>50801</xdr:rowOff>
    </xdr:from>
    <xdr:to>
      <xdr:col>12</xdr:col>
      <xdr:colOff>92740</xdr:colOff>
      <xdr:row>16</xdr:row>
      <xdr:rowOff>151810</xdr:rowOff>
    </xdr:to>
    <mc:AlternateContent xmlns:mc="http://schemas.openxmlformats.org/markup-compatibility/2006" xmlns:a14="http://schemas.microsoft.com/office/drawing/2010/main">
      <mc:Choice Requires="a14">
        <xdr:graphicFrame macro="">
          <xdr:nvGraphicFramePr>
            <xdr:cNvPr id="3" name="Income">
              <a:extLst>
                <a:ext uri="{FF2B5EF4-FFF2-40B4-BE49-F238E27FC236}">
                  <a16:creationId xmlns:a16="http://schemas.microsoft.com/office/drawing/2014/main" id="{B9992054-E74B-2323-A58E-69E1AD7292B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8544147" y="1394638"/>
              <a:ext cx="18415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673100</xdr:colOff>
      <xdr:row>2</xdr:row>
      <xdr:rowOff>25401</xdr:rowOff>
    </xdr:from>
    <xdr:to>
      <xdr:col>11</xdr:col>
      <xdr:colOff>775784</xdr:colOff>
      <xdr:row>7</xdr:row>
      <xdr:rowOff>26483</xdr:rowOff>
    </xdr:to>
    <mc:AlternateContent xmlns:mc="http://schemas.openxmlformats.org/markup-compatibility/2006" xmlns:a14="http://schemas.microsoft.com/office/drawing/2010/main">
      <mc:Choice Requires="a14">
        <xdr:graphicFrame macro="">
          <xdr:nvGraphicFramePr>
            <xdr:cNvPr id="4" name="Purchased Bike">
              <a:extLst>
                <a:ext uri="{FF2B5EF4-FFF2-40B4-BE49-F238E27FC236}">
                  <a16:creationId xmlns:a16="http://schemas.microsoft.com/office/drawing/2014/main" id="{F029D114-CC52-06D5-BEEF-71E5D83E77E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544147" y="409354"/>
              <a:ext cx="1697567" cy="960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73838</xdr:colOff>
      <xdr:row>17</xdr:row>
      <xdr:rowOff>114300</xdr:rowOff>
    </xdr:from>
    <xdr:to>
      <xdr:col>10</xdr:col>
      <xdr:colOff>711201</xdr:colOff>
      <xdr:row>32</xdr:row>
      <xdr:rowOff>0</xdr:rowOff>
    </xdr:to>
    <xdr:graphicFrame macro="">
      <xdr:nvGraphicFramePr>
        <xdr:cNvPr id="6" name="Chart 5">
          <a:extLst>
            <a:ext uri="{FF2B5EF4-FFF2-40B4-BE49-F238E27FC236}">
              <a16:creationId xmlns:a16="http://schemas.microsoft.com/office/drawing/2014/main" id="{75A31A26-FA24-96FF-51EF-101F9C4F2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135861</xdr:colOff>
      <xdr:row>35</xdr:row>
      <xdr:rowOff>142063</xdr:rowOff>
    </xdr:from>
    <xdr:to>
      <xdr:col>10</xdr:col>
      <xdr:colOff>572977</xdr:colOff>
      <xdr:row>50</xdr:row>
      <xdr:rowOff>5612</xdr:rowOff>
    </xdr:to>
    <xdr:graphicFrame macro="">
      <xdr:nvGraphicFramePr>
        <xdr:cNvPr id="11" name="Chart 10">
          <a:extLst>
            <a:ext uri="{FF2B5EF4-FFF2-40B4-BE49-F238E27FC236}">
              <a16:creationId xmlns:a16="http://schemas.microsoft.com/office/drawing/2014/main" id="{B739EA2F-1EF1-57BB-E93B-CBA2F3A21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210583</xdr:colOff>
      <xdr:row>53</xdr:row>
      <xdr:rowOff>88605</xdr:rowOff>
    </xdr:from>
    <xdr:to>
      <xdr:col>19</xdr:col>
      <xdr:colOff>280581</xdr:colOff>
      <xdr:row>77</xdr:row>
      <xdr:rowOff>73837</xdr:rowOff>
    </xdr:to>
    <xdr:graphicFrame macro="">
      <xdr:nvGraphicFramePr>
        <xdr:cNvPr id="15" name="Chart 14">
          <a:extLst>
            <a:ext uri="{FF2B5EF4-FFF2-40B4-BE49-F238E27FC236}">
              <a16:creationId xmlns:a16="http://schemas.microsoft.com/office/drawing/2014/main" id="{8113153C-CB88-7271-48F7-787B02F31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445682</xdr:colOff>
      <xdr:row>53</xdr:row>
      <xdr:rowOff>21855</xdr:rowOff>
    </xdr:from>
    <xdr:to>
      <xdr:col>21</xdr:col>
      <xdr:colOff>620528</xdr:colOff>
      <xdr:row>65</xdr:row>
      <xdr:rowOff>147003</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EDFBD32D-467B-A8B4-FCE9-19D7878CB9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35094" y="9920384"/>
              <a:ext cx="1818375" cy="236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76791</xdr:colOff>
      <xdr:row>85</xdr:row>
      <xdr:rowOff>38692</xdr:rowOff>
    </xdr:from>
    <xdr:to>
      <xdr:col>13</xdr:col>
      <xdr:colOff>794489</xdr:colOff>
      <xdr:row>99</xdr:row>
      <xdr:rowOff>94217</xdr:rowOff>
    </xdr:to>
    <xdr:graphicFrame macro="">
      <xdr:nvGraphicFramePr>
        <xdr:cNvPr id="7" name="Chart 6">
          <a:extLst>
            <a:ext uri="{FF2B5EF4-FFF2-40B4-BE49-F238E27FC236}">
              <a16:creationId xmlns:a16="http://schemas.microsoft.com/office/drawing/2014/main" id="{F9F7EEB4-AEEC-56DC-5FA7-A2191B0AF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130543</xdr:colOff>
      <xdr:row>85</xdr:row>
      <xdr:rowOff>36034</xdr:rowOff>
    </xdr:from>
    <xdr:to>
      <xdr:col>6</xdr:col>
      <xdr:colOff>633313</xdr:colOff>
      <xdr:row>90</xdr:row>
      <xdr:rowOff>29536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FB3F854-0388-F4A6-493E-C0A8ECDCB5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06357" y="16354057"/>
              <a:ext cx="1828800" cy="953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391633</xdr:colOff>
      <xdr:row>96</xdr:row>
      <xdr:rowOff>178983</xdr:rowOff>
    </xdr:from>
    <xdr:to>
      <xdr:col>3</xdr:col>
      <xdr:colOff>459632</xdr:colOff>
      <xdr:row>102</xdr:row>
      <xdr:rowOff>88606</xdr:rowOff>
    </xdr:to>
    <mc:AlternateContent xmlns:mc="http://schemas.openxmlformats.org/markup-compatibility/2006" xmlns:a14="http://schemas.microsoft.com/office/drawing/2010/main">
      <mc:Choice Requires="a14">
        <xdr:graphicFrame macro="">
          <xdr:nvGraphicFramePr>
            <xdr:cNvPr id="9" name="Gender 2">
              <a:extLst>
                <a:ext uri="{FF2B5EF4-FFF2-40B4-BE49-F238E27FC236}">
                  <a16:creationId xmlns:a16="http://schemas.microsoft.com/office/drawing/2014/main" id="{CBCE7E74-E74D-2DD7-8EA8-C3544352017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897912" y="18608750"/>
              <a:ext cx="1828800" cy="1061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96</xdr:row>
      <xdr:rowOff>159194</xdr:rowOff>
    </xdr:from>
    <xdr:to>
      <xdr:col>1</xdr:col>
      <xdr:colOff>546639</xdr:colOff>
      <xdr:row>102</xdr:row>
      <xdr:rowOff>29535</xdr:rowOff>
    </xdr:to>
    <mc:AlternateContent xmlns:mc="http://schemas.openxmlformats.org/markup-compatibility/2006" xmlns:a14="http://schemas.microsoft.com/office/drawing/2010/main">
      <mc:Choice Requires="a14">
        <xdr:graphicFrame macro="">
          <xdr:nvGraphicFramePr>
            <xdr:cNvPr id="10" name="Purchased Bike 2">
              <a:extLst>
                <a:ext uri="{FF2B5EF4-FFF2-40B4-BE49-F238E27FC236}">
                  <a16:creationId xmlns:a16="http://schemas.microsoft.com/office/drawing/2014/main" id="{02FB902C-62E0-2089-5E27-DA864B4FC060}"/>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0" y="18588961"/>
              <a:ext cx="1828800" cy="1022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238938</xdr:colOff>
      <xdr:row>7</xdr:row>
      <xdr:rowOff>91854</xdr:rowOff>
    </xdr:from>
    <xdr:to>
      <xdr:col>14</xdr:col>
      <xdr:colOff>413785</xdr:colOff>
      <xdr:row>12</xdr:row>
      <xdr:rowOff>29535</xdr:rowOff>
    </xdr:to>
    <mc:AlternateContent xmlns:mc="http://schemas.openxmlformats.org/markup-compatibility/2006" xmlns:a14="http://schemas.microsoft.com/office/drawing/2010/main">
      <mc:Choice Requires="a14">
        <xdr:graphicFrame macro="">
          <xdr:nvGraphicFramePr>
            <xdr:cNvPr id="12" name="Marital Status 1">
              <a:extLst>
                <a:ext uri="{FF2B5EF4-FFF2-40B4-BE49-F238E27FC236}">
                  <a16:creationId xmlns:a16="http://schemas.microsoft.com/office/drawing/2014/main" id="{1CBEC473-3D62-3A03-5C12-081EC7A95D7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044519" y="1435691"/>
              <a:ext cx="1828800" cy="897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5.876422106485" createdVersion="8" refreshedVersion="8" minRefreshableVersion="3" recordCount="1000" xr:uid="{737D1358-FF3C-CE4D-9724-D6B4A0B0E6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Adult"/>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168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1"/>
    <x v="1"/>
  </r>
  <r>
    <n v="12697"/>
    <x v="1"/>
    <x v="0"/>
    <x v="8"/>
    <n v="0"/>
    <s v="Bachelors"/>
    <s v="Professional"/>
    <s v="No"/>
    <n v="4"/>
    <x v="4"/>
    <x v="1"/>
    <n v="36"/>
    <x v="0"/>
    <x v="0"/>
  </r>
  <r>
    <n v="11434"/>
    <x v="0"/>
    <x v="1"/>
    <x v="9"/>
    <n v="5"/>
    <s v="Partial College"/>
    <s v="Professional"/>
    <s v="Yes"/>
    <n v="0"/>
    <x v="0"/>
    <x v="0"/>
    <n v="55"/>
    <x v="1"/>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1"/>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1"/>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1"/>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1"/>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1"/>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1"/>
    <x v="1"/>
  </r>
  <r>
    <n v="16514"/>
    <x v="1"/>
    <x v="1"/>
    <x v="4"/>
    <n v="0"/>
    <s v="Partial College"/>
    <s v="Manual"/>
    <s v="Yes"/>
    <n v="1"/>
    <x v="3"/>
    <x v="1"/>
    <n v="26"/>
    <x v="2"/>
    <x v="1"/>
  </r>
  <r>
    <n v="17191"/>
    <x v="1"/>
    <x v="1"/>
    <x v="12"/>
    <n v="3"/>
    <s v="Partial College"/>
    <s v="Professional"/>
    <s v="No"/>
    <n v="3"/>
    <x v="0"/>
    <x v="0"/>
    <n v="51"/>
    <x v="1"/>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1"/>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1"/>
    <x v="1"/>
  </r>
  <r>
    <n v="27494"/>
    <x v="1"/>
    <x v="0"/>
    <x v="0"/>
    <n v="2"/>
    <s v="Partial College"/>
    <s v="Skilled Manual"/>
    <s v="No"/>
    <n v="2"/>
    <x v="3"/>
    <x v="1"/>
    <n v="53"/>
    <x v="1"/>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1"/>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1"/>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1"/>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1"/>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1"/>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1"/>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1"/>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1"/>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1"/>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1"/>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1"/>
    <x v="1"/>
  </r>
  <r>
    <n v="25026"/>
    <x v="0"/>
    <x v="1"/>
    <x v="6"/>
    <n v="2"/>
    <s v="Partial High School"/>
    <s v="Clerical"/>
    <s v="Yes"/>
    <n v="3"/>
    <x v="2"/>
    <x v="1"/>
    <n v="54"/>
    <x v="1"/>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1"/>
    <x v="1"/>
  </r>
  <r>
    <n v="18494"/>
    <x v="0"/>
    <x v="1"/>
    <x v="15"/>
    <n v="5"/>
    <s v="Bachelors"/>
    <s v="Management"/>
    <s v="Yes"/>
    <n v="4"/>
    <x v="1"/>
    <x v="1"/>
    <n v="48"/>
    <x v="0"/>
    <x v="1"/>
  </r>
  <r>
    <n v="11249"/>
    <x v="0"/>
    <x v="0"/>
    <x v="12"/>
    <n v="3"/>
    <s v="Partial College"/>
    <s v="Professional"/>
    <s v="Yes"/>
    <n v="3"/>
    <x v="0"/>
    <x v="0"/>
    <n v="51"/>
    <x v="1"/>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1"/>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1"/>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1"/>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1"/>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1"/>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1"/>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1"/>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1"/>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1"/>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1"/>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1"/>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1"/>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1"/>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1"/>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1"/>
    <x v="1"/>
  </r>
  <r>
    <n v="25792"/>
    <x v="1"/>
    <x v="0"/>
    <x v="15"/>
    <n v="3"/>
    <s v="Bachelors"/>
    <s v="Management"/>
    <s v="Yes"/>
    <n v="4"/>
    <x v="4"/>
    <x v="0"/>
    <n v="53"/>
    <x v="1"/>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1"/>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1"/>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1"/>
    <x v="1"/>
  </r>
  <r>
    <n v="18153"/>
    <x v="0"/>
    <x v="0"/>
    <x v="11"/>
    <n v="2"/>
    <s v="Bachelors"/>
    <s v="Management"/>
    <s v="Yes"/>
    <n v="4"/>
    <x v="4"/>
    <x v="0"/>
    <n v="59"/>
    <x v="1"/>
    <x v="0"/>
  </r>
  <r>
    <n v="14547"/>
    <x v="0"/>
    <x v="1"/>
    <x v="4"/>
    <n v="2"/>
    <s v="Partial College"/>
    <s v="Manual"/>
    <s v="Yes"/>
    <n v="0"/>
    <x v="3"/>
    <x v="0"/>
    <n v="51"/>
    <x v="1"/>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1"/>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1"/>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1"/>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1"/>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1"/>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1"/>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1"/>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1"/>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1"/>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1"/>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1"/>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1"/>
    <x v="0"/>
  </r>
  <r>
    <n v="20528"/>
    <x v="0"/>
    <x v="1"/>
    <x v="0"/>
    <n v="2"/>
    <s v="Partial High School"/>
    <s v="Skilled Manual"/>
    <s v="Yes"/>
    <n v="2"/>
    <x v="1"/>
    <x v="2"/>
    <n v="55"/>
    <x v="1"/>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1"/>
    <x v="0"/>
  </r>
  <r>
    <n v="18935"/>
    <x v="0"/>
    <x v="0"/>
    <x v="12"/>
    <n v="0"/>
    <s v="Graduate Degree"/>
    <s v="Management"/>
    <s v="Yes"/>
    <n v="3"/>
    <x v="3"/>
    <x v="2"/>
    <n v="40"/>
    <x v="0"/>
    <x v="0"/>
  </r>
  <r>
    <n v="16871"/>
    <x v="0"/>
    <x v="0"/>
    <x v="8"/>
    <n v="2"/>
    <s v="High School"/>
    <s v="Professional"/>
    <s v="Yes"/>
    <n v="1"/>
    <x v="4"/>
    <x v="2"/>
    <n v="51"/>
    <x v="1"/>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1"/>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1"/>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1"/>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1"/>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1"/>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1"/>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1"/>
    <x v="1"/>
  </r>
  <r>
    <n v="12774"/>
    <x v="0"/>
    <x v="0"/>
    <x v="0"/>
    <n v="1"/>
    <s v="Partial College"/>
    <s v="Clerical"/>
    <s v="Yes"/>
    <n v="1"/>
    <x v="3"/>
    <x v="2"/>
    <n v="51"/>
    <x v="1"/>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1"/>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1"/>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1"/>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1"/>
    <x v="0"/>
  </r>
  <r>
    <n v="27261"/>
    <x v="0"/>
    <x v="1"/>
    <x v="0"/>
    <n v="1"/>
    <s v="Bachelors"/>
    <s v="Skilled Manual"/>
    <s v="No"/>
    <n v="1"/>
    <x v="0"/>
    <x v="2"/>
    <n v="36"/>
    <x v="0"/>
    <x v="1"/>
  </r>
  <r>
    <n v="18649"/>
    <x v="1"/>
    <x v="1"/>
    <x v="1"/>
    <n v="1"/>
    <s v="High School"/>
    <s v="Clerical"/>
    <s v="Yes"/>
    <n v="2"/>
    <x v="3"/>
    <x v="2"/>
    <n v="51"/>
    <x v="1"/>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1"/>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1"/>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1"/>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1"/>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1"/>
    <x v="0"/>
  </r>
  <r>
    <n v="12768"/>
    <x v="0"/>
    <x v="1"/>
    <x v="1"/>
    <n v="1"/>
    <s v="High School"/>
    <s v="Clerical"/>
    <s v="Yes"/>
    <n v="1"/>
    <x v="1"/>
    <x v="2"/>
    <n v="52"/>
    <x v="1"/>
    <x v="1"/>
  </r>
  <r>
    <n v="20361"/>
    <x v="0"/>
    <x v="1"/>
    <x v="14"/>
    <n v="2"/>
    <s v="Graduate Degree"/>
    <s v="Management"/>
    <s v="Yes"/>
    <n v="2"/>
    <x v="2"/>
    <x v="2"/>
    <n v="69"/>
    <x v="1"/>
    <x v="0"/>
  </r>
  <r>
    <n v="21306"/>
    <x v="1"/>
    <x v="1"/>
    <x v="10"/>
    <n v="2"/>
    <s v="High School"/>
    <s v="Professional"/>
    <s v="Yes"/>
    <n v="2"/>
    <x v="2"/>
    <x v="2"/>
    <n v="51"/>
    <x v="1"/>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1"/>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1"/>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1"/>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1"/>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1"/>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1"/>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1"/>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1"/>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1"/>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1"/>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1"/>
    <x v="0"/>
  </r>
  <r>
    <n v="22118"/>
    <x v="1"/>
    <x v="0"/>
    <x v="3"/>
    <n v="3"/>
    <s v="Graduate Degree"/>
    <s v="Management"/>
    <s v="Yes"/>
    <n v="2"/>
    <x v="2"/>
    <x v="2"/>
    <n v="53"/>
    <x v="1"/>
    <x v="1"/>
  </r>
  <r>
    <n v="23197"/>
    <x v="0"/>
    <x v="1"/>
    <x v="14"/>
    <n v="3"/>
    <s v="Bachelors"/>
    <s v="Skilled Manual"/>
    <s v="Yes"/>
    <n v="2"/>
    <x v="1"/>
    <x v="2"/>
    <n v="40"/>
    <x v="0"/>
    <x v="0"/>
  </r>
  <r>
    <n v="14883"/>
    <x v="0"/>
    <x v="0"/>
    <x v="1"/>
    <n v="1"/>
    <s v="Bachelors"/>
    <s v="Skilled Manual"/>
    <s v="Yes"/>
    <n v="1"/>
    <x v="2"/>
    <x v="2"/>
    <n v="53"/>
    <x v="1"/>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1"/>
    <x v="0"/>
  </r>
  <r>
    <n v="12153"/>
    <x v="1"/>
    <x v="0"/>
    <x v="3"/>
    <n v="3"/>
    <s v="Partial College"/>
    <s v="Professional"/>
    <s v="Yes"/>
    <n v="1"/>
    <x v="2"/>
    <x v="2"/>
    <n v="49"/>
    <x v="0"/>
    <x v="1"/>
  </r>
  <r>
    <n v="16895"/>
    <x v="0"/>
    <x v="0"/>
    <x v="0"/>
    <n v="3"/>
    <s v="Partial College"/>
    <s v="Professional"/>
    <s v="No"/>
    <n v="2"/>
    <x v="3"/>
    <x v="2"/>
    <n v="54"/>
    <x v="1"/>
    <x v="1"/>
  </r>
  <r>
    <n v="26728"/>
    <x v="1"/>
    <x v="1"/>
    <x v="3"/>
    <n v="3"/>
    <s v="Graduate Degree"/>
    <s v="Management"/>
    <s v="No"/>
    <n v="2"/>
    <x v="3"/>
    <x v="2"/>
    <n v="53"/>
    <x v="1"/>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1"/>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1"/>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1"/>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1"/>
    <x v="0"/>
  </r>
  <r>
    <n v="14887"/>
    <x v="0"/>
    <x v="0"/>
    <x v="1"/>
    <n v="1"/>
    <s v="High School"/>
    <s v="Clerical"/>
    <s v="Yes"/>
    <n v="1"/>
    <x v="2"/>
    <x v="2"/>
    <n v="52"/>
    <x v="1"/>
    <x v="0"/>
  </r>
  <r>
    <n v="11734"/>
    <x v="0"/>
    <x v="1"/>
    <x v="10"/>
    <n v="1"/>
    <s v="Partial College"/>
    <s v="Skilled Manual"/>
    <s v="No"/>
    <n v="1"/>
    <x v="0"/>
    <x v="2"/>
    <n v="47"/>
    <x v="0"/>
    <x v="0"/>
  </r>
  <r>
    <n v="17462"/>
    <x v="0"/>
    <x v="1"/>
    <x v="3"/>
    <n v="3"/>
    <s v="Graduate Degree"/>
    <s v="Management"/>
    <s v="Yes"/>
    <n v="2"/>
    <x v="2"/>
    <x v="2"/>
    <n v="53"/>
    <x v="1"/>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1"/>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2A9B7D-5585-CE4E-8BFC-8870CB7FA376}"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2:D11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42A5D-FF96-7A43-AEBA-630A5216574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6:D94" firstHeaderRow="1" firstDataRow="2" firstDataCol="1"/>
  <pivotFields count="14">
    <pivotField showAll="0"/>
    <pivotField axis="axisRow" showAll="0" sortType="descending">
      <items count="3">
        <item x="1"/>
        <item x="0"/>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2">
    <field x="1"/>
    <field x="2"/>
  </rowFields>
  <rowItems count="7">
    <i>
      <x/>
    </i>
    <i r="1">
      <x/>
    </i>
    <i r="1">
      <x v="1"/>
    </i>
    <i>
      <x v="1"/>
    </i>
    <i r="1">
      <x/>
    </i>
    <i r="1">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CFECC-EB76-0645-8506-97EF4EF838E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D45" firstHeaderRow="1" firstDataRow="2" firstDataCol="1"/>
  <pivotFields count="14">
    <pivotField showAll="0"/>
    <pivotField showAll="0"/>
    <pivotField showAll="0"/>
    <pivotField numFmtId="164" showAll="0"/>
    <pivotField showAll="0"/>
    <pivotField showAll="0"/>
    <pivotField showAll="0"/>
    <pivotField showAll="0"/>
    <pivotField showAll="0"/>
    <pivotField dataField="1" showAll="0"/>
    <pivotField showAll="0"/>
    <pivotField showAll="0"/>
    <pivotField axis="axisRow" showAll="0" sortType="descending">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B5CCE-6500-0244-9AEA-77542644926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descending" defaultSubtotal="0">
      <items count="6">
        <item x="2"/>
        <item x="1"/>
        <item m="1" x="5"/>
        <item x="3"/>
        <item x="0"/>
        <item x="4"/>
      </items>
      <autoSortScope>
        <pivotArea dataOnly="0" outline="0" fieldPosition="0">
          <references count="1">
            <reference field="4294967294" count="1" selected="0">
              <x v="0"/>
            </reference>
          </references>
        </pivotArea>
      </autoSortScope>
    </pivotField>
    <pivotField showAll="0"/>
    <pivotField showAll="0"/>
    <pivotField showAll="0"/>
    <pivotField axis="axisCol" dataField="1" showAll="0">
      <items count="3">
        <item x="0"/>
        <item x="1"/>
        <item t="default"/>
      </items>
    </pivotField>
  </pivotFields>
  <rowFields count="1">
    <field x="9"/>
  </rowFields>
  <rowItems count="6">
    <i>
      <x v="4"/>
    </i>
    <i>
      <x/>
    </i>
    <i>
      <x v="3"/>
    </i>
    <i>
      <x v="1"/>
    </i>
    <i>
      <x v="5"/>
    </i>
    <i t="grand">
      <x/>
    </i>
  </rowItems>
  <colFields count="1">
    <field x="13"/>
  </colFields>
  <colItems count="3">
    <i>
      <x/>
    </i>
    <i>
      <x v="1"/>
    </i>
    <i t="grand">
      <x/>
    </i>
  </colItems>
  <dataFields count="1">
    <dataField name="Count of Purchased Bike" fld="13" subtotal="count" baseField="0" baseItem="0"/>
  </dataFields>
  <formats count="1">
    <format dxfId="0">
      <pivotArea dataOnly="0" labelOnly="1" fieldPosition="0">
        <references count="1">
          <reference field="9"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233F04-73E8-0B45-8D5D-444166BF356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1"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2">
    <field x="2"/>
    <field x="1"/>
  </rowFields>
  <rowItems count="7">
    <i>
      <x/>
    </i>
    <i r="1">
      <x/>
    </i>
    <i r="1">
      <x v="1"/>
    </i>
    <i>
      <x v="1"/>
    </i>
    <i r="1">
      <x/>
    </i>
    <i r="1">
      <x v="1"/>
    </i>
    <i t="grand">
      <x/>
    </i>
  </rowItems>
  <colFields count="1">
    <field x="13"/>
  </colFields>
  <colItems count="3">
    <i>
      <x/>
    </i>
    <i>
      <x v="1"/>
    </i>
    <i t="grand">
      <x/>
    </i>
  </colItems>
  <dataFields count="1">
    <dataField name="Average of Income" fld="3" subtotal="average" baseField="0" baseItem="0"/>
  </dataFields>
  <formats count="8">
    <format dxfId="8">
      <pivotArea type="all" dataOnly="0" outline="0" fieldPosition="0"/>
    </format>
    <format dxfId="7">
      <pivotArea outline="0" collapsedLevelsAreSubtotals="1" fieldPosition="0"/>
    </format>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2" type="button" dataOnly="0" labelOnly="1" outline="0" axis="axisRow" fieldPosition="0"/>
    </format>
    <format dxfId="2">
      <pivotArea dataOnly="0" labelOnly="1" grandRow="1" outline="0" fieldPosition="0"/>
    </format>
    <format dxfId="1">
      <pivotArea dataOnly="0" labelOnly="1" grandCol="1" outline="0" fieldPosition="0"/>
    </format>
  </formats>
  <chartFormats count="5">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7E3BC3-9F58-E34C-A067-EE9A1830E6B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4:E7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x="3"/>
        <item m="1" x="5"/>
        <item x="1"/>
        <item x="2"/>
        <item x="4"/>
        <item t="default"/>
      </items>
    </pivotField>
    <pivotField axis="axisCol" showAll="0">
      <items count="4">
        <item x="0"/>
        <item x="2"/>
        <item x="1"/>
        <item t="default"/>
      </items>
    </pivotField>
    <pivotField showAll="0"/>
    <pivotField showAll="0"/>
    <pivotField axis="axisRow" dataField="1" showAll="0">
      <items count="3">
        <item x="0"/>
        <item x="1"/>
        <item t="default"/>
      </items>
    </pivotField>
  </pivotFields>
  <rowFields count="2">
    <field x="9"/>
    <field x="13"/>
  </rowFields>
  <rowItems count="16">
    <i>
      <x/>
    </i>
    <i r="1">
      <x/>
    </i>
    <i r="1">
      <x v="1"/>
    </i>
    <i>
      <x v="1"/>
    </i>
    <i r="1">
      <x/>
    </i>
    <i r="1">
      <x v="1"/>
    </i>
    <i>
      <x v="3"/>
    </i>
    <i r="1">
      <x/>
    </i>
    <i r="1">
      <x v="1"/>
    </i>
    <i>
      <x v="4"/>
    </i>
    <i r="1">
      <x/>
    </i>
    <i r="1">
      <x v="1"/>
    </i>
    <i>
      <x v="5"/>
    </i>
    <i r="1">
      <x/>
    </i>
    <i r="1">
      <x v="1"/>
    </i>
    <i t="grand">
      <x/>
    </i>
  </rowItems>
  <colFields count="1">
    <field x="10"/>
  </colFields>
  <colItems count="4">
    <i>
      <x/>
    </i>
    <i>
      <x v="1"/>
    </i>
    <i>
      <x v="2"/>
    </i>
    <i t="grand">
      <x/>
    </i>
  </colItems>
  <dataFields count="1">
    <dataField name="Count of Purchased Bike" fld="13" subtotal="count" baseField="0" baseItem="0"/>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3">
          <reference field="4294967294" count="1" selected="0">
            <x v="0"/>
          </reference>
          <reference field="10" count="1" selected="0">
            <x v="2"/>
          </reference>
          <reference field="13" count="1" selected="0">
            <x v="0"/>
          </reference>
        </references>
      </pivotArea>
    </chartFormat>
    <chartFormat chart="3" format="3" series="1">
      <pivotArea type="data" outline="0" fieldPosition="0">
        <references count="3">
          <reference field="4294967294" count="1" selected="0">
            <x v="0"/>
          </reference>
          <reference field="10" count="1" selected="0">
            <x v="0"/>
          </reference>
          <reference field="13" count="1" selected="0">
            <x v="1"/>
          </reference>
        </references>
      </pivotArea>
    </chartFormat>
    <chartFormat chart="3" format="4" series="1">
      <pivotArea type="data" outline="0" fieldPosition="0">
        <references count="3">
          <reference field="4294967294" count="1" selected="0">
            <x v="0"/>
          </reference>
          <reference field="10" count="1" selected="0">
            <x v="1"/>
          </reference>
          <reference field="13" count="1" selected="0">
            <x v="1"/>
          </reference>
        </references>
      </pivotArea>
    </chartFormat>
    <chartFormat chart="3" format="5" series="1">
      <pivotArea type="data" outline="0" fieldPosition="0">
        <references count="3">
          <reference field="4294967294" count="1" selected="0">
            <x v="0"/>
          </reference>
          <reference field="10" count="1" selected="0">
            <x v="2"/>
          </reference>
          <reference field="13" count="1" selected="0">
            <x v="1"/>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9" format="12" series="1">
      <pivotArea type="data" outline="0" fieldPosition="0">
        <references count="2">
          <reference field="4294967294" count="1" selected="0">
            <x v="0"/>
          </reference>
          <reference field="10" count="1" selected="0">
            <x v="0"/>
          </reference>
        </references>
      </pivotArea>
    </chartFormat>
    <chartFormat chart="9" format="13" series="1">
      <pivotArea type="data" outline="0" fieldPosition="0">
        <references count="2">
          <reference field="4294967294" count="1" selected="0">
            <x v="0"/>
          </reference>
          <reference field="10" count="1" selected="0">
            <x v="1"/>
          </reference>
        </references>
      </pivotArea>
    </chartFormat>
    <chartFormat chart="9" format="1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07267FC-C5AE-1B4A-A75D-87CFE2B3966A}" sourceName="Gender">
  <pivotTables>
    <pivotTable tabId="3" name="PivotTable1"/>
  </pivotTables>
  <data>
    <tabular pivotCacheId="151682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1EA6259-35EF-2A4D-8E47-2E30978BE98A}" sourceName="Income">
  <pivotTables>
    <pivotTable tabId="3" name="PivotTable1"/>
  </pivotTables>
  <data>
    <tabular pivotCacheId="15168203">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FF2723F-A6D5-FC49-BE56-C27452573E96}" sourceName="Purchased Bike">
  <pivotTables>
    <pivotTable tabId="3" name="PivotTable1"/>
    <pivotTable tabId="3" name="PivotTable2"/>
    <pivotTable tabId="3" name="PivotTable3"/>
    <pivotTable tabId="3" name="PivotTable5"/>
    <pivotTable tabId="3" name="PivotTable6"/>
  </pivotTables>
  <data>
    <tabular pivotCacheId="15168203" sortOrder="descending">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D2337C-EAD4-3A4F-8A1F-981A771DC8B3}" sourceName="Region">
  <pivotTables>
    <pivotTable tabId="3" name="PivotTable6"/>
  </pivotTables>
  <data>
    <tabular pivotCacheId="1516820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3C863A-632D-7A46-A46A-62F5C58E6E95}" sourceName="Marital Status">
  <pivotTables>
    <pivotTable tabId="3" name="PivotTable2"/>
  </pivotTables>
  <data>
    <tabular pivotCacheId="15168203">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68F6798-F568-F04F-804F-7E80D4BE67E0}" sourceName="Gender">
  <pivotTables>
    <pivotTable tabId="3" name="PivotTable2"/>
  </pivotTables>
  <data>
    <tabular pivotCacheId="151682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026C98D-6B34-EC43-A30E-56AF30F75DEC}" sourceName="Marital Status">
  <pivotTables>
    <pivotTable tabId="3" name="PivotTable1"/>
  </pivotTables>
  <data>
    <tabular pivotCacheId="1516820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987AA9F-A780-A548-8815-D969B2CE829E}" cache="Slicer_Gender" caption="Gender" style="SlicerStyleLight2" rowHeight="230716"/>
  <slicer name="Income 1" xr10:uid="{F9B9D81C-D7DB-2743-A915-549D5F9E04B6}" cache="Slicer_Income" caption="Income" style="SlicerStyleLight2" rowHeight="230716"/>
  <slicer name="Purchased Bike 1" xr10:uid="{B030153D-7C71-F84E-AC61-E2237F0F9EF8}" cache="Slicer_Purchased_Bike" caption="Purchased Bike" style="SlicerStyleLight2" rowHeight="230716"/>
  <slicer name="Region 1" xr10:uid="{094D9C27-45B1-E840-A814-179841ABB9BD}" cache="Slicer_Region" caption="Region" style="SlicerStyleLight2" rowHeight="230716"/>
  <slicer name="Marital Status 2" xr10:uid="{322802E4-D871-4E4B-9485-40EA7CA19857}" cache="Slicer_Marital_Status1" caption="Marital Status"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02CE15-E196-6647-AB75-C1A68CF85737}" cache="Slicer_Gender" caption="Gender" rowHeight="230716"/>
  <slicer name="Income" xr10:uid="{84ACECB8-1D58-4743-BE54-AA65DF04B958}" cache="Slicer_Income" caption="Income" rowHeight="230716"/>
  <slicer name="Purchased Bike" xr10:uid="{01507E9E-D856-2E4D-808A-46CB10ACDC18}" cache="Slicer_Purchased_Bike" caption="Purchased Bike" rowHeight="230716"/>
  <slicer name="Purchased Bike 2" xr10:uid="{8712DA82-14A6-D24E-8E6F-5626834BD320}" cache="Slicer_Purchased_Bike" caption="Purchased Bike" rowHeight="230716"/>
  <slicer name="Region" xr10:uid="{A2753615-5449-FF42-AB4E-501E53AAA630}" cache="Slicer_Region" caption="Region" rowHeight="230716"/>
  <slicer name="Marital Status" xr10:uid="{807508AF-2D3B-514B-BAB7-89AA9BEBBDCD}" cache="Slicer_Marital_Status" caption="Marital Status" rowHeight="230716"/>
  <slicer name="Gender 2" xr10:uid="{0D72E03F-4C4A-304C-9044-E9851849D2EF}" cache="Slicer_Gender1" caption="Gender" rowHeight="230716"/>
  <slicer name="Marital Status 1" xr10:uid="{B74C04A8-49CE-0943-A11B-8C0FA11D28BF}" cache="Slicer_Marital_Status1"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O1004" sqref="O100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AAECB-F35E-8341-B646-FFC62E6DCA21}">
  <sheetPr codeName="Sheet2"/>
  <dimension ref="A1:N1001"/>
  <sheetViews>
    <sheetView topLeftCell="A965" workbookViewId="0">
      <selection activeCell="J983" sqref="J983"/>
    </sheetView>
  </sheetViews>
  <sheetFormatPr baseColWidth="10" defaultColWidth="11.83203125" defaultRowHeight="15" x14ac:dyDescent="0.2"/>
  <cols>
    <col min="2" max="2" width="14.1640625" bestFit="1" customWidth="1"/>
    <col min="7" max="7" width="12.5" bestFit="1" customWidth="1"/>
    <col min="8" max="8" width="13.5" bestFit="1" customWidth="1"/>
    <col min="10" max="10" width="18" bestFit="1"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IF(AND(L2&gt;=0,L2&lt;=18),"Teenager",IF(AND(L2&gt;=19,L2&lt;=30),"Young Adult",IF(AND(L2&gt;=31,L2&lt;=50),"Adult",IF(L2&gt;=51,"Senior","invalid"))))</f>
        <v>Adult</v>
      </c>
      <c r="N2" t="s">
        <v>18</v>
      </c>
    </row>
    <row r="3" spans="1:14" x14ac:dyDescent="0.2">
      <c r="A3">
        <v>24107</v>
      </c>
      <c r="B3" t="s">
        <v>36</v>
      </c>
      <c r="C3" t="s">
        <v>38</v>
      </c>
      <c r="D3" s="1">
        <v>30000</v>
      </c>
      <c r="E3">
        <v>3</v>
      </c>
      <c r="F3" t="s">
        <v>19</v>
      </c>
      <c r="G3" t="s">
        <v>20</v>
      </c>
      <c r="H3" t="s">
        <v>15</v>
      </c>
      <c r="I3">
        <v>1</v>
      </c>
      <c r="J3" t="s">
        <v>16</v>
      </c>
      <c r="K3" t="s">
        <v>17</v>
      </c>
      <c r="L3">
        <v>43</v>
      </c>
      <c r="M3" t="str">
        <f>IF(AND(L3&gt;=0,L3&lt;=18),"Teenager",IF(AND(L3&gt;=19,L3&lt;=30),"Young Adult",IF(AND(L3&gt;=31,L3&lt;=50),"Adult",IF(L3&gt;=51,"Senior","invalid"))))</f>
        <v>Adult</v>
      </c>
      <c r="N3" t="s">
        <v>18</v>
      </c>
    </row>
    <row r="4" spans="1:14" x14ac:dyDescent="0.2">
      <c r="A4">
        <v>14177</v>
      </c>
      <c r="B4" t="s">
        <v>36</v>
      </c>
      <c r="C4" t="s">
        <v>38</v>
      </c>
      <c r="D4" s="1">
        <v>80000</v>
      </c>
      <c r="E4">
        <v>5</v>
      </c>
      <c r="F4" t="s">
        <v>19</v>
      </c>
      <c r="G4" t="s">
        <v>21</v>
      </c>
      <c r="H4" t="s">
        <v>18</v>
      </c>
      <c r="I4">
        <v>2</v>
      </c>
      <c r="J4" t="s">
        <v>22</v>
      </c>
      <c r="K4" t="s">
        <v>17</v>
      </c>
      <c r="L4">
        <v>60</v>
      </c>
      <c r="M4" t="str">
        <f t="shared" ref="M4:M66" si="0">IF(AND(L4&gt;=0,L4&lt;=18),"Teenager",IF(AND(L4&gt;=19,L4&lt;=30),"Young Adult",IF(AND(L4&gt;=31,L4&lt;=50),"Adult",IF(L4&gt;=51,"Senior","invalid"))))</f>
        <v>Senior</v>
      </c>
      <c r="N4" t="s">
        <v>18</v>
      </c>
    </row>
    <row r="5" spans="1:14" x14ac:dyDescent="0.2">
      <c r="A5">
        <v>24381</v>
      </c>
      <c r="B5" t="s">
        <v>37</v>
      </c>
      <c r="C5" t="s">
        <v>38</v>
      </c>
      <c r="D5" s="1">
        <v>70000</v>
      </c>
      <c r="E5">
        <v>0</v>
      </c>
      <c r="F5" t="s">
        <v>13</v>
      </c>
      <c r="G5" t="s">
        <v>21</v>
      </c>
      <c r="H5" t="s">
        <v>15</v>
      </c>
      <c r="I5">
        <v>1</v>
      </c>
      <c r="J5" t="s">
        <v>23</v>
      </c>
      <c r="K5" t="s">
        <v>24</v>
      </c>
      <c r="L5">
        <v>41</v>
      </c>
      <c r="M5" t="str">
        <f t="shared" si="0"/>
        <v>Adult</v>
      </c>
      <c r="N5" t="s">
        <v>15</v>
      </c>
    </row>
    <row r="6" spans="1:14" x14ac:dyDescent="0.2">
      <c r="A6">
        <v>25597</v>
      </c>
      <c r="B6" t="s">
        <v>37</v>
      </c>
      <c r="C6" t="s">
        <v>38</v>
      </c>
      <c r="D6" s="1">
        <v>30000</v>
      </c>
      <c r="E6">
        <v>0</v>
      </c>
      <c r="F6" t="s">
        <v>13</v>
      </c>
      <c r="G6" t="s">
        <v>20</v>
      </c>
      <c r="H6" t="s">
        <v>18</v>
      </c>
      <c r="I6">
        <v>0</v>
      </c>
      <c r="J6" t="s">
        <v>16</v>
      </c>
      <c r="K6" t="s">
        <v>17</v>
      </c>
      <c r="L6">
        <v>36</v>
      </c>
      <c r="M6" t="str">
        <f t="shared" si="0"/>
        <v>Adult</v>
      </c>
      <c r="N6" t="s">
        <v>15</v>
      </c>
    </row>
    <row r="7" spans="1:14" x14ac:dyDescent="0.2">
      <c r="A7">
        <v>13507</v>
      </c>
      <c r="B7" t="s">
        <v>36</v>
      </c>
      <c r="C7" t="s">
        <v>39</v>
      </c>
      <c r="D7" s="1">
        <v>10000</v>
      </c>
      <c r="E7">
        <v>2</v>
      </c>
      <c r="F7" t="s">
        <v>19</v>
      </c>
      <c r="G7" t="s">
        <v>25</v>
      </c>
      <c r="H7" t="s">
        <v>15</v>
      </c>
      <c r="I7">
        <v>0</v>
      </c>
      <c r="J7" t="s">
        <v>26</v>
      </c>
      <c r="K7" t="s">
        <v>17</v>
      </c>
      <c r="L7">
        <v>50</v>
      </c>
      <c r="M7" t="str">
        <f t="shared" si="0"/>
        <v>Adult</v>
      </c>
      <c r="N7" t="s">
        <v>18</v>
      </c>
    </row>
    <row r="8" spans="1:14" x14ac:dyDescent="0.2">
      <c r="A8">
        <v>27974</v>
      </c>
      <c r="B8" t="s">
        <v>37</v>
      </c>
      <c r="C8" t="s">
        <v>38</v>
      </c>
      <c r="D8" s="1">
        <v>160000</v>
      </c>
      <c r="E8">
        <v>2</v>
      </c>
      <c r="F8" t="s">
        <v>27</v>
      </c>
      <c r="G8" t="s">
        <v>28</v>
      </c>
      <c r="H8" t="s">
        <v>15</v>
      </c>
      <c r="I8">
        <v>4</v>
      </c>
      <c r="J8" t="s">
        <v>16</v>
      </c>
      <c r="K8" t="s">
        <v>24</v>
      </c>
      <c r="L8">
        <v>33</v>
      </c>
      <c r="M8" t="str">
        <f t="shared" si="0"/>
        <v>Adult</v>
      </c>
      <c r="N8" t="s">
        <v>15</v>
      </c>
    </row>
    <row r="9" spans="1:14" x14ac:dyDescent="0.2">
      <c r="A9">
        <v>19364</v>
      </c>
      <c r="B9" t="s">
        <v>36</v>
      </c>
      <c r="C9" t="s">
        <v>38</v>
      </c>
      <c r="D9" s="1">
        <v>40000</v>
      </c>
      <c r="E9">
        <v>1</v>
      </c>
      <c r="F9" t="s">
        <v>13</v>
      </c>
      <c r="G9" t="s">
        <v>14</v>
      </c>
      <c r="H9" t="s">
        <v>15</v>
      </c>
      <c r="I9">
        <v>0</v>
      </c>
      <c r="J9" t="s">
        <v>16</v>
      </c>
      <c r="K9" t="s">
        <v>17</v>
      </c>
      <c r="L9">
        <v>43</v>
      </c>
      <c r="M9" t="str">
        <f t="shared" si="0"/>
        <v>Adult</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Adult</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Senior</v>
      </c>
      <c r="N12" t="s">
        <v>15</v>
      </c>
    </row>
    <row r="13" spans="1:14" x14ac:dyDescent="0.2">
      <c r="A13">
        <v>12697</v>
      </c>
      <c r="B13" t="s">
        <v>37</v>
      </c>
      <c r="C13" t="s">
        <v>39</v>
      </c>
      <c r="D13" s="1">
        <v>90000</v>
      </c>
      <c r="E13">
        <v>0</v>
      </c>
      <c r="F13" t="s">
        <v>13</v>
      </c>
      <c r="G13" t="s">
        <v>21</v>
      </c>
      <c r="H13" t="s">
        <v>18</v>
      </c>
      <c r="I13">
        <v>4</v>
      </c>
      <c r="J13" t="s">
        <v>51</v>
      </c>
      <c r="K13" t="s">
        <v>24</v>
      </c>
      <c r="L13">
        <v>36</v>
      </c>
      <c r="M13" t="str">
        <f t="shared" si="0"/>
        <v>Adult</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Adult</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Adult</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Adult</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Adult</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Adult</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Adult</v>
      </c>
      <c r="N22" t="s">
        <v>15</v>
      </c>
    </row>
    <row r="23" spans="1:14" x14ac:dyDescent="0.2">
      <c r="A23">
        <v>21564</v>
      </c>
      <c r="B23" t="s">
        <v>37</v>
      </c>
      <c r="C23" t="s">
        <v>39</v>
      </c>
      <c r="D23" s="1">
        <v>80000</v>
      </c>
      <c r="E23">
        <v>0</v>
      </c>
      <c r="F23" t="s">
        <v>13</v>
      </c>
      <c r="G23" t="s">
        <v>21</v>
      </c>
      <c r="H23" t="s">
        <v>15</v>
      </c>
      <c r="I23">
        <v>4</v>
      </c>
      <c r="J23" t="s">
        <v>51</v>
      </c>
      <c r="K23" t="s">
        <v>24</v>
      </c>
      <c r="L23">
        <v>35</v>
      </c>
      <c r="M23" t="str">
        <f t="shared" si="0"/>
        <v>Adult</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Adult</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Adult</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Young Adult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Adult</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Adult</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Adult</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Young Adult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Adult</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Adult</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Adult</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Adult</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Young Adult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Young Adult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Adult</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Adult</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Adult</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Adult</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Adult</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Adult</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Senior</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Adult</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Adult</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Young Adult</v>
      </c>
      <c r="N52" t="s">
        <v>18</v>
      </c>
    </row>
    <row r="53" spans="1:14" x14ac:dyDescent="0.2">
      <c r="A53">
        <v>20619</v>
      </c>
      <c r="B53" t="s">
        <v>37</v>
      </c>
      <c r="C53" t="s">
        <v>38</v>
      </c>
      <c r="D53" s="1">
        <v>80000</v>
      </c>
      <c r="E53">
        <v>0</v>
      </c>
      <c r="F53" t="s">
        <v>13</v>
      </c>
      <c r="G53" t="s">
        <v>21</v>
      </c>
      <c r="H53" t="s">
        <v>18</v>
      </c>
      <c r="I53">
        <v>4</v>
      </c>
      <c r="J53" t="s">
        <v>51</v>
      </c>
      <c r="K53" t="s">
        <v>24</v>
      </c>
      <c r="L53">
        <v>35</v>
      </c>
      <c r="M53" t="str">
        <f t="shared" si="0"/>
        <v>Adult</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Adult</v>
      </c>
      <c r="N56" t="s">
        <v>18</v>
      </c>
    </row>
    <row r="57" spans="1:14" x14ac:dyDescent="0.2">
      <c r="A57">
        <v>28906</v>
      </c>
      <c r="B57" t="s">
        <v>36</v>
      </c>
      <c r="C57" t="s">
        <v>38</v>
      </c>
      <c r="D57" s="1">
        <v>80000</v>
      </c>
      <c r="E57">
        <v>4</v>
      </c>
      <c r="F57" t="s">
        <v>27</v>
      </c>
      <c r="G57" t="s">
        <v>21</v>
      </c>
      <c r="H57" t="s">
        <v>15</v>
      </c>
      <c r="I57">
        <v>2</v>
      </c>
      <c r="J57" t="s">
        <v>51</v>
      </c>
      <c r="K57" t="s">
        <v>17</v>
      </c>
      <c r="L57">
        <v>54</v>
      </c>
      <c r="M57" t="str">
        <f t="shared" si="0"/>
        <v>Senior</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Adult</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Adult</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Adult</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Adult</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Adult</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Senior</v>
      </c>
      <c r="N64" t="s">
        <v>15</v>
      </c>
    </row>
    <row r="65" spans="1:14" x14ac:dyDescent="0.2">
      <c r="A65">
        <v>16185</v>
      </c>
      <c r="B65" t="s">
        <v>37</v>
      </c>
      <c r="C65" t="s">
        <v>38</v>
      </c>
      <c r="D65" s="1">
        <v>60000</v>
      </c>
      <c r="E65">
        <v>4</v>
      </c>
      <c r="F65" t="s">
        <v>13</v>
      </c>
      <c r="G65" t="s">
        <v>21</v>
      </c>
      <c r="H65" t="s">
        <v>15</v>
      </c>
      <c r="I65">
        <v>3</v>
      </c>
      <c r="J65" t="s">
        <v>51</v>
      </c>
      <c r="K65" t="s">
        <v>24</v>
      </c>
      <c r="L65">
        <v>41</v>
      </c>
      <c r="M65" t="str">
        <f t="shared" si="0"/>
        <v>Adult</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Adult</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IF(AND(L67&gt;=0,L67&lt;=18),"Teenager",IF(AND(L67&gt;=19,L67&lt;=30),"Young Adult",IF(AND(L67&gt;=31,L67&lt;=50),"Adult",IF(L67&gt;=51,"Senior","invalid"))))</f>
        <v>Senior</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Adult</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Adult</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Adult</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Young Adult</v>
      </c>
      <c r="N71" t="s">
        <v>18</v>
      </c>
    </row>
    <row r="72" spans="1:14" x14ac:dyDescent="0.2">
      <c r="A72">
        <v>14238</v>
      </c>
      <c r="B72" t="s">
        <v>36</v>
      </c>
      <c r="C72" t="s">
        <v>38</v>
      </c>
      <c r="D72" s="1">
        <v>120000</v>
      </c>
      <c r="E72">
        <v>0</v>
      </c>
      <c r="F72" t="s">
        <v>29</v>
      </c>
      <c r="G72" t="s">
        <v>21</v>
      </c>
      <c r="H72" t="s">
        <v>15</v>
      </c>
      <c r="I72">
        <v>4</v>
      </c>
      <c r="J72" t="s">
        <v>51</v>
      </c>
      <c r="K72" t="s">
        <v>24</v>
      </c>
      <c r="L72">
        <v>36</v>
      </c>
      <c r="M72" t="str">
        <f t="shared" si="1"/>
        <v>Adult</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Adult</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Senior</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Adult</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Adult</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Young Adult</v>
      </c>
      <c r="N78" t="s">
        <v>18</v>
      </c>
    </row>
    <row r="79" spans="1:14" x14ac:dyDescent="0.2">
      <c r="A79">
        <v>27969</v>
      </c>
      <c r="B79" t="s">
        <v>36</v>
      </c>
      <c r="C79" t="s">
        <v>38</v>
      </c>
      <c r="D79" s="1">
        <v>80000</v>
      </c>
      <c r="E79">
        <v>0</v>
      </c>
      <c r="F79" t="s">
        <v>13</v>
      </c>
      <c r="G79" t="s">
        <v>21</v>
      </c>
      <c r="H79" t="s">
        <v>15</v>
      </c>
      <c r="I79">
        <v>2</v>
      </c>
      <c r="J79" t="s">
        <v>51</v>
      </c>
      <c r="K79" t="s">
        <v>24</v>
      </c>
      <c r="L79">
        <v>29</v>
      </c>
      <c r="M79" t="str">
        <f t="shared" si="1"/>
        <v>Young Adult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Adult</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Adult</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Adult</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Adult</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Young Adult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Senior</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Young Adult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Senior</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Adult</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Young Adult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Adult</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Young Adult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Young Adult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Adult</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Adult</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1">
        <v>90000</v>
      </c>
      <c r="E97">
        <v>5</v>
      </c>
      <c r="F97" t="s">
        <v>19</v>
      </c>
      <c r="G97" t="s">
        <v>21</v>
      </c>
      <c r="H97" t="s">
        <v>15</v>
      </c>
      <c r="I97">
        <v>2</v>
      </c>
      <c r="J97" t="s">
        <v>51</v>
      </c>
      <c r="K97" t="s">
        <v>17</v>
      </c>
      <c r="L97">
        <v>62</v>
      </c>
      <c r="M97" t="str">
        <f t="shared" si="1"/>
        <v>Senior</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Adult</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Adult</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Adult</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Adult</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Adult</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Adult</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Adult</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Adult</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Senior</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Senior</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Adult</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Adult</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Adult</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Adult</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Adult</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Adult</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Adult</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Adult</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Adult</v>
      </c>
      <c r="N123" t="s">
        <v>18</v>
      </c>
    </row>
    <row r="124" spans="1:14" x14ac:dyDescent="0.2">
      <c r="A124">
        <v>12344</v>
      </c>
      <c r="B124" t="s">
        <v>37</v>
      </c>
      <c r="C124" t="s">
        <v>39</v>
      </c>
      <c r="D124" s="1">
        <v>80000</v>
      </c>
      <c r="E124">
        <v>0</v>
      </c>
      <c r="F124" t="s">
        <v>13</v>
      </c>
      <c r="G124" t="s">
        <v>21</v>
      </c>
      <c r="H124" t="s">
        <v>18</v>
      </c>
      <c r="I124">
        <v>3</v>
      </c>
      <c r="J124" t="s">
        <v>51</v>
      </c>
      <c r="K124" t="s">
        <v>24</v>
      </c>
      <c r="L124">
        <v>31</v>
      </c>
      <c r="M124" t="str">
        <f t="shared" si="1"/>
        <v>Adult</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Adult</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Adult</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Adult</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Adult</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Senior</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IF(AND(L131&gt;=0,L131&lt;=18),"Teenager",IF(AND(L131&gt;=19,L131&lt;=30),"Young Adult",IF(AND(L131&gt;=31,L131&lt;=50),"Adult",IF(L131&gt;=51,"Senior","invalid"))))</f>
        <v>Adult</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Adult</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Adult</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Adult</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Senior</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Adult</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Adult</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Adult</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Adult</v>
      </c>
      <c r="N144" t="s">
        <v>15</v>
      </c>
    </row>
    <row r="145" spans="1:14" x14ac:dyDescent="0.2">
      <c r="A145">
        <v>16614</v>
      </c>
      <c r="B145" t="s">
        <v>36</v>
      </c>
      <c r="C145" t="s">
        <v>39</v>
      </c>
      <c r="D145" s="1">
        <v>80000</v>
      </c>
      <c r="E145">
        <v>0</v>
      </c>
      <c r="F145" t="s">
        <v>13</v>
      </c>
      <c r="G145" t="s">
        <v>21</v>
      </c>
      <c r="H145" t="s">
        <v>15</v>
      </c>
      <c r="I145">
        <v>3</v>
      </c>
      <c r="J145" t="s">
        <v>51</v>
      </c>
      <c r="K145" t="s">
        <v>24</v>
      </c>
      <c r="L145">
        <v>32</v>
      </c>
      <c r="M145" t="str">
        <f t="shared" si="2"/>
        <v>Adult</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Adult</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Adult</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Adult</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Adult</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Adult</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Adult</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Adult</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Adult</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Adult</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Adult</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Adult</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Senior</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Adult</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Adult</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Adult</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Adult</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Senior</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Adult</v>
      </c>
      <c r="N168" t="s">
        <v>15</v>
      </c>
    </row>
    <row r="169" spans="1:14" x14ac:dyDescent="0.2">
      <c r="A169">
        <v>14233</v>
      </c>
      <c r="B169" t="s">
        <v>37</v>
      </c>
      <c r="C169" t="s">
        <v>38</v>
      </c>
      <c r="D169" s="1">
        <v>100000</v>
      </c>
      <c r="E169">
        <v>0</v>
      </c>
      <c r="F169" t="s">
        <v>27</v>
      </c>
      <c r="G169" t="s">
        <v>28</v>
      </c>
      <c r="H169" t="s">
        <v>15</v>
      </c>
      <c r="I169">
        <v>3</v>
      </c>
      <c r="J169" t="s">
        <v>51</v>
      </c>
      <c r="K169" t="s">
        <v>24</v>
      </c>
      <c r="L169">
        <v>35</v>
      </c>
      <c r="M169" t="str">
        <f t="shared" si="2"/>
        <v>Adult</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Adult</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Adult</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Adult</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Adult</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Senior</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Adult</v>
      </c>
      <c r="N179" t="s">
        <v>18</v>
      </c>
    </row>
    <row r="180" spans="1:14" x14ac:dyDescent="0.2">
      <c r="A180">
        <v>14191</v>
      </c>
      <c r="B180" t="s">
        <v>36</v>
      </c>
      <c r="C180" t="s">
        <v>38</v>
      </c>
      <c r="D180" s="1">
        <v>160000</v>
      </c>
      <c r="E180">
        <v>4</v>
      </c>
      <c r="F180" t="s">
        <v>19</v>
      </c>
      <c r="G180" t="s">
        <v>21</v>
      </c>
      <c r="H180" t="s">
        <v>18</v>
      </c>
      <c r="I180">
        <v>2</v>
      </c>
      <c r="J180" t="s">
        <v>51</v>
      </c>
      <c r="K180" t="s">
        <v>17</v>
      </c>
      <c r="L180">
        <v>55</v>
      </c>
      <c r="M180" t="str">
        <f t="shared" si="2"/>
        <v>Senior</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Adult</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Adult</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Adult</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1">
        <v>130000</v>
      </c>
      <c r="E186">
        <v>4</v>
      </c>
      <c r="F186" t="s">
        <v>27</v>
      </c>
      <c r="G186" t="s">
        <v>28</v>
      </c>
      <c r="H186" t="s">
        <v>18</v>
      </c>
      <c r="I186">
        <v>4</v>
      </c>
      <c r="J186" t="s">
        <v>51</v>
      </c>
      <c r="K186" t="s">
        <v>17</v>
      </c>
      <c r="L186">
        <v>58</v>
      </c>
      <c r="M186" t="str">
        <f t="shared" si="2"/>
        <v>Senior</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Adult</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1">
        <v>80000</v>
      </c>
      <c r="E189">
        <v>5</v>
      </c>
      <c r="F189" t="s">
        <v>19</v>
      </c>
      <c r="G189" t="s">
        <v>21</v>
      </c>
      <c r="H189" t="s">
        <v>18</v>
      </c>
      <c r="I189">
        <v>2</v>
      </c>
      <c r="J189" t="s">
        <v>51</v>
      </c>
      <c r="K189" t="s">
        <v>17</v>
      </c>
      <c r="L189">
        <v>59</v>
      </c>
      <c r="M189" t="str">
        <f t="shared" si="2"/>
        <v>Senior</v>
      </c>
      <c r="N189" t="s">
        <v>18</v>
      </c>
    </row>
    <row r="190" spans="1:14" x14ac:dyDescent="0.2">
      <c r="A190">
        <v>20606</v>
      </c>
      <c r="B190" t="s">
        <v>36</v>
      </c>
      <c r="C190" t="s">
        <v>39</v>
      </c>
      <c r="D190" s="1">
        <v>70000</v>
      </c>
      <c r="E190">
        <v>0</v>
      </c>
      <c r="F190" t="s">
        <v>13</v>
      </c>
      <c r="G190" t="s">
        <v>21</v>
      </c>
      <c r="H190" t="s">
        <v>15</v>
      </c>
      <c r="I190">
        <v>4</v>
      </c>
      <c r="J190" t="s">
        <v>51</v>
      </c>
      <c r="K190" t="s">
        <v>24</v>
      </c>
      <c r="L190">
        <v>32</v>
      </c>
      <c r="M190" t="str">
        <f t="shared" si="2"/>
        <v>Adult</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Adult</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Adult</v>
      </c>
      <c r="N193" t="s">
        <v>15</v>
      </c>
    </row>
    <row r="194" spans="1:14" x14ac:dyDescent="0.2">
      <c r="A194">
        <v>15682</v>
      </c>
      <c r="B194" t="s">
        <v>37</v>
      </c>
      <c r="C194" t="s">
        <v>39</v>
      </c>
      <c r="D194" s="1">
        <v>80000</v>
      </c>
      <c r="E194">
        <v>5</v>
      </c>
      <c r="F194" t="s">
        <v>13</v>
      </c>
      <c r="G194" t="s">
        <v>28</v>
      </c>
      <c r="H194" t="s">
        <v>15</v>
      </c>
      <c r="I194">
        <v>2</v>
      </c>
      <c r="J194" t="s">
        <v>51</v>
      </c>
      <c r="K194" t="s">
        <v>17</v>
      </c>
      <c r="L194">
        <v>62</v>
      </c>
      <c r="M194" t="str">
        <f t="shared" si="2"/>
        <v>Senior</v>
      </c>
      <c r="N194" t="s">
        <v>18</v>
      </c>
    </row>
    <row r="195" spans="1:14" x14ac:dyDescent="0.2">
      <c r="A195">
        <v>26032</v>
      </c>
      <c r="B195" t="s">
        <v>36</v>
      </c>
      <c r="C195" t="s">
        <v>39</v>
      </c>
      <c r="D195" s="1">
        <v>70000</v>
      </c>
      <c r="E195">
        <v>5</v>
      </c>
      <c r="F195" t="s">
        <v>13</v>
      </c>
      <c r="G195" t="s">
        <v>21</v>
      </c>
      <c r="H195" t="s">
        <v>15</v>
      </c>
      <c r="I195">
        <v>4</v>
      </c>
      <c r="J195" t="s">
        <v>51</v>
      </c>
      <c r="K195" t="s">
        <v>24</v>
      </c>
      <c r="L195">
        <v>41</v>
      </c>
      <c r="M195" t="str">
        <f t="shared" ref="M195:M258" si="3">IF(AND(L195&gt;=0,L195&lt;=18),"Teenager",IF(AND(L195&gt;=19,L195&lt;=30),"Young Adult",IF(AND(L195&gt;=31,L195&lt;=50),"Adult",IF(L195&gt;=51,"Senior","invalid"))))</f>
        <v>Adult</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Adult</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Adult</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Adult</v>
      </c>
      <c r="N200" t="s">
        <v>15</v>
      </c>
    </row>
    <row r="201" spans="1:14" x14ac:dyDescent="0.2">
      <c r="A201">
        <v>11453</v>
      </c>
      <c r="B201" t="s">
        <v>37</v>
      </c>
      <c r="C201" t="s">
        <v>38</v>
      </c>
      <c r="D201" s="1">
        <v>80000</v>
      </c>
      <c r="E201">
        <v>0</v>
      </c>
      <c r="F201" t="s">
        <v>13</v>
      </c>
      <c r="G201" t="s">
        <v>21</v>
      </c>
      <c r="H201" t="s">
        <v>18</v>
      </c>
      <c r="I201">
        <v>3</v>
      </c>
      <c r="J201" t="s">
        <v>51</v>
      </c>
      <c r="K201" t="s">
        <v>24</v>
      </c>
      <c r="L201">
        <v>33</v>
      </c>
      <c r="M201" t="str">
        <f t="shared" si="3"/>
        <v>Adult</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Adult</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Adult</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Adult</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Senior</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Adult</v>
      </c>
      <c r="N207" t="s">
        <v>15</v>
      </c>
    </row>
    <row r="208" spans="1:14" x14ac:dyDescent="0.2">
      <c r="A208">
        <v>11415</v>
      </c>
      <c r="B208" t="s">
        <v>37</v>
      </c>
      <c r="C208" t="s">
        <v>38</v>
      </c>
      <c r="D208" s="1">
        <v>90000</v>
      </c>
      <c r="E208">
        <v>5</v>
      </c>
      <c r="F208" t="s">
        <v>19</v>
      </c>
      <c r="G208" t="s">
        <v>21</v>
      </c>
      <c r="H208" t="s">
        <v>18</v>
      </c>
      <c r="I208">
        <v>2</v>
      </c>
      <c r="J208" t="s">
        <v>51</v>
      </c>
      <c r="K208" t="s">
        <v>17</v>
      </c>
      <c r="L208">
        <v>62</v>
      </c>
      <c r="M208" t="str">
        <f t="shared" si="3"/>
        <v>Senior</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Adult</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Adult</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Adult</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Adult</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38</v>
      </c>
      <c r="D215" s="1">
        <v>70000</v>
      </c>
      <c r="E215">
        <v>0</v>
      </c>
      <c r="F215" t="s">
        <v>13</v>
      </c>
      <c r="G215" t="s">
        <v>21</v>
      </c>
      <c r="H215" t="s">
        <v>18</v>
      </c>
      <c r="I215">
        <v>4</v>
      </c>
      <c r="J215" t="s">
        <v>51</v>
      </c>
      <c r="K215" t="s">
        <v>24</v>
      </c>
      <c r="L215">
        <v>31</v>
      </c>
      <c r="M215" t="str">
        <f t="shared" si="3"/>
        <v>Adult</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Senior</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Senior</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Adult</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Adult</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Adult</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Adult</v>
      </c>
      <c r="N224" t="s">
        <v>18</v>
      </c>
    </row>
    <row r="225" spans="1:14" x14ac:dyDescent="0.2">
      <c r="A225">
        <v>18711</v>
      </c>
      <c r="B225" t="s">
        <v>37</v>
      </c>
      <c r="C225" t="s">
        <v>39</v>
      </c>
      <c r="D225" s="1">
        <v>70000</v>
      </c>
      <c r="E225">
        <v>5</v>
      </c>
      <c r="F225" t="s">
        <v>13</v>
      </c>
      <c r="G225" t="s">
        <v>21</v>
      </c>
      <c r="H225" t="s">
        <v>15</v>
      </c>
      <c r="I225">
        <v>4</v>
      </c>
      <c r="J225" t="s">
        <v>51</v>
      </c>
      <c r="K225" t="s">
        <v>24</v>
      </c>
      <c r="L225">
        <v>39</v>
      </c>
      <c r="M225" t="str">
        <f t="shared" si="3"/>
        <v>Adult</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Adult</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Adult</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Adult</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Adult</v>
      </c>
      <c r="N230" t="s">
        <v>18</v>
      </c>
    </row>
    <row r="231" spans="1:14" x14ac:dyDescent="0.2">
      <c r="A231">
        <v>28915</v>
      </c>
      <c r="B231" t="s">
        <v>37</v>
      </c>
      <c r="C231" t="s">
        <v>38</v>
      </c>
      <c r="D231" s="1">
        <v>80000</v>
      </c>
      <c r="E231">
        <v>5</v>
      </c>
      <c r="F231" t="s">
        <v>27</v>
      </c>
      <c r="G231" t="s">
        <v>28</v>
      </c>
      <c r="H231" t="s">
        <v>15</v>
      </c>
      <c r="I231">
        <v>3</v>
      </c>
      <c r="J231" t="s">
        <v>51</v>
      </c>
      <c r="K231" t="s">
        <v>17</v>
      </c>
      <c r="L231">
        <v>57</v>
      </c>
      <c r="M231" t="str">
        <f t="shared" si="3"/>
        <v>Senior</v>
      </c>
      <c r="N231" t="s">
        <v>18</v>
      </c>
    </row>
    <row r="232" spans="1:14" x14ac:dyDescent="0.2">
      <c r="A232">
        <v>22830</v>
      </c>
      <c r="B232" t="s">
        <v>36</v>
      </c>
      <c r="C232" t="s">
        <v>38</v>
      </c>
      <c r="D232" s="1">
        <v>120000</v>
      </c>
      <c r="E232">
        <v>4</v>
      </c>
      <c r="F232" t="s">
        <v>19</v>
      </c>
      <c r="G232" t="s">
        <v>28</v>
      </c>
      <c r="H232" t="s">
        <v>15</v>
      </c>
      <c r="I232">
        <v>3</v>
      </c>
      <c r="J232" t="s">
        <v>51</v>
      </c>
      <c r="K232" t="s">
        <v>17</v>
      </c>
      <c r="L232">
        <v>56</v>
      </c>
      <c r="M232" t="str">
        <f t="shared" si="3"/>
        <v>Senior</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Adult</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Adult</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38</v>
      </c>
      <c r="D236" s="1">
        <v>90000</v>
      </c>
      <c r="E236">
        <v>0</v>
      </c>
      <c r="F236" t="s">
        <v>13</v>
      </c>
      <c r="G236" t="s">
        <v>21</v>
      </c>
      <c r="H236" t="s">
        <v>18</v>
      </c>
      <c r="I236">
        <v>4</v>
      </c>
      <c r="J236" t="s">
        <v>51</v>
      </c>
      <c r="K236" t="s">
        <v>24</v>
      </c>
      <c r="L236">
        <v>35</v>
      </c>
      <c r="M236" t="str">
        <f t="shared" si="3"/>
        <v>Adult</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Adult</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Adult</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Adult</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Adult</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Adult</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39</v>
      </c>
      <c r="D246" s="1">
        <v>120000</v>
      </c>
      <c r="E246">
        <v>3</v>
      </c>
      <c r="F246" t="s">
        <v>13</v>
      </c>
      <c r="G246" t="s">
        <v>28</v>
      </c>
      <c r="H246" t="s">
        <v>18</v>
      </c>
      <c r="I246">
        <v>2</v>
      </c>
      <c r="J246" t="s">
        <v>51</v>
      </c>
      <c r="K246" t="s">
        <v>17</v>
      </c>
      <c r="L246">
        <v>52</v>
      </c>
      <c r="M246" t="str">
        <f t="shared" si="3"/>
        <v>Senior</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Adult</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Senior</v>
      </c>
      <c r="N248" t="s">
        <v>15</v>
      </c>
    </row>
    <row r="249" spans="1:14" x14ac:dyDescent="0.2">
      <c r="A249">
        <v>21568</v>
      </c>
      <c r="B249" t="s">
        <v>36</v>
      </c>
      <c r="C249" t="s">
        <v>39</v>
      </c>
      <c r="D249" s="1">
        <v>100000</v>
      </c>
      <c r="E249">
        <v>0</v>
      </c>
      <c r="F249" t="s">
        <v>27</v>
      </c>
      <c r="G249" t="s">
        <v>28</v>
      </c>
      <c r="H249" t="s">
        <v>15</v>
      </c>
      <c r="I249">
        <v>4</v>
      </c>
      <c r="J249" t="s">
        <v>51</v>
      </c>
      <c r="K249" t="s">
        <v>24</v>
      </c>
      <c r="L249">
        <v>34</v>
      </c>
      <c r="M249" t="str">
        <f t="shared" si="3"/>
        <v>Adult</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Adult</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Adult</v>
      </c>
      <c r="N254" t="s">
        <v>18</v>
      </c>
    </row>
    <row r="255" spans="1:14" x14ac:dyDescent="0.2">
      <c r="A255">
        <v>20598</v>
      </c>
      <c r="B255" t="s">
        <v>36</v>
      </c>
      <c r="C255" t="s">
        <v>38</v>
      </c>
      <c r="D255" s="1">
        <v>100000</v>
      </c>
      <c r="E255">
        <v>3</v>
      </c>
      <c r="F255" t="s">
        <v>29</v>
      </c>
      <c r="G255" t="s">
        <v>21</v>
      </c>
      <c r="H255" t="s">
        <v>15</v>
      </c>
      <c r="I255">
        <v>0</v>
      </c>
      <c r="J255" t="s">
        <v>51</v>
      </c>
      <c r="K255" t="s">
        <v>17</v>
      </c>
      <c r="L255">
        <v>59</v>
      </c>
      <c r="M255" t="str">
        <f t="shared" si="3"/>
        <v>Senior</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Adult</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Adult</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IF(AND(L259&gt;=0,L259&lt;=18),"Teenager",IF(AND(L259&gt;=19,L259&lt;=30),"Young Adult",IF(AND(L259&gt;=31,L259&lt;=50),"Adult",IF(L259&gt;=51,"Senior","invalid"))))</f>
        <v>Adult</v>
      </c>
      <c r="N259" t="s">
        <v>15</v>
      </c>
    </row>
    <row r="260" spans="1:14" x14ac:dyDescent="0.2">
      <c r="A260">
        <v>14193</v>
      </c>
      <c r="B260" t="s">
        <v>37</v>
      </c>
      <c r="C260" t="s">
        <v>39</v>
      </c>
      <c r="D260" s="1">
        <v>100000</v>
      </c>
      <c r="E260">
        <v>3</v>
      </c>
      <c r="F260" t="s">
        <v>19</v>
      </c>
      <c r="G260" t="s">
        <v>28</v>
      </c>
      <c r="H260" t="s">
        <v>15</v>
      </c>
      <c r="I260">
        <v>4</v>
      </c>
      <c r="J260" t="s">
        <v>51</v>
      </c>
      <c r="K260" t="s">
        <v>17</v>
      </c>
      <c r="L260">
        <v>56</v>
      </c>
      <c r="M260" t="str">
        <f t="shared" si="4"/>
        <v>Senior</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Adult</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Adult</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Adult</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Senior</v>
      </c>
      <c r="N264" t="s">
        <v>18</v>
      </c>
    </row>
    <row r="265" spans="1:14" x14ac:dyDescent="0.2">
      <c r="A265">
        <v>23419</v>
      </c>
      <c r="B265" t="s">
        <v>37</v>
      </c>
      <c r="C265" t="s">
        <v>39</v>
      </c>
      <c r="D265" s="1">
        <v>70000</v>
      </c>
      <c r="E265">
        <v>5</v>
      </c>
      <c r="F265" t="s">
        <v>13</v>
      </c>
      <c r="G265" t="s">
        <v>21</v>
      </c>
      <c r="H265" t="s">
        <v>15</v>
      </c>
      <c r="I265">
        <v>3</v>
      </c>
      <c r="J265" t="s">
        <v>51</v>
      </c>
      <c r="K265" t="s">
        <v>24</v>
      </c>
      <c r="L265">
        <v>39</v>
      </c>
      <c r="M265" t="str">
        <f t="shared" si="4"/>
        <v>Adult</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Adult</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Adult</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Adult</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Adult</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Adult</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Senior</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Adult</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Adult</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Adult</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Adult</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Adult</v>
      </c>
      <c r="N279" t="s">
        <v>15</v>
      </c>
    </row>
    <row r="280" spans="1:14" x14ac:dyDescent="0.2">
      <c r="A280">
        <v>20625</v>
      </c>
      <c r="B280" t="s">
        <v>36</v>
      </c>
      <c r="C280" t="s">
        <v>38</v>
      </c>
      <c r="D280" s="1">
        <v>100000</v>
      </c>
      <c r="E280">
        <v>0</v>
      </c>
      <c r="F280" t="s">
        <v>27</v>
      </c>
      <c r="G280" t="s">
        <v>28</v>
      </c>
      <c r="H280" t="s">
        <v>15</v>
      </c>
      <c r="I280">
        <v>3</v>
      </c>
      <c r="J280" t="s">
        <v>51</v>
      </c>
      <c r="K280" t="s">
        <v>24</v>
      </c>
      <c r="L280">
        <v>35</v>
      </c>
      <c r="M280" t="str">
        <f t="shared" si="4"/>
        <v>Adult</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Adult</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Adult</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Adult</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Adult</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Adult</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Adult</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Adult</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Adult</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Adult</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Adult</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Senior</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Adult</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Adult</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Adult</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Adult</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Adult</v>
      </c>
      <c r="N296" t="s">
        <v>15</v>
      </c>
    </row>
    <row r="297" spans="1:14" x14ac:dyDescent="0.2">
      <c r="A297">
        <v>21557</v>
      </c>
      <c r="B297" t="s">
        <v>37</v>
      </c>
      <c r="C297" t="s">
        <v>39</v>
      </c>
      <c r="D297" s="1">
        <v>110000</v>
      </c>
      <c r="E297">
        <v>0</v>
      </c>
      <c r="F297" t="s">
        <v>19</v>
      </c>
      <c r="G297" t="s">
        <v>28</v>
      </c>
      <c r="H297" t="s">
        <v>15</v>
      </c>
      <c r="I297">
        <v>3</v>
      </c>
      <c r="J297" t="s">
        <v>51</v>
      </c>
      <c r="K297" t="s">
        <v>24</v>
      </c>
      <c r="L297">
        <v>32</v>
      </c>
      <c r="M297" t="str">
        <f t="shared" si="4"/>
        <v>Adult</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Adult</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Adult</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Senior</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Adult</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Adult</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Adult</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Adult</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Adult</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Adult</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Adult</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Senior</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Adult</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Adult</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Adult</v>
      </c>
      <c r="N319" t="s">
        <v>15</v>
      </c>
    </row>
    <row r="320" spans="1:14" x14ac:dyDescent="0.2">
      <c r="A320">
        <v>19066</v>
      </c>
      <c r="B320" t="s">
        <v>36</v>
      </c>
      <c r="C320" t="s">
        <v>38</v>
      </c>
      <c r="D320" s="1">
        <v>130000</v>
      </c>
      <c r="E320">
        <v>4</v>
      </c>
      <c r="F320" t="s">
        <v>19</v>
      </c>
      <c r="G320" t="s">
        <v>21</v>
      </c>
      <c r="H320" t="s">
        <v>18</v>
      </c>
      <c r="I320">
        <v>3</v>
      </c>
      <c r="J320" t="s">
        <v>51</v>
      </c>
      <c r="K320" t="s">
        <v>17</v>
      </c>
      <c r="L320">
        <v>54</v>
      </c>
      <c r="M320" t="str">
        <f t="shared" si="4"/>
        <v>Senior</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Adult</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Adult</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IF(AND(L323&gt;=0,L323&lt;=18),"Teenager",IF(AND(L323&gt;=19,L323&lt;=30),"Young Adult",IF(AND(L323&gt;=31,L323&lt;=50),"Adult",IF(L323&gt;=51,"Senior","invalid"))))</f>
        <v>Adult</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Adult</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Adult</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Adult</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Adult</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Adult</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Adult</v>
      </c>
      <c r="N330" t="s">
        <v>18</v>
      </c>
    </row>
    <row r="331" spans="1:14" x14ac:dyDescent="0.2">
      <c r="A331">
        <v>12663</v>
      </c>
      <c r="B331" t="s">
        <v>36</v>
      </c>
      <c r="C331" t="s">
        <v>39</v>
      </c>
      <c r="D331" s="1">
        <v>90000</v>
      </c>
      <c r="E331">
        <v>5</v>
      </c>
      <c r="F331" t="s">
        <v>29</v>
      </c>
      <c r="G331" t="s">
        <v>14</v>
      </c>
      <c r="H331" t="s">
        <v>15</v>
      </c>
      <c r="I331">
        <v>2</v>
      </c>
      <c r="J331" t="s">
        <v>51</v>
      </c>
      <c r="K331" t="s">
        <v>17</v>
      </c>
      <c r="L331">
        <v>59</v>
      </c>
      <c r="M331" t="str">
        <f t="shared" si="5"/>
        <v>Senior</v>
      </c>
      <c r="N331" t="s">
        <v>18</v>
      </c>
    </row>
    <row r="332" spans="1:14" x14ac:dyDescent="0.2">
      <c r="A332">
        <v>24898</v>
      </c>
      <c r="B332" t="s">
        <v>37</v>
      </c>
      <c r="C332" t="s">
        <v>39</v>
      </c>
      <c r="D332" s="1">
        <v>80000</v>
      </c>
      <c r="E332">
        <v>0</v>
      </c>
      <c r="F332" t="s">
        <v>13</v>
      </c>
      <c r="G332" t="s">
        <v>21</v>
      </c>
      <c r="H332" t="s">
        <v>15</v>
      </c>
      <c r="I332">
        <v>3</v>
      </c>
      <c r="J332" t="s">
        <v>51</v>
      </c>
      <c r="K332" t="s">
        <v>24</v>
      </c>
      <c r="L332">
        <v>32</v>
      </c>
      <c r="M332" t="str">
        <f t="shared" si="5"/>
        <v>Adult</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Adult</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Senior</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Adult</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Adult</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Adult</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Adult</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Adult</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Adult</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Adult</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Adult</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Adult</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Adult</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Adult</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Adult</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Adult</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Adult</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Senior</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Adult</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Adult</v>
      </c>
      <c r="N356" t="s">
        <v>18</v>
      </c>
    </row>
    <row r="357" spans="1:14" x14ac:dyDescent="0.2">
      <c r="A357">
        <v>17238</v>
      </c>
      <c r="B357" t="s">
        <v>37</v>
      </c>
      <c r="C357" t="s">
        <v>38</v>
      </c>
      <c r="D357" s="1">
        <v>80000</v>
      </c>
      <c r="E357">
        <v>0</v>
      </c>
      <c r="F357" t="s">
        <v>13</v>
      </c>
      <c r="G357" t="s">
        <v>21</v>
      </c>
      <c r="H357" t="s">
        <v>15</v>
      </c>
      <c r="I357">
        <v>3</v>
      </c>
      <c r="J357" t="s">
        <v>51</v>
      </c>
      <c r="K357" t="s">
        <v>24</v>
      </c>
      <c r="L357">
        <v>32</v>
      </c>
      <c r="M357" t="str">
        <f t="shared" si="5"/>
        <v>Adult</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Senior</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Adult</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1">
        <v>80000</v>
      </c>
      <c r="E361">
        <v>0</v>
      </c>
      <c r="F361" t="s">
        <v>13</v>
      </c>
      <c r="G361" t="s">
        <v>21</v>
      </c>
      <c r="H361" t="s">
        <v>15</v>
      </c>
      <c r="I361">
        <v>3</v>
      </c>
      <c r="J361" t="s">
        <v>51</v>
      </c>
      <c r="K361" t="s">
        <v>24</v>
      </c>
      <c r="L361">
        <v>30</v>
      </c>
      <c r="M361" t="str">
        <f t="shared" si="5"/>
        <v>Young Adult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Adult</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Adult</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Adult</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Adult</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Adult</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Adult</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Senior</v>
      </c>
      <c r="N371" t="s">
        <v>15</v>
      </c>
    </row>
    <row r="372" spans="1:14" x14ac:dyDescent="0.2">
      <c r="A372">
        <v>17324</v>
      </c>
      <c r="B372" t="s">
        <v>36</v>
      </c>
      <c r="C372" t="s">
        <v>39</v>
      </c>
      <c r="D372" s="1">
        <v>100000</v>
      </c>
      <c r="E372">
        <v>4</v>
      </c>
      <c r="F372" t="s">
        <v>13</v>
      </c>
      <c r="G372" t="s">
        <v>21</v>
      </c>
      <c r="H372" t="s">
        <v>15</v>
      </c>
      <c r="I372">
        <v>1</v>
      </c>
      <c r="J372" t="s">
        <v>51</v>
      </c>
      <c r="K372" t="s">
        <v>24</v>
      </c>
      <c r="L372">
        <v>46</v>
      </c>
      <c r="M372" t="str">
        <f t="shared" si="5"/>
        <v>Adult</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Adult</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Adult</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Adult</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Senior</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Adult</v>
      </c>
      <c r="N381" t="s">
        <v>18</v>
      </c>
    </row>
    <row r="382" spans="1:14" x14ac:dyDescent="0.2">
      <c r="A382">
        <v>13620</v>
      </c>
      <c r="B382" t="s">
        <v>37</v>
      </c>
      <c r="C382" t="s">
        <v>38</v>
      </c>
      <c r="D382" s="1">
        <v>70000</v>
      </c>
      <c r="E382">
        <v>0</v>
      </c>
      <c r="F382" t="s">
        <v>13</v>
      </c>
      <c r="G382" t="s">
        <v>21</v>
      </c>
      <c r="H382" t="s">
        <v>18</v>
      </c>
      <c r="I382">
        <v>3</v>
      </c>
      <c r="J382" t="s">
        <v>51</v>
      </c>
      <c r="K382" t="s">
        <v>24</v>
      </c>
      <c r="L382">
        <v>30</v>
      </c>
      <c r="M382" t="str">
        <f t="shared" si="5"/>
        <v>Young Adult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1">
        <v>80000</v>
      </c>
      <c r="E384">
        <v>4</v>
      </c>
      <c r="F384" t="s">
        <v>19</v>
      </c>
      <c r="G384" t="s">
        <v>21</v>
      </c>
      <c r="H384" t="s">
        <v>15</v>
      </c>
      <c r="I384">
        <v>2</v>
      </c>
      <c r="J384" t="s">
        <v>51</v>
      </c>
      <c r="K384" t="s">
        <v>17</v>
      </c>
      <c r="L384">
        <v>53</v>
      </c>
      <c r="M384" t="str">
        <f t="shared" si="5"/>
        <v>Senior</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Adult</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IF(AND(L387&gt;=0,L387&lt;=18),"Teenager",IF(AND(L387&gt;=19,L387&lt;=30),"Young Adult",IF(AND(L387&gt;=31,L387&lt;=50),"Adult",IF(L387&gt;=51,"Senior","invalid"))))</f>
        <v>Adult</v>
      </c>
      <c r="N387" t="s">
        <v>18</v>
      </c>
    </row>
    <row r="388" spans="1:14" x14ac:dyDescent="0.2">
      <c r="A388">
        <v>28957</v>
      </c>
      <c r="B388" t="s">
        <v>37</v>
      </c>
      <c r="C388" t="s">
        <v>39</v>
      </c>
      <c r="D388" s="1">
        <v>120000</v>
      </c>
      <c r="E388">
        <v>0</v>
      </c>
      <c r="F388" t="s">
        <v>29</v>
      </c>
      <c r="G388" t="s">
        <v>21</v>
      </c>
      <c r="H388" t="s">
        <v>15</v>
      </c>
      <c r="I388">
        <v>4</v>
      </c>
      <c r="J388" t="s">
        <v>51</v>
      </c>
      <c r="K388" t="s">
        <v>24</v>
      </c>
      <c r="L388">
        <v>34</v>
      </c>
      <c r="M388" t="str">
        <f t="shared" si="6"/>
        <v>Adult</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Adult</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Adult</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Adult</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Adult</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Senior</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Adult</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Adult</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Adult</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Adult</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Adult</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Senior</v>
      </c>
      <c r="N401" t="s">
        <v>15</v>
      </c>
    </row>
    <row r="402" spans="1:14" x14ac:dyDescent="0.2">
      <c r="A402">
        <v>25792</v>
      </c>
      <c r="B402" t="s">
        <v>37</v>
      </c>
      <c r="C402" t="s">
        <v>39</v>
      </c>
      <c r="D402" s="1">
        <v>110000</v>
      </c>
      <c r="E402">
        <v>3</v>
      </c>
      <c r="F402" t="s">
        <v>13</v>
      </c>
      <c r="G402" t="s">
        <v>28</v>
      </c>
      <c r="H402" t="s">
        <v>15</v>
      </c>
      <c r="I402">
        <v>4</v>
      </c>
      <c r="J402" t="s">
        <v>51</v>
      </c>
      <c r="K402" t="s">
        <v>17</v>
      </c>
      <c r="L402">
        <v>53</v>
      </c>
      <c r="M402" t="str">
        <f t="shared" si="6"/>
        <v>Senior</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Adult</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Adult</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Senior</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Adult</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Adult</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Adult</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Adult</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Senior</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Adult</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Adult</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Adult</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Adult</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Adult</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Adult</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Adult</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Senior</v>
      </c>
      <c r="N421" t="s">
        <v>15</v>
      </c>
    </row>
    <row r="422" spans="1:14" x14ac:dyDescent="0.2">
      <c r="A422">
        <v>18153</v>
      </c>
      <c r="B422" t="s">
        <v>36</v>
      </c>
      <c r="C422" t="s">
        <v>39</v>
      </c>
      <c r="D422" s="1">
        <v>100000</v>
      </c>
      <c r="E422">
        <v>2</v>
      </c>
      <c r="F422" t="s">
        <v>13</v>
      </c>
      <c r="G422" t="s">
        <v>28</v>
      </c>
      <c r="H422" t="s">
        <v>15</v>
      </c>
      <c r="I422">
        <v>4</v>
      </c>
      <c r="J422" t="s">
        <v>51</v>
      </c>
      <c r="K422" t="s">
        <v>17</v>
      </c>
      <c r="L422">
        <v>59</v>
      </c>
      <c r="M422" t="str">
        <f t="shared" si="6"/>
        <v>Senior</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Senior</v>
      </c>
      <c r="N423" t="s">
        <v>18</v>
      </c>
    </row>
    <row r="424" spans="1:14" x14ac:dyDescent="0.2">
      <c r="A424">
        <v>24901</v>
      </c>
      <c r="B424" t="s">
        <v>37</v>
      </c>
      <c r="C424" t="s">
        <v>38</v>
      </c>
      <c r="D424" s="1">
        <v>110000</v>
      </c>
      <c r="E424">
        <v>0</v>
      </c>
      <c r="F424" t="s">
        <v>19</v>
      </c>
      <c r="G424" t="s">
        <v>28</v>
      </c>
      <c r="H424" t="s">
        <v>18</v>
      </c>
      <c r="I424">
        <v>3</v>
      </c>
      <c r="J424" t="s">
        <v>51</v>
      </c>
      <c r="K424" t="s">
        <v>24</v>
      </c>
      <c r="L424">
        <v>32</v>
      </c>
      <c r="M424" t="str">
        <f t="shared" si="6"/>
        <v>Adult</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Adult</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Adult</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Adult</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Adult</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Adult</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39</v>
      </c>
      <c r="D434" s="1">
        <v>110000</v>
      </c>
      <c r="E434">
        <v>0</v>
      </c>
      <c r="F434" t="s">
        <v>27</v>
      </c>
      <c r="G434" t="s">
        <v>28</v>
      </c>
      <c r="H434" t="s">
        <v>15</v>
      </c>
      <c r="I434">
        <v>3</v>
      </c>
      <c r="J434" t="s">
        <v>51</v>
      </c>
      <c r="K434" t="s">
        <v>24</v>
      </c>
      <c r="L434">
        <v>34</v>
      </c>
      <c r="M434" t="str">
        <f t="shared" si="6"/>
        <v>Adult</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Senior</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Adult</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Adult</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Adult</v>
      </c>
      <c r="N441" t="s">
        <v>18</v>
      </c>
    </row>
    <row r="442" spans="1:14" x14ac:dyDescent="0.2">
      <c r="A442">
        <v>21561</v>
      </c>
      <c r="B442" t="s">
        <v>37</v>
      </c>
      <c r="C442" t="s">
        <v>38</v>
      </c>
      <c r="D442" s="1">
        <v>90000</v>
      </c>
      <c r="E442">
        <v>0</v>
      </c>
      <c r="F442" t="s">
        <v>13</v>
      </c>
      <c r="G442" t="s">
        <v>21</v>
      </c>
      <c r="H442" t="s">
        <v>18</v>
      </c>
      <c r="I442">
        <v>3</v>
      </c>
      <c r="J442" t="s">
        <v>51</v>
      </c>
      <c r="K442" t="s">
        <v>24</v>
      </c>
      <c r="L442">
        <v>34</v>
      </c>
      <c r="M442" t="str">
        <f t="shared" si="6"/>
        <v>Adult</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Senior</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Adult</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Adult</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Adult</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Adult</v>
      </c>
      <c r="N447" t="s">
        <v>15</v>
      </c>
    </row>
    <row r="448" spans="1:14" x14ac:dyDescent="0.2">
      <c r="A448">
        <v>14278</v>
      </c>
      <c r="B448" t="s">
        <v>36</v>
      </c>
      <c r="C448" t="s">
        <v>39</v>
      </c>
      <c r="D448" s="1">
        <v>130000</v>
      </c>
      <c r="E448">
        <v>0</v>
      </c>
      <c r="F448" t="s">
        <v>31</v>
      </c>
      <c r="G448" t="s">
        <v>28</v>
      </c>
      <c r="H448" t="s">
        <v>15</v>
      </c>
      <c r="I448">
        <v>1</v>
      </c>
      <c r="J448" t="s">
        <v>51</v>
      </c>
      <c r="K448" t="s">
        <v>24</v>
      </c>
      <c r="L448">
        <v>48</v>
      </c>
      <c r="M448" t="str">
        <f t="shared" si="6"/>
        <v>Adult</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Adult</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Adult</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IF(AND(L451&gt;=0,L451&lt;=18),"Teenager",IF(AND(L451&gt;=19,L451&lt;=30),"Young Adult",IF(AND(L451&gt;=31,L451&lt;=50),"Adult",IF(L451&gt;=51,"Senior","invalid"))))</f>
        <v>Adult</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Adult</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Adult</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Adult</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Adult</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Senior</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Adult</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1">
        <v>120000</v>
      </c>
      <c r="E460">
        <v>0</v>
      </c>
      <c r="F460" t="s">
        <v>29</v>
      </c>
      <c r="G460" t="s">
        <v>21</v>
      </c>
      <c r="H460" t="s">
        <v>15</v>
      </c>
      <c r="I460">
        <v>4</v>
      </c>
      <c r="J460" t="s">
        <v>51</v>
      </c>
      <c r="K460" t="s">
        <v>24</v>
      </c>
      <c r="L460">
        <v>32</v>
      </c>
      <c r="M460" t="str">
        <f t="shared" si="7"/>
        <v>Adult</v>
      </c>
      <c r="N460" t="s">
        <v>15</v>
      </c>
    </row>
    <row r="461" spans="1:14" x14ac:dyDescent="0.2">
      <c r="A461">
        <v>21554</v>
      </c>
      <c r="B461" t="s">
        <v>37</v>
      </c>
      <c r="C461" t="s">
        <v>39</v>
      </c>
      <c r="D461" s="1">
        <v>80000</v>
      </c>
      <c r="E461">
        <v>0</v>
      </c>
      <c r="F461" t="s">
        <v>13</v>
      </c>
      <c r="G461" t="s">
        <v>21</v>
      </c>
      <c r="H461" t="s">
        <v>18</v>
      </c>
      <c r="I461">
        <v>3</v>
      </c>
      <c r="J461" t="s">
        <v>51</v>
      </c>
      <c r="K461" t="s">
        <v>24</v>
      </c>
      <c r="L461">
        <v>33</v>
      </c>
      <c r="M461" t="str">
        <f t="shared" si="7"/>
        <v>Adult</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Adult</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Adult</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Adult</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Adult</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Adult</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Adult</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Adult</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Adult</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Adult</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Adult</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Adult</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Adult</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Adult</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Adult</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Adult</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Adult</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Adult</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Adult</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Adult</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Adult</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Adult</v>
      </c>
      <c r="N487" t="s">
        <v>18</v>
      </c>
    </row>
    <row r="488" spans="1:14" x14ac:dyDescent="0.2">
      <c r="A488">
        <v>26415</v>
      </c>
      <c r="B488" t="s">
        <v>36</v>
      </c>
      <c r="C488" t="s">
        <v>39</v>
      </c>
      <c r="D488" s="1">
        <v>90000</v>
      </c>
      <c r="E488">
        <v>4</v>
      </c>
      <c r="F488" t="s">
        <v>29</v>
      </c>
      <c r="G488" t="s">
        <v>14</v>
      </c>
      <c r="H488" t="s">
        <v>15</v>
      </c>
      <c r="I488">
        <v>4</v>
      </c>
      <c r="J488" t="s">
        <v>51</v>
      </c>
      <c r="K488" t="s">
        <v>17</v>
      </c>
      <c r="L488">
        <v>58</v>
      </c>
      <c r="M488" t="str">
        <f t="shared" si="7"/>
        <v>Senior</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Adult</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Adult</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Adult</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Adult</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Adult</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Adult</v>
      </c>
      <c r="N494" t="s">
        <v>15</v>
      </c>
    </row>
    <row r="495" spans="1:14" x14ac:dyDescent="0.2">
      <c r="A495">
        <v>23707</v>
      </c>
      <c r="B495" t="s">
        <v>37</v>
      </c>
      <c r="C495" t="s">
        <v>38</v>
      </c>
      <c r="D495" s="1">
        <v>70000</v>
      </c>
      <c r="E495">
        <v>5</v>
      </c>
      <c r="F495" t="s">
        <v>13</v>
      </c>
      <c r="G495" t="s">
        <v>28</v>
      </c>
      <c r="H495" t="s">
        <v>15</v>
      </c>
      <c r="I495">
        <v>3</v>
      </c>
      <c r="J495" t="s">
        <v>51</v>
      </c>
      <c r="K495" t="s">
        <v>32</v>
      </c>
      <c r="L495">
        <v>60</v>
      </c>
      <c r="M495" t="str">
        <f t="shared" si="7"/>
        <v>Senior</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Senior</v>
      </c>
      <c r="N496" t="s">
        <v>18</v>
      </c>
    </row>
    <row r="497" spans="1:14" x14ac:dyDescent="0.2">
      <c r="A497">
        <v>24981</v>
      </c>
      <c r="B497" t="s">
        <v>36</v>
      </c>
      <c r="C497" t="s">
        <v>38</v>
      </c>
      <c r="D497" s="1">
        <v>60000</v>
      </c>
      <c r="E497">
        <v>2</v>
      </c>
      <c r="F497" t="s">
        <v>19</v>
      </c>
      <c r="G497" t="s">
        <v>21</v>
      </c>
      <c r="H497" t="s">
        <v>15</v>
      </c>
      <c r="I497">
        <v>2</v>
      </c>
      <c r="J497" t="s">
        <v>51</v>
      </c>
      <c r="K497" t="s">
        <v>32</v>
      </c>
      <c r="L497">
        <v>56</v>
      </c>
      <c r="M497" t="str">
        <f t="shared" si="7"/>
        <v>Senior</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Adult</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Adult</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Adult</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Adult</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Adult</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Adult</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Adult</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Adult</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Adult</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Adult</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Senior</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Adult</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Adult</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Adult</v>
      </c>
      <c r="N514" t="s">
        <v>15</v>
      </c>
    </row>
    <row r="515" spans="1:14" x14ac:dyDescent="0.2">
      <c r="A515">
        <v>13353</v>
      </c>
      <c r="B515" t="s">
        <v>37</v>
      </c>
      <c r="C515" t="s">
        <v>39</v>
      </c>
      <c r="D515" s="1">
        <v>60000</v>
      </c>
      <c r="E515">
        <v>4</v>
      </c>
      <c r="F515" t="s">
        <v>31</v>
      </c>
      <c r="G515" t="s">
        <v>28</v>
      </c>
      <c r="H515" t="s">
        <v>15</v>
      </c>
      <c r="I515">
        <v>2</v>
      </c>
      <c r="J515" t="s">
        <v>51</v>
      </c>
      <c r="K515" t="s">
        <v>32</v>
      </c>
      <c r="L515">
        <v>61</v>
      </c>
      <c r="M515" t="str">
        <f t="shared" ref="M515:M578" si="8">IF(AND(L515&gt;=0,L515&lt;=18),"Teenager",IF(AND(L515&gt;=19,L515&lt;=30),"Young Adult",IF(AND(L515&gt;=31,L515&lt;=50),"Adult",IF(L515&gt;=51,"Senior","invalid"))))</f>
        <v>Senior</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Adult</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Adult</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Adult</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Adult</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Adult</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Adult</v>
      </c>
      <c r="N522" t="s">
        <v>18</v>
      </c>
    </row>
    <row r="523" spans="1:14" x14ac:dyDescent="0.2">
      <c r="A523">
        <v>18976</v>
      </c>
      <c r="B523" t="s">
        <v>37</v>
      </c>
      <c r="C523" t="s">
        <v>38</v>
      </c>
      <c r="D523" s="1">
        <v>40000</v>
      </c>
      <c r="E523">
        <v>4</v>
      </c>
      <c r="F523" t="s">
        <v>27</v>
      </c>
      <c r="G523" t="s">
        <v>21</v>
      </c>
      <c r="H523" t="s">
        <v>15</v>
      </c>
      <c r="I523">
        <v>2</v>
      </c>
      <c r="J523" t="s">
        <v>51</v>
      </c>
      <c r="K523" t="s">
        <v>32</v>
      </c>
      <c r="L523">
        <v>62</v>
      </c>
      <c r="M523" t="str">
        <f t="shared" si="8"/>
        <v>Senior</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Adult</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Adult</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1">
        <v>60000</v>
      </c>
      <c r="E527">
        <v>5</v>
      </c>
      <c r="F527" t="s">
        <v>13</v>
      </c>
      <c r="G527" t="s">
        <v>28</v>
      </c>
      <c r="H527" t="s">
        <v>15</v>
      </c>
      <c r="I527">
        <v>3</v>
      </c>
      <c r="J527" t="s">
        <v>51</v>
      </c>
      <c r="K527" t="s">
        <v>32</v>
      </c>
      <c r="L527">
        <v>59</v>
      </c>
      <c r="M527" t="str">
        <f t="shared" si="8"/>
        <v>Senior</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Adult</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Adult</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38</v>
      </c>
      <c r="D531" s="1">
        <v>60000</v>
      </c>
      <c r="E531">
        <v>2</v>
      </c>
      <c r="F531" t="s">
        <v>19</v>
      </c>
      <c r="G531" t="s">
        <v>21</v>
      </c>
      <c r="H531" t="s">
        <v>15</v>
      </c>
      <c r="I531">
        <v>1</v>
      </c>
      <c r="J531" t="s">
        <v>51</v>
      </c>
      <c r="K531" t="s">
        <v>32</v>
      </c>
      <c r="L531">
        <v>57</v>
      </c>
      <c r="M531" t="str">
        <f t="shared" si="8"/>
        <v>Senior</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Adult</v>
      </c>
      <c r="N534" t="s">
        <v>15</v>
      </c>
    </row>
    <row r="535" spans="1:14" x14ac:dyDescent="0.2">
      <c r="A535">
        <v>24941</v>
      </c>
      <c r="B535" t="s">
        <v>36</v>
      </c>
      <c r="C535" t="s">
        <v>38</v>
      </c>
      <c r="D535" s="1">
        <v>60000</v>
      </c>
      <c r="E535">
        <v>3</v>
      </c>
      <c r="F535" t="s">
        <v>13</v>
      </c>
      <c r="G535" t="s">
        <v>28</v>
      </c>
      <c r="H535" t="s">
        <v>15</v>
      </c>
      <c r="I535">
        <v>2</v>
      </c>
      <c r="J535" t="s">
        <v>51</v>
      </c>
      <c r="K535" t="s">
        <v>32</v>
      </c>
      <c r="L535">
        <v>66</v>
      </c>
      <c r="M535" t="str">
        <f t="shared" si="8"/>
        <v>Senior</v>
      </c>
      <c r="N535" t="s">
        <v>18</v>
      </c>
    </row>
    <row r="536" spans="1:14" x14ac:dyDescent="0.2">
      <c r="A536">
        <v>24637</v>
      </c>
      <c r="B536" t="s">
        <v>36</v>
      </c>
      <c r="C536" t="s">
        <v>38</v>
      </c>
      <c r="D536" s="1">
        <v>40000</v>
      </c>
      <c r="E536">
        <v>4</v>
      </c>
      <c r="F536" t="s">
        <v>27</v>
      </c>
      <c r="G536" t="s">
        <v>21</v>
      </c>
      <c r="H536" t="s">
        <v>15</v>
      </c>
      <c r="I536">
        <v>2</v>
      </c>
      <c r="J536" t="s">
        <v>51</v>
      </c>
      <c r="K536" t="s">
        <v>32</v>
      </c>
      <c r="L536">
        <v>64</v>
      </c>
      <c r="M536" t="str">
        <f t="shared" si="8"/>
        <v>Senior</v>
      </c>
      <c r="N536" t="s">
        <v>18</v>
      </c>
    </row>
    <row r="537" spans="1:14" x14ac:dyDescent="0.2">
      <c r="A537">
        <v>23893</v>
      </c>
      <c r="B537" t="s">
        <v>36</v>
      </c>
      <c r="C537" t="s">
        <v>38</v>
      </c>
      <c r="D537" s="1">
        <v>50000</v>
      </c>
      <c r="E537">
        <v>3</v>
      </c>
      <c r="F537" t="s">
        <v>13</v>
      </c>
      <c r="G537" t="s">
        <v>14</v>
      </c>
      <c r="H537" t="s">
        <v>15</v>
      </c>
      <c r="I537">
        <v>3</v>
      </c>
      <c r="J537" t="s">
        <v>51</v>
      </c>
      <c r="K537" t="s">
        <v>32</v>
      </c>
      <c r="L537">
        <v>41</v>
      </c>
      <c r="M537" t="str">
        <f t="shared" si="8"/>
        <v>Adult</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Adult</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Adult</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Adult</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Adult</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Senior</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Adult</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Senior</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Adult</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Adult</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Adult</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Adult</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Adult</v>
      </c>
      <c r="N552" t="s">
        <v>15</v>
      </c>
    </row>
    <row r="553" spans="1:14" x14ac:dyDescent="0.2">
      <c r="A553">
        <v>27393</v>
      </c>
      <c r="B553" t="s">
        <v>36</v>
      </c>
      <c r="C553" t="s">
        <v>39</v>
      </c>
      <c r="D553" s="1">
        <v>50000</v>
      </c>
      <c r="E553">
        <v>4</v>
      </c>
      <c r="F553" t="s">
        <v>13</v>
      </c>
      <c r="G553" t="s">
        <v>28</v>
      </c>
      <c r="H553" t="s">
        <v>15</v>
      </c>
      <c r="I553">
        <v>2</v>
      </c>
      <c r="J553" t="s">
        <v>51</v>
      </c>
      <c r="K553" t="s">
        <v>32</v>
      </c>
      <c r="L553">
        <v>63</v>
      </c>
      <c r="M553" t="str">
        <f t="shared" si="8"/>
        <v>Senior</v>
      </c>
      <c r="N553" t="s">
        <v>18</v>
      </c>
    </row>
    <row r="554" spans="1:14" x14ac:dyDescent="0.2">
      <c r="A554">
        <v>14417</v>
      </c>
      <c r="B554" t="s">
        <v>37</v>
      </c>
      <c r="C554" t="s">
        <v>38</v>
      </c>
      <c r="D554" s="1">
        <v>60000</v>
      </c>
      <c r="E554">
        <v>3</v>
      </c>
      <c r="F554" t="s">
        <v>27</v>
      </c>
      <c r="G554" t="s">
        <v>21</v>
      </c>
      <c r="H554" t="s">
        <v>15</v>
      </c>
      <c r="I554">
        <v>2</v>
      </c>
      <c r="J554" t="s">
        <v>51</v>
      </c>
      <c r="K554" t="s">
        <v>32</v>
      </c>
      <c r="L554">
        <v>54</v>
      </c>
      <c r="M554" t="str">
        <f t="shared" si="8"/>
        <v>Senior</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Adult</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Adult</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Adult</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Adult</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Adult</v>
      </c>
      <c r="N560" t="s">
        <v>18</v>
      </c>
    </row>
    <row r="561" spans="1:14" x14ac:dyDescent="0.2">
      <c r="A561">
        <v>15895</v>
      </c>
      <c r="B561" t="s">
        <v>37</v>
      </c>
      <c r="C561" t="s">
        <v>39</v>
      </c>
      <c r="D561" s="1">
        <v>60000</v>
      </c>
      <c r="E561">
        <v>2</v>
      </c>
      <c r="F561" t="s">
        <v>13</v>
      </c>
      <c r="G561" t="s">
        <v>28</v>
      </c>
      <c r="H561" t="s">
        <v>15</v>
      </c>
      <c r="I561">
        <v>0</v>
      </c>
      <c r="J561" t="s">
        <v>51</v>
      </c>
      <c r="K561" t="s">
        <v>32</v>
      </c>
      <c r="L561">
        <v>58</v>
      </c>
      <c r="M561" t="str">
        <f t="shared" si="8"/>
        <v>Senior</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Adult</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Adult</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Adult</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Senior</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Adult</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Adult</v>
      </c>
      <c r="N570" t="s">
        <v>15</v>
      </c>
    </row>
    <row r="571" spans="1:14" x14ac:dyDescent="0.2">
      <c r="A571">
        <v>26452</v>
      </c>
      <c r="B571" t="s">
        <v>37</v>
      </c>
      <c r="C571" t="s">
        <v>38</v>
      </c>
      <c r="D571" s="1">
        <v>50000</v>
      </c>
      <c r="E571">
        <v>3</v>
      </c>
      <c r="F571" t="s">
        <v>31</v>
      </c>
      <c r="G571" t="s">
        <v>28</v>
      </c>
      <c r="H571" t="s">
        <v>15</v>
      </c>
      <c r="I571">
        <v>2</v>
      </c>
      <c r="J571" t="s">
        <v>51</v>
      </c>
      <c r="K571" t="s">
        <v>32</v>
      </c>
      <c r="L571">
        <v>69</v>
      </c>
      <c r="M571" t="str">
        <f t="shared" si="8"/>
        <v>Senior</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Senior</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Adult</v>
      </c>
      <c r="N576" t="s">
        <v>15</v>
      </c>
    </row>
    <row r="577" spans="1:14" x14ac:dyDescent="0.2">
      <c r="A577">
        <v>13388</v>
      </c>
      <c r="B577" t="s">
        <v>37</v>
      </c>
      <c r="C577" t="s">
        <v>38</v>
      </c>
      <c r="D577" s="1">
        <v>60000</v>
      </c>
      <c r="E577">
        <v>2</v>
      </c>
      <c r="F577" t="s">
        <v>19</v>
      </c>
      <c r="G577" t="s">
        <v>21</v>
      </c>
      <c r="H577" t="s">
        <v>15</v>
      </c>
      <c r="I577">
        <v>1</v>
      </c>
      <c r="J577" t="s">
        <v>51</v>
      </c>
      <c r="K577" t="s">
        <v>32</v>
      </c>
      <c r="L577">
        <v>56</v>
      </c>
      <c r="M577" t="str">
        <f t="shared" si="8"/>
        <v>Senior</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Adult</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IF(AND(L579&gt;=0,L579&lt;=18),"Teenager",IF(AND(L579&gt;=19,L579&lt;=30),"Young Adult",IF(AND(L579&gt;=31,L579&lt;=50),"Adult",IF(L579&gt;=51,"Senior","invalid"))))</f>
        <v>Adult</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Adult</v>
      </c>
      <c r="N581" t="s">
        <v>18</v>
      </c>
    </row>
    <row r="582" spans="1:14" x14ac:dyDescent="0.2">
      <c r="A582">
        <v>20380</v>
      </c>
      <c r="B582" t="s">
        <v>36</v>
      </c>
      <c r="C582" t="s">
        <v>39</v>
      </c>
      <c r="D582" s="1">
        <v>60000</v>
      </c>
      <c r="E582">
        <v>3</v>
      </c>
      <c r="F582" t="s">
        <v>31</v>
      </c>
      <c r="G582" t="s">
        <v>28</v>
      </c>
      <c r="H582" t="s">
        <v>15</v>
      </c>
      <c r="I582">
        <v>2</v>
      </c>
      <c r="J582" t="s">
        <v>51</v>
      </c>
      <c r="K582" t="s">
        <v>32</v>
      </c>
      <c r="L582">
        <v>69</v>
      </c>
      <c r="M582" t="str">
        <f t="shared" si="9"/>
        <v>Senior</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Adult</v>
      </c>
      <c r="N584" t="s">
        <v>18</v>
      </c>
    </row>
    <row r="585" spans="1:14" x14ac:dyDescent="0.2">
      <c r="A585">
        <v>24943</v>
      </c>
      <c r="B585" t="s">
        <v>36</v>
      </c>
      <c r="C585" t="s">
        <v>38</v>
      </c>
      <c r="D585" s="1">
        <v>60000</v>
      </c>
      <c r="E585">
        <v>3</v>
      </c>
      <c r="F585" t="s">
        <v>13</v>
      </c>
      <c r="G585" t="s">
        <v>28</v>
      </c>
      <c r="H585" t="s">
        <v>15</v>
      </c>
      <c r="I585">
        <v>2</v>
      </c>
      <c r="J585" t="s">
        <v>51</v>
      </c>
      <c r="K585" t="s">
        <v>32</v>
      </c>
      <c r="L585">
        <v>66</v>
      </c>
      <c r="M585" t="str">
        <f t="shared" si="9"/>
        <v>Senior</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Adult</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Adult</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Senior</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Adult</v>
      </c>
      <c r="N589" t="s">
        <v>18</v>
      </c>
    </row>
    <row r="590" spans="1:14" x14ac:dyDescent="0.2">
      <c r="A590">
        <v>16871</v>
      </c>
      <c r="B590" t="s">
        <v>36</v>
      </c>
      <c r="C590" t="s">
        <v>39</v>
      </c>
      <c r="D590" s="1">
        <v>90000</v>
      </c>
      <c r="E590">
        <v>2</v>
      </c>
      <c r="F590" t="s">
        <v>27</v>
      </c>
      <c r="G590" t="s">
        <v>21</v>
      </c>
      <c r="H590" t="s">
        <v>15</v>
      </c>
      <c r="I590">
        <v>1</v>
      </c>
      <c r="J590" t="s">
        <v>51</v>
      </c>
      <c r="K590" t="s">
        <v>32</v>
      </c>
      <c r="L590">
        <v>51</v>
      </c>
      <c r="M590" t="str">
        <f t="shared" si="9"/>
        <v>Senior</v>
      </c>
      <c r="N590" t="s">
        <v>15</v>
      </c>
    </row>
    <row r="591" spans="1:14" x14ac:dyDescent="0.2">
      <c r="A591">
        <v>12100</v>
      </c>
      <c r="B591" t="s">
        <v>37</v>
      </c>
      <c r="C591" t="s">
        <v>38</v>
      </c>
      <c r="D591" s="1">
        <v>60000</v>
      </c>
      <c r="E591">
        <v>2</v>
      </c>
      <c r="F591" t="s">
        <v>13</v>
      </c>
      <c r="G591" t="s">
        <v>28</v>
      </c>
      <c r="H591" t="s">
        <v>15</v>
      </c>
      <c r="I591">
        <v>0</v>
      </c>
      <c r="J591" t="s">
        <v>51</v>
      </c>
      <c r="K591" t="s">
        <v>32</v>
      </c>
      <c r="L591">
        <v>57</v>
      </c>
      <c r="M591" t="str">
        <f t="shared" si="9"/>
        <v>Senior</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Adult</v>
      </c>
      <c r="N592" t="s">
        <v>15</v>
      </c>
    </row>
    <row r="593" spans="1:14" x14ac:dyDescent="0.2">
      <c r="A593">
        <v>18545</v>
      </c>
      <c r="B593" t="s">
        <v>36</v>
      </c>
      <c r="C593" t="s">
        <v>38</v>
      </c>
      <c r="D593" s="1">
        <v>40000</v>
      </c>
      <c r="E593">
        <v>4</v>
      </c>
      <c r="F593" t="s">
        <v>27</v>
      </c>
      <c r="G593" t="s">
        <v>21</v>
      </c>
      <c r="H593" t="s">
        <v>18</v>
      </c>
      <c r="I593">
        <v>2</v>
      </c>
      <c r="J593" t="s">
        <v>51</v>
      </c>
      <c r="K593" t="s">
        <v>32</v>
      </c>
      <c r="L593">
        <v>61</v>
      </c>
      <c r="M593" t="str">
        <f t="shared" si="9"/>
        <v>Senior</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Adult</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Adult</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Adult</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Adult</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Adult</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Adult</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Senior</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Adult</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Senior</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Adult</v>
      </c>
      <c r="N608" t="s">
        <v>18</v>
      </c>
    </row>
    <row r="609" spans="1:14" x14ac:dyDescent="0.2">
      <c r="A609">
        <v>16145</v>
      </c>
      <c r="B609" t="s">
        <v>37</v>
      </c>
      <c r="C609" t="s">
        <v>39</v>
      </c>
      <c r="D609" s="1">
        <v>70000</v>
      </c>
      <c r="E609">
        <v>5</v>
      </c>
      <c r="F609" t="s">
        <v>31</v>
      </c>
      <c r="G609" t="s">
        <v>21</v>
      </c>
      <c r="H609" t="s">
        <v>15</v>
      </c>
      <c r="I609">
        <v>3</v>
      </c>
      <c r="J609" t="s">
        <v>51</v>
      </c>
      <c r="K609" t="s">
        <v>32</v>
      </c>
      <c r="L609">
        <v>46</v>
      </c>
      <c r="M609" t="str">
        <f t="shared" si="9"/>
        <v>Adult</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Senior</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Adult</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Adult</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Adult</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Adult</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Adult</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Adult</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Adult</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Adult</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Adult</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Adult</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Adult</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Senior</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Adult</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Adult</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Adult</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Adult</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Adult</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Adult</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1">
        <v>50000</v>
      </c>
      <c r="E643">
        <v>4</v>
      </c>
      <c r="F643" t="s">
        <v>13</v>
      </c>
      <c r="G643" t="s">
        <v>28</v>
      </c>
      <c r="H643" t="s">
        <v>15</v>
      </c>
      <c r="I643">
        <v>2</v>
      </c>
      <c r="J643" t="s">
        <v>51</v>
      </c>
      <c r="K643" t="s">
        <v>32</v>
      </c>
      <c r="L643">
        <v>64</v>
      </c>
      <c r="M643" t="str">
        <f t="shared" ref="M643:M706" si="10">IF(AND(L643&gt;=0,L643&lt;=18),"Teenager",IF(AND(L643&gt;=19,L643&lt;=30),"Young Adult",IF(AND(L643&gt;=31,L643&lt;=50),"Adult",IF(L643&gt;=51,"Senior","invalid"))))</f>
        <v>Senior</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Adult</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Adult</v>
      </c>
      <c r="N645" t="s">
        <v>15</v>
      </c>
    </row>
    <row r="646" spans="1:14" x14ac:dyDescent="0.2">
      <c r="A646">
        <v>23368</v>
      </c>
      <c r="B646" t="s">
        <v>36</v>
      </c>
      <c r="C646" t="s">
        <v>39</v>
      </c>
      <c r="D646" s="1">
        <v>60000</v>
      </c>
      <c r="E646">
        <v>5</v>
      </c>
      <c r="F646" t="s">
        <v>13</v>
      </c>
      <c r="G646" t="s">
        <v>14</v>
      </c>
      <c r="H646" t="s">
        <v>15</v>
      </c>
      <c r="I646">
        <v>3</v>
      </c>
      <c r="J646" t="s">
        <v>51</v>
      </c>
      <c r="K646" t="s">
        <v>32</v>
      </c>
      <c r="L646">
        <v>41</v>
      </c>
      <c r="M646" t="str">
        <f t="shared" si="10"/>
        <v>Adult</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Adult</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Adult</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Adult</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Adult</v>
      </c>
      <c r="N651" t="s">
        <v>15</v>
      </c>
    </row>
    <row r="652" spans="1:14" x14ac:dyDescent="0.2">
      <c r="A652">
        <v>18435</v>
      </c>
      <c r="B652" t="s">
        <v>37</v>
      </c>
      <c r="C652" t="s">
        <v>39</v>
      </c>
      <c r="D652" s="1">
        <v>70000</v>
      </c>
      <c r="E652">
        <v>5</v>
      </c>
      <c r="F652" t="s">
        <v>31</v>
      </c>
      <c r="G652" t="s">
        <v>28</v>
      </c>
      <c r="H652" t="s">
        <v>15</v>
      </c>
      <c r="I652">
        <v>2</v>
      </c>
      <c r="J652" t="s">
        <v>51</v>
      </c>
      <c r="K652" t="s">
        <v>32</v>
      </c>
      <c r="L652">
        <v>67</v>
      </c>
      <c r="M652" t="str">
        <f t="shared" si="10"/>
        <v>Senior</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Adult</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Adult</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Adult</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Adult</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Adult</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Adult</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Adult</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Adult</v>
      </c>
      <c r="N660" t="s">
        <v>15</v>
      </c>
    </row>
    <row r="661" spans="1:14" x14ac:dyDescent="0.2">
      <c r="A661">
        <v>24643</v>
      </c>
      <c r="B661" t="s">
        <v>37</v>
      </c>
      <c r="C661" t="s">
        <v>39</v>
      </c>
      <c r="D661" s="1">
        <v>60000</v>
      </c>
      <c r="E661">
        <v>4</v>
      </c>
      <c r="F661" t="s">
        <v>13</v>
      </c>
      <c r="G661" t="s">
        <v>28</v>
      </c>
      <c r="H661" t="s">
        <v>15</v>
      </c>
      <c r="I661">
        <v>2</v>
      </c>
      <c r="J661" t="s">
        <v>51</v>
      </c>
      <c r="K661" t="s">
        <v>32</v>
      </c>
      <c r="L661">
        <v>63</v>
      </c>
      <c r="M661" t="str">
        <f t="shared" si="10"/>
        <v>Senior</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Adult</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Adult</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Adult</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Adult</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Adult</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Adult</v>
      </c>
      <c r="N668" t="s">
        <v>15</v>
      </c>
    </row>
    <row r="669" spans="1:14" x14ac:dyDescent="0.2">
      <c r="A669">
        <v>20505</v>
      </c>
      <c r="B669" t="s">
        <v>36</v>
      </c>
      <c r="C669" t="s">
        <v>39</v>
      </c>
      <c r="D669" s="1">
        <v>40000</v>
      </c>
      <c r="E669">
        <v>5</v>
      </c>
      <c r="F669" t="s">
        <v>27</v>
      </c>
      <c r="G669" t="s">
        <v>21</v>
      </c>
      <c r="H669" t="s">
        <v>18</v>
      </c>
      <c r="I669">
        <v>2</v>
      </c>
      <c r="J669" t="s">
        <v>51</v>
      </c>
      <c r="K669" t="s">
        <v>32</v>
      </c>
      <c r="L669">
        <v>61</v>
      </c>
      <c r="M669" t="str">
        <f t="shared" si="10"/>
        <v>Senior</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Adult</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Adult</v>
      </c>
      <c r="N671" t="s">
        <v>18</v>
      </c>
    </row>
    <row r="672" spans="1:14" x14ac:dyDescent="0.2">
      <c r="A672">
        <v>21471</v>
      </c>
      <c r="B672" t="s">
        <v>36</v>
      </c>
      <c r="C672" t="s">
        <v>38</v>
      </c>
      <c r="D672" s="1">
        <v>70000</v>
      </c>
      <c r="E672">
        <v>2</v>
      </c>
      <c r="F672" t="s">
        <v>19</v>
      </c>
      <c r="G672" t="s">
        <v>21</v>
      </c>
      <c r="H672" t="s">
        <v>15</v>
      </c>
      <c r="I672">
        <v>1</v>
      </c>
      <c r="J672" t="s">
        <v>51</v>
      </c>
      <c r="K672" t="s">
        <v>32</v>
      </c>
      <c r="L672">
        <v>59</v>
      </c>
      <c r="M672" t="str">
        <f t="shared" si="10"/>
        <v>Senior</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Adult</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Adult</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Adult</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Adult</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Adult</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Adult</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1">
        <v>60000</v>
      </c>
      <c r="E681">
        <v>4</v>
      </c>
      <c r="F681" t="s">
        <v>13</v>
      </c>
      <c r="G681" t="s">
        <v>28</v>
      </c>
      <c r="H681" t="s">
        <v>15</v>
      </c>
      <c r="I681">
        <v>2</v>
      </c>
      <c r="J681" t="s">
        <v>51</v>
      </c>
      <c r="K681" t="s">
        <v>32</v>
      </c>
      <c r="L681">
        <v>60</v>
      </c>
      <c r="M681" t="str">
        <f t="shared" si="10"/>
        <v>Senior</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Adult</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Adult</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Senior</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Adult</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Adult</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Senior</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Senior</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Adult</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Adult</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Adult</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Adult</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Adult</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Adult</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Adult</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Adult</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Adult</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Adult</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Adult</v>
      </c>
      <c r="N706" t="s">
        <v>15</v>
      </c>
    </row>
    <row r="707" spans="1:14" x14ac:dyDescent="0.2">
      <c r="A707">
        <v>11199</v>
      </c>
      <c r="B707" t="s">
        <v>36</v>
      </c>
      <c r="C707" t="s">
        <v>39</v>
      </c>
      <c r="D707" s="1">
        <v>70000</v>
      </c>
      <c r="E707">
        <v>4</v>
      </c>
      <c r="F707" t="s">
        <v>13</v>
      </c>
      <c r="G707" t="s">
        <v>28</v>
      </c>
      <c r="H707" t="s">
        <v>15</v>
      </c>
      <c r="I707">
        <v>1</v>
      </c>
      <c r="J707" t="s">
        <v>51</v>
      </c>
      <c r="K707" t="s">
        <v>32</v>
      </c>
      <c r="L707">
        <v>59</v>
      </c>
      <c r="M707" t="str">
        <f t="shared" ref="M707:M770" si="11">IF(AND(L707&gt;=0,L707&lt;=18),"Teenager",IF(AND(L707&gt;=19,L707&lt;=30),"Young Adult",IF(AND(L707&gt;=31,L707&lt;=50),"Adult",IF(L707&gt;=51,"Senior","invalid"))))</f>
        <v>Senior</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Adult</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Adult</v>
      </c>
      <c r="N709" t="s">
        <v>15</v>
      </c>
    </row>
    <row r="710" spans="1:14" x14ac:dyDescent="0.2">
      <c r="A710">
        <v>18069</v>
      </c>
      <c r="B710" t="s">
        <v>36</v>
      </c>
      <c r="C710" t="s">
        <v>38</v>
      </c>
      <c r="D710" s="1">
        <v>70000</v>
      </c>
      <c r="E710">
        <v>5</v>
      </c>
      <c r="F710" t="s">
        <v>13</v>
      </c>
      <c r="G710" t="s">
        <v>28</v>
      </c>
      <c r="H710" t="s">
        <v>15</v>
      </c>
      <c r="I710">
        <v>4</v>
      </c>
      <c r="J710" t="s">
        <v>51</v>
      </c>
      <c r="K710" t="s">
        <v>32</v>
      </c>
      <c r="L710">
        <v>60</v>
      </c>
      <c r="M710" t="str">
        <f t="shared" si="11"/>
        <v>Senior</v>
      </c>
      <c r="N710" t="s">
        <v>18</v>
      </c>
    </row>
    <row r="711" spans="1:14" x14ac:dyDescent="0.2">
      <c r="A711">
        <v>23712</v>
      </c>
      <c r="B711" t="s">
        <v>37</v>
      </c>
      <c r="C711" t="s">
        <v>39</v>
      </c>
      <c r="D711" s="1">
        <v>70000</v>
      </c>
      <c r="E711">
        <v>2</v>
      </c>
      <c r="F711" t="s">
        <v>13</v>
      </c>
      <c r="G711" t="s">
        <v>28</v>
      </c>
      <c r="H711" t="s">
        <v>15</v>
      </c>
      <c r="I711">
        <v>1</v>
      </c>
      <c r="J711" t="s">
        <v>51</v>
      </c>
      <c r="K711" t="s">
        <v>32</v>
      </c>
      <c r="L711">
        <v>59</v>
      </c>
      <c r="M711" t="str">
        <f t="shared" si="11"/>
        <v>Senior</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Adult</v>
      </c>
      <c r="N712" t="s">
        <v>15</v>
      </c>
    </row>
    <row r="713" spans="1:14" x14ac:dyDescent="0.2">
      <c r="A713">
        <v>20518</v>
      </c>
      <c r="B713" t="s">
        <v>36</v>
      </c>
      <c r="C713" t="s">
        <v>39</v>
      </c>
      <c r="D713" s="1">
        <v>70000</v>
      </c>
      <c r="E713">
        <v>2</v>
      </c>
      <c r="F713" t="s">
        <v>19</v>
      </c>
      <c r="G713" t="s">
        <v>21</v>
      </c>
      <c r="H713" t="s">
        <v>15</v>
      </c>
      <c r="I713">
        <v>1</v>
      </c>
      <c r="J713" t="s">
        <v>51</v>
      </c>
      <c r="K713" t="s">
        <v>32</v>
      </c>
      <c r="L713">
        <v>58</v>
      </c>
      <c r="M713" t="str">
        <f t="shared" si="11"/>
        <v>Senior</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Adult</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Adult</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Adult</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Adult</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Adult</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Adult</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Adult</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Senior</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Adult</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Adult</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Adult</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Senior</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Adult</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Adult</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Adult</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Adult</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Adult</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Adult</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Adult</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Adult</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Adult</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Adult</v>
      </c>
      <c r="N740" t="s">
        <v>15</v>
      </c>
    </row>
    <row r="741" spans="1:14" x14ac:dyDescent="0.2">
      <c r="A741">
        <v>11225</v>
      </c>
      <c r="B741" t="s">
        <v>36</v>
      </c>
      <c r="C741" t="s">
        <v>39</v>
      </c>
      <c r="D741" s="1">
        <v>60000</v>
      </c>
      <c r="E741">
        <v>2</v>
      </c>
      <c r="F741" t="s">
        <v>19</v>
      </c>
      <c r="G741" t="s">
        <v>21</v>
      </c>
      <c r="H741" t="s">
        <v>15</v>
      </c>
      <c r="I741">
        <v>1</v>
      </c>
      <c r="J741" t="s">
        <v>51</v>
      </c>
      <c r="K741" t="s">
        <v>32</v>
      </c>
      <c r="L741">
        <v>55</v>
      </c>
      <c r="M741" t="str">
        <f t="shared" si="11"/>
        <v>Senior</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Adult</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Adult</v>
      </c>
      <c r="N745" t="s">
        <v>18</v>
      </c>
    </row>
    <row r="746" spans="1:14" x14ac:dyDescent="0.2">
      <c r="A746">
        <v>20535</v>
      </c>
      <c r="B746" t="s">
        <v>36</v>
      </c>
      <c r="C746" t="s">
        <v>39</v>
      </c>
      <c r="D746" s="1">
        <v>70000</v>
      </c>
      <c r="E746">
        <v>4</v>
      </c>
      <c r="F746" t="s">
        <v>19</v>
      </c>
      <c r="G746" t="s">
        <v>21</v>
      </c>
      <c r="H746" t="s">
        <v>15</v>
      </c>
      <c r="I746">
        <v>1</v>
      </c>
      <c r="J746" t="s">
        <v>51</v>
      </c>
      <c r="K746" t="s">
        <v>32</v>
      </c>
      <c r="L746">
        <v>56</v>
      </c>
      <c r="M746" t="str">
        <f t="shared" si="11"/>
        <v>Senior</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Adult</v>
      </c>
      <c r="N747" t="s">
        <v>15</v>
      </c>
    </row>
    <row r="748" spans="1:14" x14ac:dyDescent="0.2">
      <c r="A748">
        <v>28043</v>
      </c>
      <c r="B748" t="s">
        <v>36</v>
      </c>
      <c r="C748" t="s">
        <v>39</v>
      </c>
      <c r="D748" s="1">
        <v>60000</v>
      </c>
      <c r="E748">
        <v>2</v>
      </c>
      <c r="F748" t="s">
        <v>13</v>
      </c>
      <c r="G748" t="s">
        <v>28</v>
      </c>
      <c r="H748" t="s">
        <v>15</v>
      </c>
      <c r="I748">
        <v>0</v>
      </c>
      <c r="J748" t="s">
        <v>51</v>
      </c>
      <c r="K748" t="s">
        <v>32</v>
      </c>
      <c r="L748">
        <v>56</v>
      </c>
      <c r="M748" t="str">
        <f t="shared" si="11"/>
        <v>Senior</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Adult</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Adult</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Adult</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Adult</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Senior</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Adult</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Senior</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Adult</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Adult</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Adult</v>
      </c>
      <c r="N762" t="s">
        <v>18</v>
      </c>
    </row>
    <row r="763" spans="1:14" x14ac:dyDescent="0.2">
      <c r="A763">
        <v>13216</v>
      </c>
      <c r="B763" t="s">
        <v>36</v>
      </c>
      <c r="C763" t="s">
        <v>39</v>
      </c>
      <c r="D763" s="1">
        <v>60000</v>
      </c>
      <c r="E763">
        <v>5</v>
      </c>
      <c r="F763" t="s">
        <v>13</v>
      </c>
      <c r="G763" t="s">
        <v>28</v>
      </c>
      <c r="H763" t="s">
        <v>15</v>
      </c>
      <c r="I763">
        <v>3</v>
      </c>
      <c r="J763" t="s">
        <v>51</v>
      </c>
      <c r="K763" t="s">
        <v>32</v>
      </c>
      <c r="L763">
        <v>59</v>
      </c>
      <c r="M763" t="str">
        <f t="shared" si="11"/>
        <v>Senior</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Adult</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Adult</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Adult</v>
      </c>
      <c r="N767" t="s">
        <v>15</v>
      </c>
    </row>
    <row r="768" spans="1:14" x14ac:dyDescent="0.2">
      <c r="A768">
        <v>14608</v>
      </c>
      <c r="B768" t="s">
        <v>36</v>
      </c>
      <c r="C768" t="s">
        <v>38</v>
      </c>
      <c r="D768" s="1">
        <v>50000</v>
      </c>
      <c r="E768">
        <v>4</v>
      </c>
      <c r="F768" t="s">
        <v>13</v>
      </c>
      <c r="G768" t="s">
        <v>14</v>
      </c>
      <c r="H768" t="s">
        <v>15</v>
      </c>
      <c r="I768">
        <v>3</v>
      </c>
      <c r="J768" t="s">
        <v>51</v>
      </c>
      <c r="K768" t="s">
        <v>32</v>
      </c>
      <c r="L768">
        <v>42</v>
      </c>
      <c r="M768" t="str">
        <f t="shared" si="11"/>
        <v>Adult</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Adult</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IF(AND(L771&gt;=0,L771&lt;=18),"Teenager",IF(AND(L771&gt;=19,L771&lt;=30),"Young Adult",IF(AND(L771&gt;=31,L771&lt;=50),"Adult",IF(L771&gt;=51,"Senior","invalid"))))</f>
        <v>Adult</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Adult</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Adult</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Adult</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Adult</v>
      </c>
      <c r="N776" t="s">
        <v>15</v>
      </c>
    </row>
    <row r="777" spans="1:14" x14ac:dyDescent="0.2">
      <c r="A777">
        <v>29030</v>
      </c>
      <c r="B777" t="s">
        <v>36</v>
      </c>
      <c r="C777" t="s">
        <v>38</v>
      </c>
      <c r="D777" s="1">
        <v>70000</v>
      </c>
      <c r="E777">
        <v>2</v>
      </c>
      <c r="F777" t="s">
        <v>29</v>
      </c>
      <c r="G777" t="s">
        <v>14</v>
      </c>
      <c r="H777" t="s">
        <v>15</v>
      </c>
      <c r="I777">
        <v>2</v>
      </c>
      <c r="J777" t="s">
        <v>51</v>
      </c>
      <c r="K777" t="s">
        <v>32</v>
      </c>
      <c r="L777">
        <v>54</v>
      </c>
      <c r="M777" t="str">
        <f t="shared" si="12"/>
        <v>Senior</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Adult</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Adult</v>
      </c>
      <c r="N781" t="s">
        <v>15</v>
      </c>
    </row>
    <row r="782" spans="1:14" x14ac:dyDescent="0.2">
      <c r="A782">
        <v>18105</v>
      </c>
      <c r="B782" t="s">
        <v>36</v>
      </c>
      <c r="C782" t="s">
        <v>39</v>
      </c>
      <c r="D782" s="1">
        <v>60000</v>
      </c>
      <c r="E782">
        <v>2</v>
      </c>
      <c r="F782" t="s">
        <v>19</v>
      </c>
      <c r="G782" t="s">
        <v>21</v>
      </c>
      <c r="H782" t="s">
        <v>15</v>
      </c>
      <c r="I782">
        <v>1</v>
      </c>
      <c r="J782" t="s">
        <v>51</v>
      </c>
      <c r="K782" t="s">
        <v>32</v>
      </c>
      <c r="L782">
        <v>55</v>
      </c>
      <c r="M782" t="str">
        <f t="shared" si="12"/>
        <v>Senior</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Adult</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Adult</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Adult</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Senior</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Adult</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Adult</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Adult</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Adult</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Senior</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Senior</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Senior</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Adult</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Adult</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Adult</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Senior</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Adult</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Adult</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Senior</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Adult</v>
      </c>
      <c r="N813" t="s">
        <v>18</v>
      </c>
    </row>
    <row r="814" spans="1:14" x14ac:dyDescent="0.2">
      <c r="A814">
        <v>15749</v>
      </c>
      <c r="B814" t="s">
        <v>37</v>
      </c>
      <c r="C814" t="s">
        <v>39</v>
      </c>
      <c r="D814" s="1">
        <v>70000</v>
      </c>
      <c r="E814">
        <v>4</v>
      </c>
      <c r="F814" t="s">
        <v>13</v>
      </c>
      <c r="G814" t="s">
        <v>28</v>
      </c>
      <c r="H814" t="s">
        <v>15</v>
      </c>
      <c r="I814">
        <v>2</v>
      </c>
      <c r="J814" t="s">
        <v>51</v>
      </c>
      <c r="K814" t="s">
        <v>32</v>
      </c>
      <c r="L814">
        <v>61</v>
      </c>
      <c r="M814" t="str">
        <f t="shared" si="12"/>
        <v>Senior</v>
      </c>
      <c r="N814" t="s">
        <v>18</v>
      </c>
    </row>
    <row r="815" spans="1:14" x14ac:dyDescent="0.2">
      <c r="A815">
        <v>25899</v>
      </c>
      <c r="B815" t="s">
        <v>36</v>
      </c>
      <c r="C815" t="s">
        <v>39</v>
      </c>
      <c r="D815" s="1">
        <v>70000</v>
      </c>
      <c r="E815">
        <v>2</v>
      </c>
      <c r="F815" t="s">
        <v>27</v>
      </c>
      <c r="G815" t="s">
        <v>21</v>
      </c>
      <c r="H815" t="s">
        <v>15</v>
      </c>
      <c r="I815">
        <v>2</v>
      </c>
      <c r="J815" t="s">
        <v>51</v>
      </c>
      <c r="K815" t="s">
        <v>32</v>
      </c>
      <c r="L815">
        <v>53</v>
      </c>
      <c r="M815" t="str">
        <f t="shared" si="12"/>
        <v>Senior</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Adult</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Adult</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Adult</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Adult</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Adult</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Adult</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Adult</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Senior</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Adult</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Adult</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Senior</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Adult</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Adult</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IF(AND(L835&gt;=0,L835&lt;=18),"Teenager",IF(AND(L835&gt;=19,L835&lt;=30),"Young Adult",IF(AND(L835&gt;=31,L835&lt;=50),"Adult",IF(L835&gt;=51,"Senior","invalid"))))</f>
        <v>Adult</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Senior</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Adult</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Adult</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Adult</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Adult</v>
      </c>
      <c r="N841" t="s">
        <v>15</v>
      </c>
    </row>
    <row r="842" spans="1:14" x14ac:dyDescent="0.2">
      <c r="A842">
        <v>11233</v>
      </c>
      <c r="B842" t="s">
        <v>36</v>
      </c>
      <c r="C842" t="s">
        <v>38</v>
      </c>
      <c r="D842" s="1">
        <v>70000</v>
      </c>
      <c r="E842">
        <v>4</v>
      </c>
      <c r="F842" t="s">
        <v>19</v>
      </c>
      <c r="G842" t="s">
        <v>21</v>
      </c>
      <c r="H842" t="s">
        <v>15</v>
      </c>
      <c r="I842">
        <v>2</v>
      </c>
      <c r="J842" t="s">
        <v>51</v>
      </c>
      <c r="K842" t="s">
        <v>32</v>
      </c>
      <c r="L842">
        <v>53</v>
      </c>
      <c r="M842" t="str">
        <f t="shared" si="13"/>
        <v>Senior</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Adult</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Senior</v>
      </c>
      <c r="N845" t="s">
        <v>18</v>
      </c>
    </row>
    <row r="846" spans="1:14" x14ac:dyDescent="0.2">
      <c r="A846">
        <v>22743</v>
      </c>
      <c r="B846" t="s">
        <v>36</v>
      </c>
      <c r="C846" t="s">
        <v>39</v>
      </c>
      <c r="D846" s="1">
        <v>40000</v>
      </c>
      <c r="E846">
        <v>5</v>
      </c>
      <c r="F846" t="s">
        <v>27</v>
      </c>
      <c r="G846" t="s">
        <v>21</v>
      </c>
      <c r="H846" t="s">
        <v>15</v>
      </c>
      <c r="I846">
        <v>2</v>
      </c>
      <c r="J846" t="s">
        <v>51</v>
      </c>
      <c r="K846" t="s">
        <v>32</v>
      </c>
      <c r="L846">
        <v>60</v>
      </c>
      <c r="M846" t="str">
        <f t="shared" si="13"/>
        <v>Senior</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Adult</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Adult</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Adult</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Adult</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Adult</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Adult</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Adult</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Adult</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Adult</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Adult</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Adult</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Senior</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Adult</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Adult</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Adult</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Adult</v>
      </c>
      <c r="N867" t="s">
        <v>15</v>
      </c>
    </row>
    <row r="868" spans="1:14" x14ac:dyDescent="0.2">
      <c r="A868">
        <v>28052</v>
      </c>
      <c r="B868" t="s">
        <v>36</v>
      </c>
      <c r="C868" t="s">
        <v>38</v>
      </c>
      <c r="D868" s="1">
        <v>60000</v>
      </c>
      <c r="E868">
        <v>2</v>
      </c>
      <c r="F868" t="s">
        <v>27</v>
      </c>
      <c r="G868" t="s">
        <v>21</v>
      </c>
      <c r="H868" t="s">
        <v>15</v>
      </c>
      <c r="I868">
        <v>2</v>
      </c>
      <c r="J868" t="s">
        <v>51</v>
      </c>
      <c r="K868" t="s">
        <v>32</v>
      </c>
      <c r="L868">
        <v>55</v>
      </c>
      <c r="M868" t="str">
        <f t="shared" si="13"/>
        <v>Senior</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Adult</v>
      </c>
      <c r="N869" t="s">
        <v>18</v>
      </c>
    </row>
    <row r="870" spans="1:14" x14ac:dyDescent="0.2">
      <c r="A870">
        <v>24955</v>
      </c>
      <c r="B870" t="s">
        <v>37</v>
      </c>
      <c r="C870" t="s">
        <v>38</v>
      </c>
      <c r="D870" s="1">
        <v>30000</v>
      </c>
      <c r="E870">
        <v>5</v>
      </c>
      <c r="F870" t="s">
        <v>29</v>
      </c>
      <c r="G870" t="s">
        <v>14</v>
      </c>
      <c r="H870" t="s">
        <v>15</v>
      </c>
      <c r="I870">
        <v>3</v>
      </c>
      <c r="J870" t="s">
        <v>51</v>
      </c>
      <c r="K870" t="s">
        <v>32</v>
      </c>
      <c r="L870">
        <v>60</v>
      </c>
      <c r="M870" t="str">
        <f t="shared" si="13"/>
        <v>Senior</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Adult</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Adult</v>
      </c>
      <c r="N872" t="s">
        <v>18</v>
      </c>
    </row>
    <row r="873" spans="1:14" x14ac:dyDescent="0.2">
      <c r="A873">
        <v>11219</v>
      </c>
      <c r="B873" t="s">
        <v>36</v>
      </c>
      <c r="C873" t="s">
        <v>38</v>
      </c>
      <c r="D873" s="1">
        <v>60000</v>
      </c>
      <c r="E873">
        <v>2</v>
      </c>
      <c r="F873" t="s">
        <v>27</v>
      </c>
      <c r="G873" t="s">
        <v>21</v>
      </c>
      <c r="H873" t="s">
        <v>15</v>
      </c>
      <c r="I873">
        <v>2</v>
      </c>
      <c r="J873" t="s">
        <v>51</v>
      </c>
      <c r="K873" t="s">
        <v>32</v>
      </c>
      <c r="L873">
        <v>55</v>
      </c>
      <c r="M873" t="str">
        <f t="shared" si="13"/>
        <v>Senior</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Senior</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Adult</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Senior</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Adult</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Adult</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Adult</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Adult</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Adult</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Adult</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Adult</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Adult</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Adult</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Adult</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Adult</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Adult</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Adult</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Adult</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Adult</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IF(AND(L899&gt;=0,L899&lt;=18),"Teenager",IF(AND(L899&gt;=19,L899&lt;=30),"Young Adult",IF(AND(L899&gt;=31,L899&lt;=50),"Adult",IF(L899&gt;=51,"Senior","invalid"))))</f>
        <v>Young Adult</v>
      </c>
      <c r="N899" t="s">
        <v>18</v>
      </c>
    </row>
    <row r="900" spans="1:14" x14ac:dyDescent="0.2">
      <c r="A900">
        <v>18066</v>
      </c>
      <c r="B900" t="s">
        <v>37</v>
      </c>
      <c r="C900" t="s">
        <v>38</v>
      </c>
      <c r="D900" s="1">
        <v>70000</v>
      </c>
      <c r="E900">
        <v>5</v>
      </c>
      <c r="F900" t="s">
        <v>13</v>
      </c>
      <c r="G900" t="s">
        <v>28</v>
      </c>
      <c r="H900" t="s">
        <v>15</v>
      </c>
      <c r="I900">
        <v>3</v>
      </c>
      <c r="J900" t="s">
        <v>51</v>
      </c>
      <c r="K900" t="s">
        <v>32</v>
      </c>
      <c r="L900">
        <v>60</v>
      </c>
      <c r="M900" t="str">
        <f t="shared" si="14"/>
        <v>Senior</v>
      </c>
      <c r="N900" t="s">
        <v>15</v>
      </c>
    </row>
    <row r="901" spans="1:14" x14ac:dyDescent="0.2">
      <c r="A901">
        <v>28192</v>
      </c>
      <c r="B901" t="s">
        <v>36</v>
      </c>
      <c r="C901" t="s">
        <v>39</v>
      </c>
      <c r="D901" s="1">
        <v>70000</v>
      </c>
      <c r="E901">
        <v>5</v>
      </c>
      <c r="F901" t="s">
        <v>31</v>
      </c>
      <c r="G901" t="s">
        <v>21</v>
      </c>
      <c r="H901" t="s">
        <v>15</v>
      </c>
      <c r="I901">
        <v>3</v>
      </c>
      <c r="J901" t="s">
        <v>51</v>
      </c>
      <c r="K901" t="s">
        <v>32</v>
      </c>
      <c r="L901">
        <v>46</v>
      </c>
      <c r="M901" t="str">
        <f t="shared" si="14"/>
        <v>Adult</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Adult</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Adult</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Adult</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Adult</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Adult</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Adult</v>
      </c>
      <c r="N908" t="s">
        <v>15</v>
      </c>
    </row>
    <row r="909" spans="1:14" x14ac:dyDescent="0.2">
      <c r="A909">
        <v>19747</v>
      </c>
      <c r="B909" t="s">
        <v>36</v>
      </c>
      <c r="C909" t="s">
        <v>38</v>
      </c>
      <c r="D909" s="1">
        <v>50000</v>
      </c>
      <c r="E909">
        <v>4</v>
      </c>
      <c r="F909" t="s">
        <v>13</v>
      </c>
      <c r="G909" t="s">
        <v>28</v>
      </c>
      <c r="H909" t="s">
        <v>15</v>
      </c>
      <c r="I909">
        <v>2</v>
      </c>
      <c r="J909" t="s">
        <v>51</v>
      </c>
      <c r="K909" t="s">
        <v>32</v>
      </c>
      <c r="L909">
        <v>63</v>
      </c>
      <c r="M909" t="str">
        <f t="shared" si="14"/>
        <v>Senior</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Adult</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Adult</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Adult</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Adult</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Adult</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Adult</v>
      </c>
      <c r="N916" t="s">
        <v>18</v>
      </c>
    </row>
    <row r="917" spans="1:14" x14ac:dyDescent="0.2">
      <c r="A917">
        <v>21752</v>
      </c>
      <c r="B917" t="s">
        <v>36</v>
      </c>
      <c r="C917" t="s">
        <v>38</v>
      </c>
      <c r="D917" s="1">
        <v>60000</v>
      </c>
      <c r="E917">
        <v>3</v>
      </c>
      <c r="F917" t="s">
        <v>31</v>
      </c>
      <c r="G917" t="s">
        <v>28</v>
      </c>
      <c r="H917" t="s">
        <v>15</v>
      </c>
      <c r="I917">
        <v>2</v>
      </c>
      <c r="J917" t="s">
        <v>51</v>
      </c>
      <c r="K917" t="s">
        <v>32</v>
      </c>
      <c r="L917">
        <v>64</v>
      </c>
      <c r="M917" t="str">
        <f t="shared" si="14"/>
        <v>Senior</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Adult</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Adult</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Adult</v>
      </c>
      <c r="N920" t="s">
        <v>15</v>
      </c>
    </row>
    <row r="921" spans="1:14" x14ac:dyDescent="0.2">
      <c r="A921">
        <v>21451</v>
      </c>
      <c r="B921" t="s">
        <v>36</v>
      </c>
      <c r="C921" t="s">
        <v>39</v>
      </c>
      <c r="D921" s="1">
        <v>40000</v>
      </c>
      <c r="E921">
        <v>4</v>
      </c>
      <c r="F921" t="s">
        <v>27</v>
      </c>
      <c r="G921" t="s">
        <v>21</v>
      </c>
      <c r="H921" t="s">
        <v>15</v>
      </c>
      <c r="I921">
        <v>2</v>
      </c>
      <c r="J921" t="s">
        <v>51</v>
      </c>
      <c r="K921" t="s">
        <v>32</v>
      </c>
      <c r="L921">
        <v>61</v>
      </c>
      <c r="M921" t="str">
        <f t="shared" si="14"/>
        <v>Senior</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Senior</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Adult</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Senior</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Senior</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Adult</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Adult</v>
      </c>
      <c r="N927" t="s">
        <v>15</v>
      </c>
    </row>
    <row r="928" spans="1:14" x14ac:dyDescent="0.2">
      <c r="A928">
        <v>26495</v>
      </c>
      <c r="B928" t="s">
        <v>37</v>
      </c>
      <c r="C928" t="s">
        <v>39</v>
      </c>
      <c r="D928" s="1">
        <v>40000</v>
      </c>
      <c r="E928">
        <v>2</v>
      </c>
      <c r="F928" t="s">
        <v>27</v>
      </c>
      <c r="G928" t="s">
        <v>21</v>
      </c>
      <c r="H928" t="s">
        <v>15</v>
      </c>
      <c r="I928">
        <v>2</v>
      </c>
      <c r="J928" t="s">
        <v>51</v>
      </c>
      <c r="K928" t="s">
        <v>32</v>
      </c>
      <c r="L928">
        <v>57</v>
      </c>
      <c r="M928" t="str">
        <f t="shared" si="14"/>
        <v>Senior</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Adult</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Adult</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Adult</v>
      </c>
      <c r="N931" t="s">
        <v>18</v>
      </c>
    </row>
    <row r="932" spans="1:14" x14ac:dyDescent="0.2">
      <c r="A932">
        <v>19543</v>
      </c>
      <c r="B932" t="s">
        <v>36</v>
      </c>
      <c r="C932" t="s">
        <v>38</v>
      </c>
      <c r="D932" s="1">
        <v>70000</v>
      </c>
      <c r="E932">
        <v>5</v>
      </c>
      <c r="F932" t="s">
        <v>31</v>
      </c>
      <c r="G932" t="s">
        <v>21</v>
      </c>
      <c r="H932" t="s">
        <v>18</v>
      </c>
      <c r="I932">
        <v>3</v>
      </c>
      <c r="J932" t="s">
        <v>51</v>
      </c>
      <c r="K932" t="s">
        <v>32</v>
      </c>
      <c r="L932">
        <v>47</v>
      </c>
      <c r="M932" t="str">
        <f t="shared" si="14"/>
        <v>Adult</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Adult</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Adult</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Adult</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Adult</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Adult</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Adult</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Senior</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Adult</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Adult</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Adult</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Adult</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Adult</v>
      </c>
      <c r="N950" t="s">
        <v>18</v>
      </c>
    </row>
    <row r="951" spans="1:14" x14ac:dyDescent="0.2">
      <c r="A951">
        <v>28056</v>
      </c>
      <c r="B951" t="s">
        <v>36</v>
      </c>
      <c r="C951" t="s">
        <v>38</v>
      </c>
      <c r="D951" s="1">
        <v>70000</v>
      </c>
      <c r="E951">
        <v>2</v>
      </c>
      <c r="F951" t="s">
        <v>29</v>
      </c>
      <c r="G951" t="s">
        <v>14</v>
      </c>
      <c r="H951" t="s">
        <v>15</v>
      </c>
      <c r="I951">
        <v>2</v>
      </c>
      <c r="J951" t="s">
        <v>51</v>
      </c>
      <c r="K951" t="s">
        <v>32</v>
      </c>
      <c r="L951">
        <v>53</v>
      </c>
      <c r="M951" t="str">
        <f t="shared" si="14"/>
        <v>Senior</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Adult</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Adult</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Adult</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Adult</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Adult</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Adult</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Adult</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Adult</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IF(AND(L963&gt;=0,L963&lt;=18),"Teenager",IF(AND(L963&gt;=19,L963&lt;=30),"Young Adult",IF(AND(L963&gt;=31,L963&lt;=50),"Adult",IF(L963&gt;=51,"Senior","invalid"))))</f>
        <v>Senior</v>
      </c>
      <c r="N963" t="s">
        <v>18</v>
      </c>
    </row>
    <row r="964" spans="1:14" x14ac:dyDescent="0.2">
      <c r="A964">
        <v>16813</v>
      </c>
      <c r="B964" t="s">
        <v>36</v>
      </c>
      <c r="C964" t="s">
        <v>38</v>
      </c>
      <c r="D964" s="1">
        <v>60000</v>
      </c>
      <c r="E964">
        <v>2</v>
      </c>
      <c r="F964" t="s">
        <v>19</v>
      </c>
      <c r="G964" t="s">
        <v>21</v>
      </c>
      <c r="H964" t="s">
        <v>15</v>
      </c>
      <c r="I964">
        <v>2</v>
      </c>
      <c r="J964" t="s">
        <v>51</v>
      </c>
      <c r="K964" t="s">
        <v>32</v>
      </c>
      <c r="L964">
        <v>55</v>
      </c>
      <c r="M964" t="str">
        <f t="shared" si="15"/>
        <v>Senior</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1">
        <v>70000</v>
      </c>
      <c r="E966">
        <v>4</v>
      </c>
      <c r="F966" t="s">
        <v>19</v>
      </c>
      <c r="G966" t="s">
        <v>21</v>
      </c>
      <c r="H966" t="s">
        <v>15</v>
      </c>
      <c r="I966">
        <v>1</v>
      </c>
      <c r="J966" t="s">
        <v>51</v>
      </c>
      <c r="K966" t="s">
        <v>32</v>
      </c>
      <c r="L966">
        <v>56</v>
      </c>
      <c r="M966" t="str">
        <f t="shared" si="15"/>
        <v>Senior</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Adult</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Adult</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Adult</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Adult</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Senior</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Senior</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Adult</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Senior</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Adult</v>
      </c>
      <c r="N977" t="s">
        <v>15</v>
      </c>
    </row>
    <row r="978" spans="1:14" x14ac:dyDescent="0.2">
      <c r="A978">
        <v>28004</v>
      </c>
      <c r="B978" t="s">
        <v>36</v>
      </c>
      <c r="C978" t="s">
        <v>39</v>
      </c>
      <c r="D978" s="1">
        <v>60000</v>
      </c>
      <c r="E978">
        <v>3</v>
      </c>
      <c r="F978" t="s">
        <v>13</v>
      </c>
      <c r="G978" t="s">
        <v>28</v>
      </c>
      <c r="H978" t="s">
        <v>15</v>
      </c>
      <c r="I978">
        <v>2</v>
      </c>
      <c r="J978" t="s">
        <v>51</v>
      </c>
      <c r="K978" t="s">
        <v>32</v>
      </c>
      <c r="L978">
        <v>66</v>
      </c>
      <c r="M978" t="str">
        <f t="shared" si="15"/>
        <v>Senior</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Adult</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Adult</v>
      </c>
      <c r="N981" t="s">
        <v>18</v>
      </c>
    </row>
    <row r="982" spans="1:14" x14ac:dyDescent="0.2">
      <c r="A982">
        <v>18594</v>
      </c>
      <c r="B982" t="s">
        <v>37</v>
      </c>
      <c r="C982" t="s">
        <v>39</v>
      </c>
      <c r="D982" s="1">
        <v>80000</v>
      </c>
      <c r="E982">
        <v>3</v>
      </c>
      <c r="F982" t="s">
        <v>13</v>
      </c>
      <c r="G982" t="s">
        <v>14</v>
      </c>
      <c r="H982" t="s">
        <v>15</v>
      </c>
      <c r="I982">
        <v>3</v>
      </c>
      <c r="J982" t="s">
        <v>51</v>
      </c>
      <c r="K982" t="s">
        <v>32</v>
      </c>
      <c r="L982">
        <v>40</v>
      </c>
      <c r="M982" t="str">
        <f t="shared" si="15"/>
        <v>Adult</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Adult</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Adult</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Adult</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Adult</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Adult</v>
      </c>
      <c r="N987" t="s">
        <v>18</v>
      </c>
    </row>
    <row r="988" spans="1:14" x14ac:dyDescent="0.2">
      <c r="A988">
        <v>23704</v>
      </c>
      <c r="B988" t="s">
        <v>37</v>
      </c>
      <c r="C988" t="s">
        <v>38</v>
      </c>
      <c r="D988" s="1">
        <v>40000</v>
      </c>
      <c r="E988">
        <v>5</v>
      </c>
      <c r="F988" t="s">
        <v>27</v>
      </c>
      <c r="G988" t="s">
        <v>21</v>
      </c>
      <c r="H988" t="s">
        <v>15</v>
      </c>
      <c r="I988">
        <v>4</v>
      </c>
      <c r="J988" t="s">
        <v>51</v>
      </c>
      <c r="K988" t="s">
        <v>32</v>
      </c>
      <c r="L988">
        <v>60</v>
      </c>
      <c r="M988" t="str">
        <f t="shared" si="15"/>
        <v>Senior</v>
      </c>
      <c r="N988" t="s">
        <v>15</v>
      </c>
    </row>
    <row r="989" spans="1:14" x14ac:dyDescent="0.2">
      <c r="A989">
        <v>28972</v>
      </c>
      <c r="B989" t="s">
        <v>37</v>
      </c>
      <c r="C989" t="s">
        <v>39</v>
      </c>
      <c r="D989" s="1">
        <v>60000</v>
      </c>
      <c r="E989">
        <v>3</v>
      </c>
      <c r="F989" t="s">
        <v>31</v>
      </c>
      <c r="G989" t="s">
        <v>28</v>
      </c>
      <c r="H989" t="s">
        <v>15</v>
      </c>
      <c r="I989">
        <v>2</v>
      </c>
      <c r="J989" t="s">
        <v>51</v>
      </c>
      <c r="K989" t="s">
        <v>32</v>
      </c>
      <c r="L989">
        <v>66</v>
      </c>
      <c r="M989" t="str">
        <f t="shared" si="15"/>
        <v>Senior</v>
      </c>
      <c r="N989" t="s">
        <v>18</v>
      </c>
    </row>
    <row r="990" spans="1:14" x14ac:dyDescent="0.2">
      <c r="A990">
        <v>22730</v>
      </c>
      <c r="B990" t="s">
        <v>36</v>
      </c>
      <c r="C990" t="s">
        <v>38</v>
      </c>
      <c r="D990" s="1">
        <v>70000</v>
      </c>
      <c r="E990">
        <v>5</v>
      </c>
      <c r="F990" t="s">
        <v>13</v>
      </c>
      <c r="G990" t="s">
        <v>28</v>
      </c>
      <c r="H990" t="s">
        <v>15</v>
      </c>
      <c r="I990">
        <v>2</v>
      </c>
      <c r="J990" t="s">
        <v>51</v>
      </c>
      <c r="K990" t="s">
        <v>32</v>
      </c>
      <c r="L990">
        <v>63</v>
      </c>
      <c r="M990" t="str">
        <f t="shared" si="15"/>
        <v>Senior</v>
      </c>
      <c r="N990" t="s">
        <v>18</v>
      </c>
    </row>
    <row r="991" spans="1:14" x14ac:dyDescent="0.2">
      <c r="A991">
        <v>29134</v>
      </c>
      <c r="B991" t="s">
        <v>36</v>
      </c>
      <c r="C991" t="s">
        <v>38</v>
      </c>
      <c r="D991" s="1">
        <v>60000</v>
      </c>
      <c r="E991">
        <v>4</v>
      </c>
      <c r="F991" t="s">
        <v>13</v>
      </c>
      <c r="G991" t="s">
        <v>14</v>
      </c>
      <c r="H991" t="s">
        <v>18</v>
      </c>
      <c r="I991">
        <v>3</v>
      </c>
      <c r="J991" t="s">
        <v>51</v>
      </c>
      <c r="K991" t="s">
        <v>32</v>
      </c>
      <c r="L991">
        <v>42</v>
      </c>
      <c r="M991" t="str">
        <f t="shared" si="15"/>
        <v>Adult</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Adult</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Adult</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Adult</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Adult</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Senior</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Adult</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Adult</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2">
      <c r="A1001">
        <v>12121</v>
      </c>
      <c r="B1001" t="s">
        <v>37</v>
      </c>
      <c r="C1001" t="s">
        <v>38</v>
      </c>
      <c r="D1001" s="1">
        <v>60000</v>
      </c>
      <c r="E1001">
        <v>3</v>
      </c>
      <c r="F1001" t="s">
        <v>27</v>
      </c>
      <c r="G1001" t="s">
        <v>21</v>
      </c>
      <c r="H1001" t="s">
        <v>15</v>
      </c>
      <c r="I1001">
        <v>2</v>
      </c>
      <c r="J1001" t="s">
        <v>51</v>
      </c>
      <c r="K1001" t="s">
        <v>32</v>
      </c>
      <c r="L1001">
        <v>53</v>
      </c>
      <c r="M1001" t="str">
        <f t="shared" si="15"/>
        <v>Senior</v>
      </c>
      <c r="N1001" t="s">
        <v>15</v>
      </c>
    </row>
  </sheetData>
  <autoFilter ref="A1:N1001" xr:uid="{994AAECB-F35E-8341-B646-FFC62E6DCA2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EBF4D-0F35-6A42-9A2F-2F2316D19FEB}">
  <sheetPr codeName="Sheet3"/>
  <dimension ref="A1:T60"/>
  <sheetViews>
    <sheetView showGridLines="0" showRowColHeaders="0" tabSelected="1" zoomScale="57" zoomScaleNormal="91" workbookViewId="0">
      <selection activeCell="AD55" sqref="AD55"/>
    </sheetView>
  </sheetViews>
  <sheetFormatPr baseColWidth="10" defaultRowHeight="15" x14ac:dyDescent="0.2"/>
  <cols>
    <col min="7" max="7" width="10.83203125" customWidth="1"/>
  </cols>
  <sheetData>
    <row r="1" spans="1:20" ht="15" customHeight="1" x14ac:dyDescent="0.2">
      <c r="A1" s="18" t="s">
        <v>50</v>
      </c>
      <c r="B1" s="18"/>
      <c r="C1" s="18"/>
      <c r="D1" s="18"/>
      <c r="E1" s="18"/>
      <c r="F1" s="18"/>
      <c r="G1" s="18"/>
      <c r="H1" s="18"/>
      <c r="I1" s="18"/>
      <c r="J1" s="18"/>
      <c r="K1" s="18"/>
      <c r="L1" s="18"/>
      <c r="M1" s="18"/>
      <c r="N1" s="18"/>
      <c r="O1" s="18"/>
      <c r="P1" s="18"/>
      <c r="Q1" s="18"/>
      <c r="R1" s="18"/>
      <c r="S1" s="18"/>
      <c r="T1" s="18"/>
    </row>
    <row r="2" spans="1:20" ht="15" customHeight="1" x14ac:dyDescent="0.2">
      <c r="A2" s="18"/>
      <c r="B2" s="18"/>
      <c r="C2" s="18"/>
      <c r="D2" s="18"/>
      <c r="E2" s="18"/>
      <c r="F2" s="18"/>
      <c r="G2" s="18"/>
      <c r="H2" s="18"/>
      <c r="I2" s="18"/>
      <c r="J2" s="18"/>
      <c r="K2" s="18"/>
      <c r="L2" s="18"/>
      <c r="M2" s="18"/>
      <c r="N2" s="18"/>
      <c r="O2" s="18"/>
      <c r="P2" s="18"/>
      <c r="Q2" s="18"/>
      <c r="R2" s="18"/>
      <c r="S2" s="18"/>
      <c r="T2" s="18"/>
    </row>
    <row r="3" spans="1:20" ht="15" customHeight="1" x14ac:dyDescent="0.2">
      <c r="A3" s="18"/>
      <c r="B3" s="18"/>
      <c r="C3" s="18"/>
      <c r="D3" s="18"/>
      <c r="E3" s="18"/>
      <c r="F3" s="18"/>
      <c r="G3" s="18"/>
      <c r="H3" s="18"/>
      <c r="I3" s="18"/>
      <c r="J3" s="18"/>
      <c r="K3" s="18"/>
      <c r="L3" s="18"/>
      <c r="M3" s="18"/>
      <c r="N3" s="18"/>
      <c r="O3" s="18"/>
      <c r="P3" s="18"/>
      <c r="Q3" s="18"/>
      <c r="R3" s="18"/>
      <c r="S3" s="18"/>
      <c r="T3" s="18"/>
    </row>
    <row r="4" spans="1:20" ht="15" customHeight="1" x14ac:dyDescent="0.2">
      <c r="A4" s="18"/>
      <c r="B4" s="18"/>
      <c r="C4" s="18"/>
      <c r="D4" s="18"/>
      <c r="E4" s="18"/>
      <c r="F4" s="18"/>
      <c r="G4" s="18"/>
      <c r="H4" s="18"/>
      <c r="I4" s="18"/>
      <c r="J4" s="18"/>
      <c r="K4" s="18"/>
      <c r="L4" s="18"/>
      <c r="M4" s="18"/>
      <c r="N4" s="18"/>
      <c r="O4" s="18"/>
      <c r="P4" s="18"/>
      <c r="Q4" s="18"/>
      <c r="R4" s="18"/>
      <c r="S4" s="18"/>
      <c r="T4" s="18"/>
    </row>
    <row r="5" spans="1:20" ht="15" customHeight="1" x14ac:dyDescent="0.2">
      <c r="A5" s="18"/>
      <c r="B5" s="18"/>
      <c r="C5" s="18"/>
      <c r="D5" s="18"/>
      <c r="E5" s="18"/>
      <c r="F5" s="18"/>
      <c r="G5" s="18"/>
      <c r="H5" s="18"/>
      <c r="I5" s="18"/>
      <c r="J5" s="18"/>
      <c r="K5" s="18"/>
      <c r="L5" s="18"/>
      <c r="M5" s="18"/>
      <c r="N5" s="18"/>
      <c r="O5" s="18"/>
      <c r="P5" s="18"/>
      <c r="Q5" s="18"/>
      <c r="R5" s="18"/>
      <c r="S5" s="18"/>
      <c r="T5" s="18"/>
    </row>
    <row r="6" spans="1:20" ht="13" customHeight="1" x14ac:dyDescent="0.2">
      <c r="A6" s="18"/>
      <c r="B6" s="18"/>
      <c r="C6" s="18"/>
      <c r="D6" s="18"/>
      <c r="E6" s="18"/>
      <c r="F6" s="18"/>
      <c r="G6" s="18"/>
      <c r="H6" s="18"/>
      <c r="I6" s="18"/>
      <c r="J6" s="18"/>
      <c r="K6" s="18"/>
      <c r="L6" s="18"/>
      <c r="M6" s="18"/>
      <c r="N6" s="18"/>
      <c r="O6" s="18"/>
      <c r="P6" s="18"/>
      <c r="Q6" s="18"/>
      <c r="R6" s="18"/>
      <c r="S6" s="18"/>
      <c r="T6" s="18"/>
    </row>
    <row r="7" spans="1:20" s="8" customFormat="1" ht="13" customHeight="1" x14ac:dyDescent="0.2">
      <c r="A7" s="11"/>
      <c r="B7" s="11"/>
      <c r="C7" s="11"/>
      <c r="D7" s="11"/>
      <c r="E7" s="11"/>
      <c r="F7" s="11"/>
      <c r="G7" s="11"/>
      <c r="H7" s="11"/>
      <c r="I7" s="11"/>
      <c r="J7" s="11"/>
      <c r="K7" s="11"/>
      <c r="L7" s="11"/>
      <c r="M7" s="11"/>
      <c r="N7" s="11"/>
      <c r="O7" s="11"/>
      <c r="P7" s="10"/>
      <c r="Q7" s="10"/>
      <c r="R7" s="10"/>
      <c r="S7" s="10"/>
      <c r="T7" s="10"/>
    </row>
    <row r="8" spans="1:20" s="8" customFormat="1" ht="13" customHeight="1" x14ac:dyDescent="0.2">
      <c r="A8" s="11"/>
      <c r="B8" s="11"/>
      <c r="C8" s="11"/>
      <c r="D8" s="11"/>
      <c r="E8" s="11"/>
      <c r="F8" s="11"/>
      <c r="G8" s="11"/>
      <c r="H8" s="11"/>
      <c r="I8" s="11"/>
      <c r="J8" s="11"/>
      <c r="K8" s="11"/>
      <c r="L8" s="11"/>
      <c r="M8" s="11"/>
      <c r="N8" s="11"/>
      <c r="O8" s="11"/>
      <c r="P8" s="10"/>
      <c r="Q8" s="10"/>
      <c r="R8" s="10"/>
      <c r="S8" s="10"/>
      <c r="T8" s="10"/>
    </row>
    <row r="9" spans="1:20" s="8" customFormat="1" ht="13" customHeight="1" x14ac:dyDescent="0.2">
      <c r="A9" s="11"/>
      <c r="B9" s="11"/>
      <c r="C9" s="11"/>
      <c r="D9" s="11"/>
      <c r="E9" s="11"/>
      <c r="F9" s="11"/>
      <c r="G9" s="11"/>
      <c r="H9" s="11"/>
      <c r="I9" s="11"/>
      <c r="J9" s="11"/>
      <c r="K9" s="11"/>
      <c r="L9" s="11"/>
      <c r="M9" s="11"/>
      <c r="N9" s="11"/>
      <c r="O9" s="11"/>
      <c r="P9" s="10"/>
      <c r="Q9" s="10"/>
      <c r="R9" s="10"/>
      <c r="S9" s="10"/>
      <c r="T9" s="10"/>
    </row>
    <row r="10" spans="1:20" s="8" customFormat="1" ht="13" customHeight="1" x14ac:dyDescent="0.2">
      <c r="A10" s="11"/>
      <c r="B10" s="11"/>
      <c r="C10" s="11"/>
      <c r="D10" s="11"/>
      <c r="E10" s="11"/>
      <c r="F10" s="11"/>
      <c r="G10" s="11"/>
      <c r="H10" s="11"/>
      <c r="I10" s="11"/>
      <c r="J10" s="11"/>
      <c r="K10" s="11"/>
      <c r="L10" s="11"/>
      <c r="M10" s="11"/>
      <c r="N10" s="11"/>
      <c r="O10" s="11"/>
      <c r="P10" s="10"/>
      <c r="Q10" s="10"/>
      <c r="R10" s="10"/>
      <c r="S10" s="10"/>
      <c r="T10" s="10"/>
    </row>
    <row r="11" spans="1:20" s="8" customFormat="1" ht="13" customHeight="1" x14ac:dyDescent="0.2">
      <c r="A11" s="11"/>
      <c r="B11" s="11"/>
      <c r="C11" s="11"/>
      <c r="D11" s="11"/>
      <c r="E11" s="11"/>
      <c r="F11" s="11"/>
      <c r="G11" s="11"/>
      <c r="H11" s="11"/>
      <c r="I11" s="11"/>
      <c r="J11" s="11"/>
      <c r="K11" s="11"/>
      <c r="L11" s="11"/>
      <c r="M11" s="11"/>
      <c r="N11" s="11"/>
      <c r="O11" s="11"/>
      <c r="P11" s="10"/>
      <c r="Q11" s="10"/>
      <c r="R11" s="10"/>
      <c r="S11" s="10"/>
      <c r="T11" s="10"/>
    </row>
    <row r="12" spans="1:20" s="8" customFormat="1" ht="13" customHeight="1" x14ac:dyDescent="0.2">
      <c r="A12" s="11"/>
      <c r="B12" s="11"/>
      <c r="C12" s="11"/>
      <c r="D12" s="11"/>
      <c r="E12" s="11"/>
      <c r="F12" s="11"/>
      <c r="G12" s="11"/>
      <c r="H12" s="11"/>
      <c r="I12" s="11"/>
      <c r="J12" s="11"/>
      <c r="K12" s="11"/>
      <c r="L12" s="11"/>
      <c r="M12" s="11"/>
      <c r="N12" s="11"/>
      <c r="O12" s="11"/>
      <c r="P12" s="10"/>
      <c r="Q12" s="10"/>
      <c r="R12" s="10"/>
      <c r="S12" s="10"/>
      <c r="T12" s="10"/>
    </row>
    <row r="13" spans="1:20" s="8" customFormat="1" ht="13" customHeight="1" x14ac:dyDescent="0.2">
      <c r="A13" s="11"/>
      <c r="B13" s="11"/>
      <c r="C13" s="11"/>
      <c r="D13" s="11"/>
      <c r="E13" s="11"/>
      <c r="F13" s="11"/>
      <c r="G13" s="11"/>
      <c r="H13" s="11"/>
      <c r="I13" s="11"/>
      <c r="J13" s="11"/>
      <c r="K13" s="11"/>
      <c r="L13" s="11"/>
      <c r="M13" s="11"/>
      <c r="N13" s="11"/>
      <c r="O13" s="11"/>
      <c r="P13" s="10"/>
      <c r="Q13" s="10"/>
      <c r="R13" s="10"/>
      <c r="S13" s="10"/>
      <c r="T13" s="10"/>
    </row>
    <row r="14" spans="1:20" s="8" customFormat="1" ht="13" customHeight="1" x14ac:dyDescent="0.2">
      <c r="A14" s="11"/>
      <c r="B14" s="11"/>
      <c r="C14" s="11"/>
      <c r="D14" s="11"/>
      <c r="E14" s="11"/>
      <c r="F14" s="11"/>
      <c r="G14" s="11"/>
      <c r="H14" s="11"/>
      <c r="I14" s="11"/>
      <c r="J14" s="11"/>
      <c r="K14" s="11"/>
      <c r="L14" s="11"/>
      <c r="M14" s="11"/>
      <c r="N14" s="11"/>
      <c r="O14" s="11"/>
      <c r="P14" s="10"/>
      <c r="Q14" s="10"/>
      <c r="R14" s="10"/>
      <c r="S14" s="10"/>
      <c r="T14" s="10"/>
    </row>
    <row r="15" spans="1:20" s="8" customFormat="1" ht="13" customHeight="1" x14ac:dyDescent="0.2">
      <c r="A15" s="11"/>
      <c r="B15" s="11"/>
      <c r="C15" s="11"/>
      <c r="D15" s="11"/>
      <c r="E15" s="11"/>
      <c r="F15" s="11"/>
      <c r="G15" s="11"/>
      <c r="H15" s="11"/>
      <c r="I15" s="11"/>
      <c r="J15" s="11"/>
      <c r="K15" s="11"/>
      <c r="L15" s="11"/>
      <c r="M15" s="11"/>
      <c r="N15" s="11"/>
      <c r="O15" s="11"/>
      <c r="P15" s="10"/>
      <c r="Q15" s="10"/>
      <c r="R15" s="10"/>
      <c r="S15" s="10"/>
      <c r="T15" s="10"/>
    </row>
    <row r="16" spans="1:20" s="8" customFormat="1" ht="13" customHeight="1" x14ac:dyDescent="0.2">
      <c r="A16" s="11"/>
      <c r="B16" s="11"/>
      <c r="C16" s="11"/>
      <c r="D16" s="11"/>
      <c r="E16" s="11"/>
      <c r="F16" s="11"/>
      <c r="G16" s="11"/>
      <c r="H16" s="11"/>
      <c r="I16" s="11"/>
      <c r="J16" s="11"/>
      <c r="K16" s="11"/>
      <c r="L16" s="11"/>
      <c r="M16" s="11"/>
      <c r="N16" s="11"/>
      <c r="O16" s="11"/>
      <c r="P16" s="10"/>
      <c r="Q16" s="10"/>
      <c r="R16" s="10"/>
      <c r="S16" s="10"/>
      <c r="T16" s="10"/>
    </row>
    <row r="17" spans="1:20" s="8" customFormat="1" ht="13" customHeight="1" x14ac:dyDescent="0.2">
      <c r="A17" s="11"/>
      <c r="B17" s="11"/>
      <c r="C17" s="11"/>
      <c r="D17" s="11"/>
      <c r="E17" s="11"/>
      <c r="F17" s="15"/>
      <c r="G17" s="11"/>
      <c r="H17" s="11"/>
      <c r="I17" s="11"/>
      <c r="J17" s="11"/>
      <c r="K17" s="11"/>
      <c r="L17" s="11"/>
      <c r="M17" s="11"/>
      <c r="N17" s="11"/>
      <c r="O17" s="11"/>
      <c r="P17" s="10"/>
      <c r="Q17" s="10"/>
      <c r="R17" s="10"/>
      <c r="S17" s="10"/>
      <c r="T17" s="10"/>
    </row>
    <row r="18" spans="1:20" s="8" customFormat="1" ht="13" customHeight="1" x14ac:dyDescent="0.2">
      <c r="A18" s="11"/>
      <c r="B18" s="11"/>
      <c r="C18" s="11"/>
      <c r="D18" s="11"/>
      <c r="E18" s="11"/>
      <c r="F18" s="11"/>
      <c r="G18" s="11"/>
      <c r="H18" s="11"/>
      <c r="I18" s="11"/>
      <c r="J18" s="11"/>
      <c r="K18" s="11"/>
      <c r="L18" s="11"/>
      <c r="M18" s="11"/>
      <c r="N18" s="11"/>
      <c r="O18" s="11"/>
      <c r="P18" s="10"/>
      <c r="Q18" s="10"/>
      <c r="R18" s="10"/>
      <c r="S18" s="10"/>
      <c r="T18" s="10"/>
    </row>
    <row r="19" spans="1:20" s="8" customFormat="1" ht="13" customHeight="1" x14ac:dyDescent="0.2">
      <c r="A19" s="11"/>
      <c r="B19" s="11"/>
      <c r="C19" s="11"/>
      <c r="D19" s="11"/>
      <c r="E19" s="11"/>
      <c r="F19" s="11"/>
      <c r="G19" s="11"/>
      <c r="H19" s="11"/>
      <c r="I19" s="11"/>
      <c r="J19" s="11"/>
      <c r="K19" s="11"/>
      <c r="L19" s="11"/>
      <c r="M19" s="11"/>
      <c r="N19" s="11"/>
      <c r="O19" s="11"/>
      <c r="P19" s="10"/>
      <c r="Q19" s="10"/>
      <c r="R19" s="10"/>
      <c r="S19" s="10"/>
      <c r="T19" s="10"/>
    </row>
    <row r="20" spans="1:20" s="8" customFormat="1" ht="13" customHeight="1" x14ac:dyDescent="0.2">
      <c r="A20" s="11"/>
      <c r="B20" s="11"/>
      <c r="C20" s="11"/>
      <c r="D20" s="11"/>
      <c r="E20" s="11"/>
      <c r="F20" s="11"/>
      <c r="G20" s="11"/>
      <c r="H20" s="11"/>
      <c r="I20" s="11"/>
      <c r="J20" s="11"/>
      <c r="K20" s="11"/>
      <c r="L20" s="11"/>
      <c r="M20" s="11"/>
      <c r="N20" s="11"/>
      <c r="O20" s="11"/>
      <c r="P20" s="10"/>
      <c r="Q20" s="10"/>
      <c r="R20" s="10"/>
      <c r="S20" s="10"/>
      <c r="T20" s="10"/>
    </row>
    <row r="21" spans="1:20" s="8" customFormat="1" ht="13" customHeight="1" x14ac:dyDescent="0.2">
      <c r="A21" s="11"/>
      <c r="B21" s="11"/>
      <c r="C21" s="11"/>
      <c r="D21" s="11"/>
      <c r="E21" s="11"/>
      <c r="F21" s="11"/>
      <c r="G21" s="11"/>
      <c r="H21" s="11"/>
      <c r="I21" s="11"/>
      <c r="J21" s="11"/>
      <c r="K21" s="11"/>
      <c r="L21" s="11"/>
      <c r="M21" s="11"/>
      <c r="N21" s="11"/>
      <c r="O21" s="11"/>
      <c r="P21" s="10"/>
      <c r="Q21" s="10"/>
      <c r="R21" s="10"/>
      <c r="S21" s="10"/>
      <c r="T21" s="10"/>
    </row>
    <row r="22" spans="1:20" s="8" customFormat="1" ht="13" customHeight="1" x14ac:dyDescent="0.2">
      <c r="A22" s="11"/>
      <c r="B22" s="11"/>
      <c r="C22" s="11"/>
      <c r="D22" s="11"/>
      <c r="E22" s="11"/>
      <c r="F22" s="11"/>
      <c r="G22" s="11"/>
      <c r="H22" s="11"/>
      <c r="I22" s="11"/>
      <c r="J22" s="11"/>
      <c r="K22" s="11"/>
      <c r="L22" s="11"/>
      <c r="M22" s="11"/>
      <c r="N22" s="11"/>
      <c r="O22" s="11"/>
      <c r="P22" s="10"/>
      <c r="Q22" s="10"/>
      <c r="R22" s="10"/>
      <c r="S22" s="10"/>
      <c r="T22" s="10"/>
    </row>
    <row r="23" spans="1:20" s="8" customFormat="1" ht="13" customHeight="1" x14ac:dyDescent="0.2">
      <c r="A23" s="11"/>
      <c r="B23" s="11"/>
      <c r="C23" s="11"/>
      <c r="D23" s="11"/>
      <c r="E23" s="11"/>
      <c r="F23" s="11"/>
      <c r="G23" s="11"/>
      <c r="H23" s="11"/>
      <c r="I23" s="11"/>
      <c r="J23" s="11"/>
      <c r="K23" s="11"/>
      <c r="L23" s="11"/>
      <c r="M23" s="11"/>
      <c r="N23" s="11"/>
      <c r="O23" s="11"/>
      <c r="P23" s="10"/>
      <c r="Q23" s="10"/>
      <c r="R23" s="10"/>
      <c r="S23" s="10"/>
      <c r="T23" s="10"/>
    </row>
    <row r="24" spans="1:20" s="8" customFormat="1" ht="13" customHeight="1" x14ac:dyDescent="0.2">
      <c r="A24" s="11"/>
      <c r="B24" s="11"/>
      <c r="C24" s="11"/>
      <c r="D24" s="11"/>
      <c r="E24" s="11"/>
      <c r="F24" s="11"/>
      <c r="G24" s="11"/>
      <c r="H24" s="11"/>
      <c r="I24" s="11"/>
      <c r="J24" s="11"/>
      <c r="K24" s="11"/>
      <c r="L24" s="11"/>
      <c r="M24" s="11"/>
      <c r="N24" s="11"/>
      <c r="O24" s="11"/>
      <c r="P24" s="10"/>
      <c r="Q24" s="10"/>
      <c r="R24" s="10"/>
      <c r="S24" s="10"/>
      <c r="T24" s="10"/>
    </row>
    <row r="25" spans="1:20" s="8" customFormat="1" ht="13" customHeight="1" x14ac:dyDescent="0.2">
      <c r="A25" s="11"/>
      <c r="B25" s="11"/>
      <c r="C25" s="11"/>
      <c r="D25" s="11"/>
      <c r="E25" s="11"/>
      <c r="F25" s="11"/>
      <c r="G25" s="11"/>
      <c r="H25" s="11"/>
      <c r="I25" s="11"/>
      <c r="J25" s="11"/>
      <c r="K25" s="11"/>
      <c r="L25" s="11"/>
      <c r="M25" s="11"/>
      <c r="N25" s="11"/>
      <c r="O25" s="11"/>
      <c r="P25" s="10"/>
      <c r="Q25" s="10"/>
      <c r="R25" s="10"/>
      <c r="S25" s="10"/>
      <c r="T25" s="10"/>
    </row>
    <row r="26" spans="1:20" s="8" customFormat="1" ht="13" customHeight="1" x14ac:dyDescent="0.2">
      <c r="A26" s="11"/>
      <c r="B26" s="11"/>
      <c r="C26" s="11"/>
      <c r="D26" s="11"/>
      <c r="E26" s="17"/>
      <c r="F26" s="17"/>
      <c r="G26" s="17"/>
      <c r="H26" s="17"/>
      <c r="I26" s="17"/>
      <c r="J26" s="11"/>
      <c r="K26" s="11"/>
      <c r="L26" s="11"/>
      <c r="M26" s="11"/>
      <c r="N26" s="11"/>
      <c r="O26" s="11"/>
      <c r="P26" s="10"/>
      <c r="Q26" s="10"/>
      <c r="R26" s="10"/>
      <c r="S26" s="10"/>
      <c r="T26" s="10"/>
    </row>
    <row r="27" spans="1:20" s="8" customFormat="1" ht="13" customHeight="1" x14ac:dyDescent="0.2">
      <c r="A27" s="11"/>
      <c r="B27" s="11"/>
      <c r="C27" s="16" t="str">
        <f>PiviotTable!B119</f>
        <v>North America</v>
      </c>
      <c r="D27" s="16"/>
      <c r="E27" s="16"/>
      <c r="F27" s="16"/>
      <c r="G27" s="16"/>
      <c r="H27" s="17"/>
      <c r="I27" s="17"/>
      <c r="J27" s="11"/>
      <c r="K27" s="11"/>
      <c r="L27" s="11"/>
      <c r="M27" s="11"/>
      <c r="N27" s="11"/>
      <c r="O27" s="11"/>
      <c r="P27" s="10"/>
      <c r="Q27" s="10"/>
      <c r="R27" s="10"/>
      <c r="S27" s="10"/>
      <c r="T27" s="10"/>
    </row>
    <row r="28" spans="1:20" s="8" customFormat="1" ht="13" customHeight="1" x14ac:dyDescent="0.2">
      <c r="A28" s="11"/>
      <c r="B28" s="11"/>
      <c r="C28" s="16"/>
      <c r="D28" s="16"/>
      <c r="E28" s="16"/>
      <c r="F28" s="16"/>
      <c r="G28" s="16"/>
      <c r="H28" s="17"/>
      <c r="I28" s="17"/>
      <c r="J28" s="11"/>
      <c r="K28" s="11"/>
      <c r="L28" s="11"/>
      <c r="M28" s="11"/>
      <c r="N28" s="11"/>
      <c r="O28" s="11"/>
      <c r="P28" s="10"/>
      <c r="Q28" s="10"/>
      <c r="R28" s="10"/>
      <c r="S28" s="10"/>
      <c r="T28" s="10"/>
    </row>
    <row r="29" spans="1:20" s="8" customFormat="1" ht="13" customHeight="1" x14ac:dyDescent="0.2">
      <c r="A29" s="11"/>
      <c r="B29" s="11"/>
      <c r="C29" s="16"/>
      <c r="D29" s="16"/>
      <c r="E29" s="16"/>
      <c r="F29" s="16"/>
      <c r="G29" s="16"/>
      <c r="H29" s="17"/>
      <c r="I29" s="17"/>
      <c r="J29" s="11"/>
      <c r="K29" s="11"/>
      <c r="L29" s="11"/>
      <c r="M29" s="11"/>
      <c r="N29" s="11"/>
      <c r="O29" s="11"/>
      <c r="P29" s="10"/>
      <c r="Q29" s="10"/>
      <c r="R29" s="10"/>
      <c r="S29" s="10"/>
      <c r="T29" s="10"/>
    </row>
    <row r="30" spans="1:20" s="8" customFormat="1" ht="13" customHeight="1" x14ac:dyDescent="0.2">
      <c r="A30" s="11"/>
      <c r="B30" s="11"/>
      <c r="C30" s="16"/>
      <c r="D30" s="16"/>
      <c r="E30" s="16"/>
      <c r="F30" s="16"/>
      <c r="G30" s="16"/>
      <c r="H30" s="17"/>
      <c r="I30" s="17"/>
      <c r="J30" s="11"/>
      <c r="K30" s="11"/>
      <c r="L30" s="11"/>
      <c r="M30" s="11"/>
      <c r="N30" s="11"/>
      <c r="O30" s="11"/>
      <c r="P30" s="10"/>
      <c r="Q30" s="10"/>
      <c r="R30" s="10"/>
      <c r="S30" s="10"/>
      <c r="T30" s="10"/>
    </row>
    <row r="31" spans="1:20" s="8" customFormat="1" ht="13" customHeight="1" x14ac:dyDescent="0.2">
      <c r="A31" s="11"/>
      <c r="B31" s="11"/>
      <c r="C31" s="16"/>
      <c r="D31" s="16"/>
      <c r="E31" s="16"/>
      <c r="F31" s="16"/>
      <c r="G31" s="16"/>
      <c r="H31" s="11"/>
      <c r="I31" s="11"/>
      <c r="J31" s="11"/>
      <c r="K31" s="11"/>
      <c r="L31" s="11"/>
      <c r="M31" s="11"/>
      <c r="N31" s="11"/>
      <c r="O31" s="11"/>
      <c r="P31" s="10"/>
      <c r="Q31" s="10"/>
      <c r="R31" s="10"/>
      <c r="S31" s="10"/>
      <c r="T31" s="10"/>
    </row>
    <row r="32" spans="1:20" s="8" customFormat="1" ht="13" customHeight="1" x14ac:dyDescent="0.2">
      <c r="A32" s="11"/>
      <c r="B32" s="11"/>
      <c r="C32" s="11"/>
      <c r="D32" s="11"/>
      <c r="E32" s="11"/>
      <c r="F32" s="11"/>
      <c r="G32" s="11"/>
      <c r="H32" s="11"/>
      <c r="I32" s="11"/>
      <c r="J32" s="11"/>
      <c r="K32" s="11"/>
      <c r="L32" s="11"/>
      <c r="M32" s="11"/>
      <c r="N32" s="11"/>
      <c r="O32" s="11"/>
      <c r="P32" s="10"/>
      <c r="Q32" s="10"/>
      <c r="R32" s="10"/>
      <c r="S32" s="10"/>
      <c r="T32" s="10"/>
    </row>
    <row r="33" spans="1:20" s="8" customFormat="1" ht="13" customHeight="1" x14ac:dyDescent="0.2">
      <c r="A33" s="11"/>
      <c r="B33" s="11"/>
      <c r="C33" s="11"/>
      <c r="D33" s="11"/>
      <c r="E33" s="11"/>
      <c r="F33" s="11"/>
      <c r="G33" s="11"/>
      <c r="H33" s="11"/>
      <c r="I33" s="11"/>
      <c r="J33" s="11"/>
      <c r="K33" s="11"/>
      <c r="L33" s="11"/>
      <c r="M33" s="11"/>
      <c r="N33" s="11"/>
      <c r="O33" s="11"/>
      <c r="P33" s="10"/>
      <c r="Q33" s="10"/>
      <c r="R33" s="10"/>
      <c r="S33" s="10"/>
      <c r="T33" s="10"/>
    </row>
    <row r="34" spans="1:20" s="8" customFormat="1" ht="13" customHeight="1" x14ac:dyDescent="0.2">
      <c r="A34" s="11"/>
      <c r="B34" s="11"/>
      <c r="C34" s="11"/>
      <c r="D34" s="11"/>
      <c r="E34" s="11"/>
      <c r="F34" s="11"/>
      <c r="G34" s="11"/>
      <c r="H34" s="11"/>
      <c r="I34" s="11"/>
      <c r="J34" s="11"/>
      <c r="K34" s="11"/>
      <c r="L34" s="11"/>
      <c r="M34" s="11"/>
      <c r="N34" s="11"/>
      <c r="O34" s="11"/>
      <c r="P34" s="10"/>
      <c r="Q34" s="10"/>
      <c r="R34" s="10"/>
      <c r="S34" s="10"/>
      <c r="T34" s="10"/>
    </row>
    <row r="35" spans="1:20" s="8" customFormat="1" ht="13" customHeight="1" x14ac:dyDescent="0.2">
      <c r="A35" s="11"/>
      <c r="B35" s="11"/>
      <c r="C35" s="11"/>
      <c r="D35" s="11"/>
      <c r="E35" s="11"/>
      <c r="F35" s="11"/>
      <c r="G35" s="11"/>
      <c r="H35" s="11"/>
      <c r="I35" s="11"/>
      <c r="J35" s="11"/>
      <c r="K35" s="11"/>
      <c r="L35" s="11"/>
      <c r="M35" s="11"/>
      <c r="N35" s="11"/>
      <c r="O35" s="11"/>
      <c r="P35" s="10"/>
      <c r="Q35" s="10"/>
      <c r="R35" s="10"/>
      <c r="S35" s="10"/>
      <c r="T35" s="10"/>
    </row>
    <row r="36" spans="1:20" s="8" customFormat="1" ht="13" customHeight="1" x14ac:dyDescent="0.2">
      <c r="A36" s="11"/>
      <c r="B36" s="11"/>
      <c r="C36" s="11"/>
      <c r="D36" s="11"/>
      <c r="E36" s="11"/>
      <c r="F36" s="11"/>
      <c r="G36" s="11"/>
      <c r="H36" s="11"/>
      <c r="I36" s="11"/>
      <c r="J36" s="11"/>
      <c r="K36" s="11"/>
      <c r="L36" s="11"/>
      <c r="M36" s="11"/>
      <c r="N36" s="11"/>
      <c r="O36" s="11"/>
      <c r="P36" s="10"/>
      <c r="Q36" s="10"/>
      <c r="R36" s="10"/>
      <c r="S36" s="10"/>
      <c r="T36" s="10"/>
    </row>
    <row r="37" spans="1:20" s="8" customFormat="1" ht="13" customHeight="1" x14ac:dyDescent="0.2">
      <c r="A37" s="11"/>
      <c r="B37" s="11"/>
      <c r="C37" s="11"/>
      <c r="D37" s="11"/>
      <c r="E37" s="11"/>
      <c r="F37" s="11"/>
      <c r="G37" s="11"/>
      <c r="H37" s="11"/>
      <c r="I37" s="11"/>
      <c r="J37" s="11"/>
      <c r="K37" s="11"/>
      <c r="L37" s="11"/>
      <c r="M37" s="11"/>
      <c r="N37" s="11"/>
      <c r="O37" s="11"/>
      <c r="P37" s="10"/>
      <c r="Q37" s="10"/>
      <c r="R37" s="10"/>
      <c r="S37" s="10"/>
      <c r="T37" s="10"/>
    </row>
    <row r="38" spans="1:20" x14ac:dyDescent="0.2">
      <c r="A38" s="10"/>
      <c r="B38" s="10"/>
      <c r="C38" s="10"/>
      <c r="D38" s="10"/>
      <c r="E38" s="10"/>
      <c r="F38" s="10"/>
      <c r="G38" s="10"/>
      <c r="H38" s="10"/>
      <c r="I38" s="10"/>
      <c r="J38" s="10"/>
      <c r="K38" s="10"/>
      <c r="L38" s="10"/>
      <c r="M38" s="10"/>
      <c r="N38" s="10"/>
      <c r="O38" s="10"/>
      <c r="P38" s="10"/>
      <c r="Q38" s="10"/>
      <c r="R38" s="10"/>
      <c r="S38" s="10"/>
      <c r="T38" s="10"/>
    </row>
    <row r="39" spans="1:20" x14ac:dyDescent="0.2">
      <c r="A39" s="10"/>
      <c r="B39" s="10"/>
      <c r="C39" s="10"/>
      <c r="D39" s="10"/>
      <c r="E39" s="10"/>
      <c r="F39" s="10"/>
      <c r="G39" s="10"/>
      <c r="H39" s="10"/>
      <c r="I39" s="10"/>
      <c r="J39" s="10"/>
      <c r="K39" s="10"/>
      <c r="L39" s="10"/>
      <c r="M39" s="10"/>
      <c r="N39" s="10"/>
      <c r="O39" s="10"/>
      <c r="P39" s="10"/>
      <c r="Q39" s="10"/>
      <c r="R39" s="10"/>
      <c r="S39" s="10"/>
      <c r="T39" s="10"/>
    </row>
    <row r="40" spans="1:20" x14ac:dyDescent="0.2">
      <c r="A40" s="10"/>
      <c r="B40" s="10"/>
      <c r="C40" s="10"/>
      <c r="D40" s="10"/>
      <c r="E40" s="10"/>
      <c r="F40" s="10"/>
      <c r="G40" s="10"/>
      <c r="H40" s="10"/>
      <c r="I40" s="10"/>
      <c r="J40" s="10"/>
      <c r="K40" s="10"/>
      <c r="L40" s="10"/>
      <c r="M40" s="10"/>
      <c r="N40" s="10"/>
      <c r="O40" s="10"/>
      <c r="P40" s="10"/>
      <c r="Q40" s="10"/>
      <c r="R40" s="10"/>
      <c r="S40" s="10"/>
      <c r="T40" s="10"/>
    </row>
    <row r="41" spans="1:20" x14ac:dyDescent="0.2">
      <c r="A41" s="10"/>
      <c r="B41" s="10"/>
      <c r="C41" s="10"/>
      <c r="D41" s="10"/>
      <c r="E41" s="10"/>
      <c r="F41" s="10"/>
      <c r="G41" s="10"/>
      <c r="H41" s="10"/>
      <c r="I41" s="10"/>
      <c r="J41" s="10"/>
      <c r="K41" s="10"/>
      <c r="L41" s="10"/>
      <c r="M41" s="10"/>
      <c r="N41" s="10"/>
      <c r="O41" s="10"/>
      <c r="P41" s="10"/>
      <c r="Q41" s="10"/>
      <c r="R41" s="10"/>
      <c r="S41" s="10"/>
      <c r="T41" s="10"/>
    </row>
    <row r="42" spans="1:20" x14ac:dyDescent="0.2">
      <c r="A42" s="10"/>
      <c r="B42" s="10"/>
      <c r="C42" s="10"/>
      <c r="D42" s="10"/>
      <c r="E42" s="10"/>
      <c r="F42" s="10"/>
      <c r="G42" s="10"/>
      <c r="H42" s="10"/>
      <c r="I42" s="10"/>
      <c r="J42" s="10"/>
      <c r="K42" s="10"/>
      <c r="L42" s="10"/>
      <c r="M42" s="10"/>
      <c r="N42" s="10"/>
      <c r="O42" s="10"/>
      <c r="P42" s="10"/>
      <c r="Q42" s="10"/>
      <c r="R42" s="10"/>
      <c r="S42" s="10"/>
      <c r="T42" s="10"/>
    </row>
    <row r="43" spans="1:20" x14ac:dyDescent="0.2">
      <c r="A43" s="10"/>
      <c r="B43" s="10"/>
      <c r="C43" s="10"/>
      <c r="D43" s="10"/>
      <c r="E43" s="10"/>
      <c r="F43" s="10"/>
      <c r="G43" s="10"/>
      <c r="H43" s="10"/>
      <c r="I43" s="10"/>
      <c r="J43" s="10"/>
      <c r="K43" s="10"/>
      <c r="L43" s="10"/>
      <c r="M43" s="10"/>
      <c r="N43" s="10"/>
      <c r="O43" s="10"/>
      <c r="P43" s="10"/>
      <c r="Q43" s="10"/>
      <c r="R43" s="10"/>
      <c r="S43" s="10"/>
      <c r="T43" s="10"/>
    </row>
    <row r="44" spans="1:20" x14ac:dyDescent="0.2">
      <c r="A44" s="10"/>
      <c r="B44" s="10"/>
      <c r="C44" s="10"/>
      <c r="D44" s="10"/>
      <c r="E44" s="10"/>
      <c r="F44" s="10"/>
      <c r="G44" s="10"/>
      <c r="H44" s="10"/>
      <c r="I44" s="10"/>
      <c r="J44" s="10"/>
      <c r="K44" s="10"/>
      <c r="L44" s="10"/>
      <c r="M44" s="10"/>
      <c r="N44" s="10"/>
      <c r="O44" s="10"/>
      <c r="P44" s="10"/>
      <c r="Q44" s="10"/>
      <c r="R44" s="10"/>
      <c r="S44" s="10"/>
      <c r="T44" s="10"/>
    </row>
    <row r="45" spans="1:20" x14ac:dyDescent="0.2">
      <c r="A45" s="10"/>
      <c r="B45" s="10"/>
      <c r="C45" s="10"/>
      <c r="D45" s="10"/>
      <c r="E45" s="10"/>
      <c r="F45" s="10"/>
      <c r="G45" s="10"/>
      <c r="H45" s="10"/>
      <c r="I45" s="10"/>
      <c r="J45" s="10"/>
      <c r="K45" s="10"/>
      <c r="L45" s="10"/>
      <c r="M45" s="10"/>
      <c r="N45" s="10"/>
      <c r="O45" s="10"/>
      <c r="P45" s="10"/>
      <c r="Q45" s="10"/>
      <c r="R45" s="10"/>
      <c r="S45" s="10"/>
      <c r="T45" s="10"/>
    </row>
    <row r="46" spans="1:20" x14ac:dyDescent="0.2">
      <c r="A46" s="10"/>
      <c r="B46" s="10"/>
      <c r="C46" s="10"/>
      <c r="D46" s="10"/>
      <c r="E46" s="10"/>
      <c r="F46" s="10"/>
      <c r="G46" s="10"/>
      <c r="H46" s="10"/>
      <c r="I46" s="10"/>
      <c r="J46" s="10"/>
      <c r="K46" s="10"/>
      <c r="L46" s="10"/>
      <c r="M46" s="10"/>
      <c r="N46" s="10"/>
      <c r="O46" s="10"/>
      <c r="P46" s="10"/>
      <c r="Q46" s="10"/>
      <c r="R46" s="10"/>
      <c r="S46" s="10"/>
      <c r="T46" s="10"/>
    </row>
    <row r="47" spans="1:20" x14ac:dyDescent="0.2">
      <c r="A47" s="10"/>
      <c r="B47" s="10"/>
      <c r="C47" s="10"/>
      <c r="D47" s="10"/>
      <c r="E47" s="10"/>
      <c r="F47" s="10"/>
      <c r="G47" s="10"/>
      <c r="H47" s="10"/>
      <c r="I47" s="10"/>
      <c r="J47" s="10"/>
      <c r="K47" s="10"/>
      <c r="L47" s="10"/>
      <c r="M47" s="10"/>
      <c r="N47" s="10"/>
      <c r="O47" s="10"/>
      <c r="P47" s="10"/>
      <c r="Q47" s="10"/>
      <c r="R47" s="10"/>
      <c r="S47" s="10"/>
      <c r="T47" s="10"/>
    </row>
    <row r="48" spans="1:20" x14ac:dyDescent="0.2">
      <c r="A48" s="10"/>
      <c r="B48" s="10"/>
      <c r="C48" s="10"/>
      <c r="D48" s="10"/>
      <c r="E48" s="10"/>
      <c r="F48" s="10"/>
      <c r="G48" s="10"/>
      <c r="H48" s="10"/>
      <c r="I48" s="10"/>
      <c r="J48" s="10"/>
      <c r="K48" s="10"/>
      <c r="L48" s="10"/>
      <c r="M48" s="10"/>
      <c r="N48" s="10"/>
      <c r="O48" s="10"/>
      <c r="P48" s="10"/>
      <c r="Q48" s="10"/>
      <c r="R48" s="10"/>
      <c r="S48" s="10"/>
      <c r="T48" s="10"/>
    </row>
    <row r="49" spans="1:20" x14ac:dyDescent="0.2">
      <c r="A49" s="10"/>
      <c r="B49" s="10"/>
      <c r="C49" s="10"/>
      <c r="D49" s="10"/>
      <c r="E49" s="10"/>
      <c r="F49" s="10"/>
      <c r="G49" s="10"/>
      <c r="H49" s="10"/>
      <c r="I49" s="10"/>
      <c r="J49" s="10"/>
      <c r="K49" s="10"/>
      <c r="L49" s="10"/>
      <c r="M49" s="10"/>
      <c r="N49" s="10"/>
      <c r="O49" s="10"/>
      <c r="P49" s="10"/>
      <c r="Q49" s="10"/>
      <c r="R49" s="10"/>
      <c r="S49" s="10"/>
      <c r="T49" s="10"/>
    </row>
    <row r="50" spans="1:20" x14ac:dyDescent="0.2">
      <c r="A50" s="10"/>
      <c r="B50" s="10"/>
      <c r="C50" s="10"/>
      <c r="D50" s="10"/>
      <c r="E50" s="10"/>
      <c r="F50" s="10"/>
      <c r="G50" s="10"/>
      <c r="H50" s="10"/>
      <c r="I50" s="10"/>
      <c r="J50" s="10"/>
      <c r="K50" s="10"/>
      <c r="L50" s="10"/>
      <c r="M50" s="10"/>
      <c r="N50" s="10"/>
      <c r="O50" s="10"/>
      <c r="P50" s="10"/>
      <c r="Q50" s="10"/>
      <c r="R50" s="10"/>
      <c r="S50" s="10"/>
      <c r="T50" s="10"/>
    </row>
    <row r="51" spans="1:20" x14ac:dyDescent="0.2">
      <c r="A51" s="10"/>
      <c r="B51" s="10"/>
      <c r="C51" s="10"/>
      <c r="D51" s="10"/>
      <c r="E51" s="10"/>
      <c r="F51" s="10"/>
      <c r="G51" s="10"/>
      <c r="H51" s="10"/>
      <c r="I51" s="10"/>
      <c r="J51" s="10"/>
      <c r="K51" s="10"/>
      <c r="L51" s="10"/>
      <c r="M51" s="10"/>
      <c r="N51" s="10"/>
      <c r="O51" s="10"/>
      <c r="P51" s="10"/>
      <c r="Q51" s="10"/>
      <c r="R51" s="10"/>
      <c r="S51" s="10"/>
      <c r="T51" s="10"/>
    </row>
    <row r="52" spans="1:20" x14ac:dyDescent="0.2">
      <c r="A52" s="10"/>
      <c r="B52" s="10"/>
      <c r="C52" s="10"/>
      <c r="D52" s="10"/>
      <c r="E52" s="10"/>
      <c r="F52" s="10"/>
      <c r="G52" s="10"/>
      <c r="H52" s="10"/>
      <c r="I52" s="10"/>
      <c r="J52" s="10"/>
      <c r="K52" s="10"/>
      <c r="L52" s="10"/>
      <c r="M52" s="10"/>
      <c r="N52" s="10"/>
      <c r="O52" s="10"/>
      <c r="P52" s="10"/>
      <c r="Q52" s="10"/>
      <c r="R52" s="10"/>
      <c r="S52" s="10"/>
      <c r="T52" s="10"/>
    </row>
    <row r="53" spans="1:20" x14ac:dyDescent="0.2">
      <c r="A53" s="10"/>
      <c r="B53" s="10"/>
      <c r="C53" s="10"/>
      <c r="D53" s="10"/>
      <c r="E53" s="10"/>
      <c r="F53" s="10"/>
      <c r="G53" s="10"/>
      <c r="H53" s="10"/>
      <c r="I53" s="10"/>
      <c r="J53" s="10"/>
      <c r="K53" s="10"/>
      <c r="L53" s="10"/>
      <c r="M53" s="10"/>
      <c r="N53" s="10"/>
      <c r="O53" s="10"/>
      <c r="P53" s="10"/>
      <c r="Q53" s="10"/>
      <c r="R53" s="10"/>
      <c r="S53" s="10"/>
      <c r="T53" s="10"/>
    </row>
    <row r="54" spans="1:20" x14ac:dyDescent="0.2">
      <c r="A54" s="10"/>
      <c r="B54" s="10"/>
      <c r="C54" s="10"/>
      <c r="D54" s="10"/>
      <c r="E54" s="10"/>
      <c r="F54" s="10"/>
      <c r="G54" s="10"/>
      <c r="H54" s="10"/>
      <c r="I54" s="10"/>
      <c r="J54" s="10"/>
      <c r="K54" s="10"/>
      <c r="L54" s="10"/>
      <c r="M54" s="10"/>
      <c r="N54" s="10"/>
      <c r="O54" s="10"/>
      <c r="P54" s="10"/>
      <c r="Q54" s="10"/>
      <c r="R54" s="10"/>
      <c r="S54" s="10"/>
      <c r="T54" s="10"/>
    </row>
    <row r="55" spans="1:20" x14ac:dyDescent="0.2">
      <c r="A55" s="10"/>
      <c r="B55" s="10"/>
      <c r="C55" s="10"/>
      <c r="D55" s="10"/>
      <c r="E55" s="10"/>
      <c r="F55" s="10"/>
      <c r="G55" s="10"/>
      <c r="H55" s="10"/>
      <c r="I55" s="10"/>
      <c r="J55" s="10"/>
      <c r="K55" s="10"/>
      <c r="L55" s="10"/>
      <c r="M55" s="10"/>
      <c r="N55" s="10"/>
      <c r="O55" s="10"/>
      <c r="P55" s="10"/>
      <c r="Q55" s="10"/>
      <c r="R55" s="10"/>
      <c r="S55" s="10"/>
      <c r="T55" s="10"/>
    </row>
    <row r="56" spans="1:20" x14ac:dyDescent="0.2">
      <c r="A56" s="10"/>
      <c r="B56" s="10"/>
      <c r="C56" s="10"/>
      <c r="D56" s="10"/>
      <c r="E56" s="10"/>
      <c r="F56" s="10"/>
      <c r="G56" s="10"/>
      <c r="H56" s="10"/>
      <c r="I56" s="10"/>
      <c r="J56" s="10"/>
      <c r="K56" s="10"/>
      <c r="L56" s="10"/>
      <c r="M56" s="10"/>
      <c r="N56" s="10"/>
      <c r="O56" s="10"/>
      <c r="P56" s="10"/>
      <c r="Q56" s="10"/>
      <c r="R56" s="10"/>
      <c r="S56" s="10"/>
      <c r="T56" s="10"/>
    </row>
    <row r="57" spans="1:20" x14ac:dyDescent="0.2">
      <c r="A57" s="10"/>
      <c r="B57" s="10"/>
      <c r="C57" s="10"/>
      <c r="D57" s="10"/>
      <c r="E57" s="10"/>
      <c r="F57" s="10"/>
      <c r="G57" s="10"/>
      <c r="H57" s="10"/>
      <c r="I57" s="10"/>
      <c r="J57" s="10"/>
      <c r="K57" s="10"/>
      <c r="L57" s="10"/>
      <c r="M57" s="10"/>
      <c r="N57" s="10"/>
      <c r="O57" s="10"/>
      <c r="P57" s="10"/>
      <c r="Q57" s="10"/>
      <c r="R57" s="10"/>
      <c r="S57" s="10"/>
      <c r="T57" s="10"/>
    </row>
    <row r="58" spans="1:20" x14ac:dyDescent="0.2">
      <c r="A58" s="10"/>
      <c r="B58" s="10"/>
      <c r="C58" s="10"/>
      <c r="D58" s="10"/>
      <c r="E58" s="10"/>
      <c r="F58" s="10"/>
      <c r="G58" s="10"/>
      <c r="H58" s="10"/>
      <c r="I58" s="10"/>
      <c r="J58" s="10"/>
      <c r="K58" s="10"/>
      <c r="L58" s="10"/>
      <c r="M58" s="10"/>
      <c r="N58" s="10"/>
      <c r="O58" s="10"/>
      <c r="P58" s="10"/>
      <c r="Q58" s="10"/>
      <c r="R58" s="10"/>
      <c r="S58" s="10"/>
      <c r="T58" s="10"/>
    </row>
    <row r="59" spans="1:20" x14ac:dyDescent="0.2">
      <c r="A59" s="10"/>
      <c r="B59" s="10"/>
      <c r="C59" s="10"/>
      <c r="D59" s="10"/>
      <c r="E59" s="10"/>
      <c r="F59" s="10"/>
      <c r="G59" s="10"/>
      <c r="H59" s="10"/>
      <c r="I59" s="10"/>
      <c r="J59" s="10"/>
      <c r="K59" s="10"/>
      <c r="L59" s="10"/>
      <c r="M59" s="10"/>
      <c r="N59" s="10"/>
      <c r="O59" s="10"/>
      <c r="P59" s="10"/>
      <c r="Q59" s="10"/>
      <c r="R59" s="10"/>
      <c r="S59" s="10"/>
      <c r="T59" s="10"/>
    </row>
    <row r="60" spans="1:20" x14ac:dyDescent="0.2">
      <c r="A60" s="10"/>
      <c r="B60" s="10"/>
      <c r="C60" s="10"/>
      <c r="D60" s="10"/>
      <c r="E60" s="10"/>
      <c r="F60" s="10"/>
      <c r="G60" s="10"/>
      <c r="H60" s="10"/>
      <c r="I60" s="10"/>
      <c r="J60" s="10"/>
      <c r="K60" s="10"/>
      <c r="L60" s="10"/>
      <c r="M60" s="10"/>
      <c r="N60" s="10"/>
      <c r="O60" s="10"/>
      <c r="P60" s="10"/>
      <c r="Q60" s="10"/>
      <c r="R60" s="10"/>
      <c r="S60" s="10"/>
      <c r="T60" s="10"/>
    </row>
  </sheetData>
  <mergeCells count="2">
    <mergeCell ref="A1:T6"/>
    <mergeCell ref="C27:G31"/>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3255F-66B8-D646-96EF-801300472BFE}">
  <sheetPr codeName="Sheet4"/>
  <dimension ref="A3:M121"/>
  <sheetViews>
    <sheetView topLeftCell="A26" zoomScale="68" zoomScaleNormal="86" workbookViewId="0">
      <selection activeCell="B119" sqref="B119"/>
    </sheetView>
  </sheetViews>
  <sheetFormatPr baseColWidth="10" defaultRowHeight="15" x14ac:dyDescent="0.2"/>
  <cols>
    <col min="1" max="1" width="16.83203125" bestFit="1" customWidth="1"/>
    <col min="2" max="2" width="16.33203125" bestFit="1" customWidth="1"/>
    <col min="3" max="3" width="6.6640625" bestFit="1" customWidth="1"/>
    <col min="4" max="5" width="10.6640625" bestFit="1" customWidth="1"/>
    <col min="6" max="6" width="6.6640625" bestFit="1" customWidth="1"/>
    <col min="7" max="7" width="12.5" bestFit="1" customWidth="1"/>
    <col min="8" max="8" width="6.1640625" bestFit="1" customWidth="1"/>
    <col min="9" max="9" width="8" bestFit="1" customWidth="1"/>
    <col min="10" max="10" width="10" bestFit="1" customWidth="1"/>
  </cols>
  <sheetData>
    <row r="3" spans="1:13" x14ac:dyDescent="0.2">
      <c r="A3" s="3" t="s">
        <v>43</v>
      </c>
      <c r="B3" s="3" t="s">
        <v>44</v>
      </c>
      <c r="C3" s="4"/>
      <c r="D3" s="4"/>
    </row>
    <row r="4" spans="1:13" x14ac:dyDescent="0.2">
      <c r="A4" s="3" t="s">
        <v>41</v>
      </c>
      <c r="B4" s="4" t="s">
        <v>18</v>
      </c>
      <c r="C4" s="4" t="s">
        <v>15</v>
      </c>
      <c r="D4" s="4" t="s">
        <v>42</v>
      </c>
    </row>
    <row r="5" spans="1:13" x14ac:dyDescent="0.2">
      <c r="A5" s="5" t="s">
        <v>39</v>
      </c>
      <c r="B5" s="4">
        <v>53440</v>
      </c>
      <c r="C5" s="4">
        <v>55774.058577405856</v>
      </c>
      <c r="D5" s="4">
        <v>54580.777096114522</v>
      </c>
    </row>
    <row r="6" spans="1:13" x14ac:dyDescent="0.2">
      <c r="A6" s="12" t="s">
        <v>36</v>
      </c>
      <c r="B6" s="4">
        <v>54885.496183206109</v>
      </c>
      <c r="C6" s="4">
        <v>59259.259259259263</v>
      </c>
      <c r="D6" s="4">
        <v>56861.924686192469</v>
      </c>
      <c r="M6">
        <v>1</v>
      </c>
    </row>
    <row r="7" spans="1:13" x14ac:dyDescent="0.2">
      <c r="A7" s="12" t="s">
        <v>37</v>
      </c>
      <c r="B7" s="4">
        <v>51848.73949579832</v>
      </c>
      <c r="C7" s="4">
        <v>52900.763358778626</v>
      </c>
      <c r="D7" s="4">
        <v>52400</v>
      </c>
    </row>
    <row r="8" spans="1:13" x14ac:dyDescent="0.2">
      <c r="A8" s="5" t="s">
        <v>38</v>
      </c>
      <c r="B8" s="4">
        <v>56208.178438661707</v>
      </c>
      <c r="C8" s="4">
        <v>60123.966942148763</v>
      </c>
      <c r="D8" s="4">
        <v>58062.62230919765</v>
      </c>
    </row>
    <row r="9" spans="1:13" x14ac:dyDescent="0.2">
      <c r="A9" s="12" t="s">
        <v>36</v>
      </c>
      <c r="B9" s="4">
        <v>59431.818181818184</v>
      </c>
      <c r="C9" s="4">
        <v>61300.813008130084</v>
      </c>
      <c r="D9" s="4">
        <v>60200.668896321069</v>
      </c>
    </row>
    <row r="10" spans="1:13" x14ac:dyDescent="0.2">
      <c r="A10" s="12" t="s">
        <v>37</v>
      </c>
      <c r="B10" s="4">
        <v>50107.526881720427</v>
      </c>
      <c r="C10" s="4">
        <v>58907.563025210082</v>
      </c>
      <c r="D10" s="4">
        <v>55047.169811320753</v>
      </c>
    </row>
    <row r="11" spans="1:13" x14ac:dyDescent="0.2">
      <c r="A11" s="5" t="s">
        <v>42</v>
      </c>
      <c r="B11" s="4">
        <v>54874.759152215796</v>
      </c>
      <c r="C11" s="4">
        <v>57962.577962577961</v>
      </c>
      <c r="D11" s="4">
        <v>56360</v>
      </c>
    </row>
    <row r="20" spans="1:4" x14ac:dyDescent="0.2">
      <c r="A20" s="6" t="s">
        <v>46</v>
      </c>
      <c r="B20" s="6" t="s">
        <v>44</v>
      </c>
    </row>
    <row r="21" spans="1:4" x14ac:dyDescent="0.2">
      <c r="A21" s="6" t="s">
        <v>41</v>
      </c>
      <c r="B21" t="s">
        <v>18</v>
      </c>
      <c r="C21" t="s">
        <v>15</v>
      </c>
      <c r="D21" t="s">
        <v>42</v>
      </c>
    </row>
    <row r="22" spans="1:4" x14ac:dyDescent="0.2">
      <c r="A22" s="19" t="s">
        <v>16</v>
      </c>
      <c r="B22" s="13">
        <v>166</v>
      </c>
      <c r="C22" s="13">
        <v>200</v>
      </c>
      <c r="D22" s="13">
        <v>366</v>
      </c>
    </row>
    <row r="23" spans="1:4" x14ac:dyDescent="0.2">
      <c r="A23" s="19" t="s">
        <v>23</v>
      </c>
      <c r="B23" s="13">
        <v>116</v>
      </c>
      <c r="C23" s="13">
        <v>76</v>
      </c>
      <c r="D23" s="13">
        <v>192</v>
      </c>
    </row>
    <row r="24" spans="1:4" x14ac:dyDescent="0.2">
      <c r="A24" s="19" t="s">
        <v>26</v>
      </c>
      <c r="B24" s="13">
        <v>92</v>
      </c>
      <c r="C24" s="13">
        <v>77</v>
      </c>
      <c r="D24" s="13">
        <v>169</v>
      </c>
    </row>
    <row r="25" spans="1:4" x14ac:dyDescent="0.2">
      <c r="A25" s="19" t="s">
        <v>22</v>
      </c>
      <c r="B25" s="13">
        <v>67</v>
      </c>
      <c r="C25" s="13">
        <v>95</v>
      </c>
      <c r="D25" s="13">
        <v>162</v>
      </c>
    </row>
    <row r="26" spans="1:4" x14ac:dyDescent="0.2">
      <c r="A26" s="19" t="s">
        <v>51</v>
      </c>
      <c r="B26" s="13">
        <v>78</v>
      </c>
      <c r="C26" s="13">
        <v>33</v>
      </c>
      <c r="D26" s="13">
        <v>111</v>
      </c>
    </row>
    <row r="27" spans="1:4" x14ac:dyDescent="0.2">
      <c r="A27" s="7" t="s">
        <v>42</v>
      </c>
      <c r="B27" s="13">
        <v>519</v>
      </c>
      <c r="C27" s="13">
        <v>481</v>
      </c>
      <c r="D27" s="13">
        <v>1000</v>
      </c>
    </row>
    <row r="40" spans="1:4" x14ac:dyDescent="0.2">
      <c r="A40" s="6" t="s">
        <v>45</v>
      </c>
      <c r="B40" s="6" t="s">
        <v>44</v>
      </c>
    </row>
    <row r="41" spans="1:4" x14ac:dyDescent="0.2">
      <c r="A41" s="6" t="s">
        <v>41</v>
      </c>
      <c r="B41" t="s">
        <v>18</v>
      </c>
      <c r="C41" t="s">
        <v>15</v>
      </c>
      <c r="D41" t="s">
        <v>42</v>
      </c>
    </row>
    <row r="42" spans="1:4" x14ac:dyDescent="0.2">
      <c r="A42" s="7" t="s">
        <v>49</v>
      </c>
      <c r="B42" s="13">
        <v>71</v>
      </c>
      <c r="C42" s="13">
        <v>39</v>
      </c>
      <c r="D42" s="13">
        <v>110</v>
      </c>
    </row>
    <row r="43" spans="1:4" x14ac:dyDescent="0.2">
      <c r="A43" s="7" t="s">
        <v>48</v>
      </c>
      <c r="B43" s="13">
        <v>166</v>
      </c>
      <c r="C43" s="13">
        <v>110</v>
      </c>
      <c r="D43" s="13">
        <v>276</v>
      </c>
    </row>
    <row r="44" spans="1:4" x14ac:dyDescent="0.2">
      <c r="A44" s="7" t="s">
        <v>47</v>
      </c>
      <c r="B44" s="13">
        <v>282</v>
      </c>
      <c r="C44" s="13">
        <v>332</v>
      </c>
      <c r="D44" s="13">
        <v>614</v>
      </c>
    </row>
    <row r="45" spans="1:4" x14ac:dyDescent="0.2">
      <c r="A45" s="7" t="s">
        <v>42</v>
      </c>
      <c r="B45" s="13">
        <v>519</v>
      </c>
      <c r="C45" s="13">
        <v>481</v>
      </c>
      <c r="D45" s="13">
        <v>1000</v>
      </c>
    </row>
    <row r="54" spans="1:5" x14ac:dyDescent="0.2">
      <c r="A54" s="6" t="s">
        <v>46</v>
      </c>
      <c r="B54" s="6" t="s">
        <v>44</v>
      </c>
    </row>
    <row r="55" spans="1:5" x14ac:dyDescent="0.2">
      <c r="A55" s="6" t="s">
        <v>41</v>
      </c>
      <c r="B55" t="s">
        <v>17</v>
      </c>
      <c r="C55" t="s">
        <v>32</v>
      </c>
      <c r="D55" t="s">
        <v>24</v>
      </c>
      <c r="E55" t="s">
        <v>42</v>
      </c>
    </row>
    <row r="56" spans="1:5" x14ac:dyDescent="0.2">
      <c r="A56" s="7" t="s">
        <v>16</v>
      </c>
      <c r="B56" s="13">
        <v>188</v>
      </c>
      <c r="C56" s="13">
        <v>126</v>
      </c>
      <c r="D56" s="13">
        <v>52</v>
      </c>
      <c r="E56" s="13">
        <v>366</v>
      </c>
    </row>
    <row r="57" spans="1:5" x14ac:dyDescent="0.2">
      <c r="A57" s="9" t="s">
        <v>18</v>
      </c>
      <c r="B57" s="13">
        <v>83</v>
      </c>
      <c r="C57" s="13">
        <v>69</v>
      </c>
      <c r="D57" s="13">
        <v>14</v>
      </c>
      <c r="E57" s="13">
        <v>166</v>
      </c>
    </row>
    <row r="58" spans="1:5" x14ac:dyDescent="0.2">
      <c r="A58" s="9" t="s">
        <v>15</v>
      </c>
      <c r="B58" s="13">
        <v>105</v>
      </c>
      <c r="C58" s="13">
        <v>57</v>
      </c>
      <c r="D58" s="13">
        <v>38</v>
      </c>
      <c r="E58" s="13">
        <v>200</v>
      </c>
    </row>
    <row r="59" spans="1:5" x14ac:dyDescent="0.2">
      <c r="A59" s="7" t="s">
        <v>26</v>
      </c>
      <c r="B59" s="13">
        <v>38</v>
      </c>
      <c r="C59" s="13">
        <v>108</v>
      </c>
      <c r="D59" s="13">
        <v>23</v>
      </c>
      <c r="E59" s="13">
        <v>169</v>
      </c>
    </row>
    <row r="60" spans="1:5" x14ac:dyDescent="0.2">
      <c r="A60" s="9" t="s">
        <v>18</v>
      </c>
      <c r="B60" s="13">
        <v>22</v>
      </c>
      <c r="C60" s="13">
        <v>62</v>
      </c>
      <c r="D60" s="13">
        <v>8</v>
      </c>
      <c r="E60" s="13">
        <v>92</v>
      </c>
    </row>
    <row r="61" spans="1:5" x14ac:dyDescent="0.2">
      <c r="A61" s="9" t="s">
        <v>15</v>
      </c>
      <c r="B61" s="13">
        <v>16</v>
      </c>
      <c r="C61" s="13">
        <v>46</v>
      </c>
      <c r="D61" s="13">
        <v>15</v>
      </c>
      <c r="E61" s="13">
        <v>77</v>
      </c>
    </row>
    <row r="62" spans="1:5" x14ac:dyDescent="0.2">
      <c r="A62" s="7" t="s">
        <v>22</v>
      </c>
      <c r="B62" s="13">
        <v>40</v>
      </c>
      <c r="C62" s="13">
        <v>103</v>
      </c>
      <c r="D62" s="13">
        <v>19</v>
      </c>
      <c r="E62" s="13">
        <v>162</v>
      </c>
    </row>
    <row r="63" spans="1:5" x14ac:dyDescent="0.2">
      <c r="A63" s="9" t="s">
        <v>18</v>
      </c>
      <c r="B63" s="13">
        <v>26</v>
      </c>
      <c r="C63" s="13">
        <v>33</v>
      </c>
      <c r="D63" s="13">
        <v>8</v>
      </c>
      <c r="E63" s="13">
        <v>67</v>
      </c>
    </row>
    <row r="64" spans="1:5" x14ac:dyDescent="0.2">
      <c r="A64" s="9" t="s">
        <v>15</v>
      </c>
      <c r="B64" s="13">
        <v>14</v>
      </c>
      <c r="C64" s="13">
        <v>70</v>
      </c>
      <c r="D64" s="13">
        <v>11</v>
      </c>
      <c r="E64" s="13">
        <v>95</v>
      </c>
    </row>
    <row r="65" spans="1:5" x14ac:dyDescent="0.2">
      <c r="A65" s="7" t="s">
        <v>23</v>
      </c>
      <c r="B65" s="13">
        <v>16</v>
      </c>
      <c r="C65" s="13">
        <v>109</v>
      </c>
      <c r="D65" s="13">
        <v>67</v>
      </c>
      <c r="E65" s="13">
        <v>192</v>
      </c>
    </row>
    <row r="66" spans="1:5" x14ac:dyDescent="0.2">
      <c r="A66" s="9" t="s">
        <v>18</v>
      </c>
      <c r="B66" s="13">
        <v>6</v>
      </c>
      <c r="C66" s="13">
        <v>77</v>
      </c>
      <c r="D66" s="13">
        <v>33</v>
      </c>
      <c r="E66" s="13">
        <v>116</v>
      </c>
    </row>
    <row r="67" spans="1:5" x14ac:dyDescent="0.2">
      <c r="A67" s="9" t="s">
        <v>15</v>
      </c>
      <c r="B67" s="13">
        <v>10</v>
      </c>
      <c r="C67" s="13">
        <v>32</v>
      </c>
      <c r="D67" s="13">
        <v>34</v>
      </c>
      <c r="E67" s="13">
        <v>76</v>
      </c>
    </row>
    <row r="68" spans="1:5" x14ac:dyDescent="0.2">
      <c r="A68" s="7" t="s">
        <v>51</v>
      </c>
      <c r="B68" s="13">
        <v>18</v>
      </c>
      <c r="C68" s="13">
        <v>62</v>
      </c>
      <c r="D68" s="13">
        <v>31</v>
      </c>
      <c r="E68" s="13">
        <v>111</v>
      </c>
    </row>
    <row r="69" spans="1:5" x14ac:dyDescent="0.2">
      <c r="A69" s="9" t="s">
        <v>18</v>
      </c>
      <c r="B69" s="13">
        <v>15</v>
      </c>
      <c r="C69" s="13">
        <v>47</v>
      </c>
      <c r="D69" s="13">
        <v>16</v>
      </c>
      <c r="E69" s="13">
        <v>78</v>
      </c>
    </row>
    <row r="70" spans="1:5" x14ac:dyDescent="0.2">
      <c r="A70" s="9" t="s">
        <v>15</v>
      </c>
      <c r="B70" s="13">
        <v>3</v>
      </c>
      <c r="C70" s="13">
        <v>15</v>
      </c>
      <c r="D70" s="13">
        <v>15</v>
      </c>
      <c r="E70" s="13">
        <v>33</v>
      </c>
    </row>
    <row r="71" spans="1:5" x14ac:dyDescent="0.2">
      <c r="A71" s="7" t="s">
        <v>42</v>
      </c>
      <c r="B71" s="13">
        <v>300</v>
      </c>
      <c r="C71" s="13">
        <v>508</v>
      </c>
      <c r="D71" s="13">
        <v>192</v>
      </c>
      <c r="E71" s="13">
        <v>1000</v>
      </c>
    </row>
    <row r="86" spans="1:4" x14ac:dyDescent="0.2">
      <c r="A86" s="6" t="s">
        <v>46</v>
      </c>
      <c r="B86" s="6" t="s">
        <v>44</v>
      </c>
    </row>
    <row r="87" spans="1:4" x14ac:dyDescent="0.2">
      <c r="A87" s="6" t="s">
        <v>41</v>
      </c>
      <c r="B87" t="s">
        <v>18</v>
      </c>
      <c r="C87" t="s">
        <v>15</v>
      </c>
      <c r="D87" t="s">
        <v>42</v>
      </c>
    </row>
    <row r="88" spans="1:4" x14ac:dyDescent="0.2">
      <c r="A88" s="7" t="s">
        <v>37</v>
      </c>
      <c r="B88" s="13">
        <v>212</v>
      </c>
      <c r="C88" s="13">
        <v>250</v>
      </c>
      <c r="D88" s="13">
        <v>462</v>
      </c>
    </row>
    <row r="89" spans="1:4" x14ac:dyDescent="0.2">
      <c r="A89" s="9" t="s">
        <v>39</v>
      </c>
      <c r="B89" s="13">
        <v>119</v>
      </c>
      <c r="C89" s="13">
        <v>131</v>
      </c>
      <c r="D89" s="13">
        <v>250</v>
      </c>
    </row>
    <row r="90" spans="1:4" x14ac:dyDescent="0.2">
      <c r="A90" s="9" t="s">
        <v>38</v>
      </c>
      <c r="B90" s="13">
        <v>93</v>
      </c>
      <c r="C90" s="13">
        <v>119</v>
      </c>
      <c r="D90" s="13">
        <v>212</v>
      </c>
    </row>
    <row r="91" spans="1:4" x14ac:dyDescent="0.2">
      <c r="A91" s="7" t="s">
        <v>36</v>
      </c>
      <c r="B91" s="13">
        <v>307</v>
      </c>
      <c r="C91" s="13">
        <v>231</v>
      </c>
      <c r="D91" s="13">
        <v>538</v>
      </c>
    </row>
    <row r="92" spans="1:4" x14ac:dyDescent="0.2">
      <c r="A92" s="9" t="s">
        <v>39</v>
      </c>
      <c r="B92" s="13">
        <v>131</v>
      </c>
      <c r="C92" s="13">
        <v>108</v>
      </c>
      <c r="D92" s="13">
        <v>239</v>
      </c>
    </row>
    <row r="93" spans="1:4" x14ac:dyDescent="0.2">
      <c r="A93" s="9" t="s">
        <v>38</v>
      </c>
      <c r="B93" s="13">
        <v>176</v>
      </c>
      <c r="C93" s="13">
        <v>123</v>
      </c>
      <c r="D93" s="13">
        <v>299</v>
      </c>
    </row>
    <row r="94" spans="1:4" x14ac:dyDescent="0.2">
      <c r="A94" s="7" t="s">
        <v>42</v>
      </c>
      <c r="B94" s="13">
        <v>519</v>
      </c>
      <c r="C94" s="13">
        <v>481</v>
      </c>
      <c r="D94" s="13">
        <v>1000</v>
      </c>
    </row>
    <row r="112" spans="1:2" x14ac:dyDescent="0.2">
      <c r="A112" s="6" t="s">
        <v>46</v>
      </c>
      <c r="B112" s="6" t="s">
        <v>44</v>
      </c>
    </row>
    <row r="113" spans="1:4" x14ac:dyDescent="0.2">
      <c r="A113" s="6" t="s">
        <v>41</v>
      </c>
      <c r="B113" t="s">
        <v>18</v>
      </c>
      <c r="C113" t="s">
        <v>15</v>
      </c>
      <c r="D113" t="s">
        <v>42</v>
      </c>
    </row>
    <row r="114" spans="1:4" x14ac:dyDescent="0.2">
      <c r="A114" s="7" t="s">
        <v>17</v>
      </c>
      <c r="B114" s="13">
        <v>152</v>
      </c>
      <c r="C114" s="13">
        <v>148</v>
      </c>
      <c r="D114" s="13">
        <v>300</v>
      </c>
    </row>
    <row r="115" spans="1:4" x14ac:dyDescent="0.2">
      <c r="A115" s="7" t="s">
        <v>32</v>
      </c>
      <c r="B115" s="13">
        <v>288</v>
      </c>
      <c r="C115" s="13">
        <v>220</v>
      </c>
      <c r="D115" s="13">
        <v>508</v>
      </c>
    </row>
    <row r="116" spans="1:4" x14ac:dyDescent="0.2">
      <c r="A116" s="7" t="s">
        <v>24</v>
      </c>
      <c r="B116" s="13">
        <v>79</v>
      </c>
      <c r="C116" s="13">
        <v>113</v>
      </c>
      <c r="D116" s="13">
        <v>192</v>
      </c>
    </row>
    <row r="117" spans="1:4" x14ac:dyDescent="0.2">
      <c r="A117" s="7" t="s">
        <v>42</v>
      </c>
      <c r="B117" s="13">
        <v>519</v>
      </c>
      <c r="C117" s="13">
        <v>481</v>
      </c>
      <c r="D117" s="13">
        <v>1000</v>
      </c>
    </row>
    <row r="118" spans="1:4" x14ac:dyDescent="0.2">
      <c r="A118" s="7" t="s">
        <v>53</v>
      </c>
      <c r="B118" s="13">
        <f>MAX(C114:C116)</f>
        <v>220</v>
      </c>
      <c r="C118" s="13"/>
      <c r="D118" s="13"/>
    </row>
    <row r="119" spans="1:4" x14ac:dyDescent="0.2">
      <c r="A119" s="14" t="s">
        <v>52</v>
      </c>
      <c r="B119" t="str">
        <f>INDEX(A114:A116, MATCH(MAX(C114:C116), C114:C116, 0))</f>
        <v>North America</v>
      </c>
    </row>
    <row r="121" spans="1:4" x14ac:dyDescent="0.2">
      <c r="A121" s="7"/>
    </row>
  </sheetData>
  <sortState xmlns:xlrd2="http://schemas.microsoft.com/office/spreadsheetml/2017/richdata2" ref="A86:D94">
    <sortCondition descending="1" ref="A88"/>
  </sortState>
  <pageMargins left="0.7" right="0.7" top="0.75" bottom="0.75" header="0.3" footer="0.3"/>
  <pageSetup orientation="portrait" horizontalDpi="0" verticalDpi="0"/>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PiviotTable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2023-07-21T08:19:07Z</dcterms:modified>
</cp:coreProperties>
</file>