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Gracie\Documents\BAE 305\"/>
    </mc:Choice>
  </mc:AlternateContent>
  <xr:revisionPtr revIDLastSave="0" documentId="8_{EB18A8E8-50FD-41AF-AB5E-7DE3F1ADE05D}" xr6:coauthVersionLast="40" xr6:coauthVersionMax="40" xr10:uidLastSave="{00000000-0000-0000-0000-000000000000}"/>
  <bookViews>
    <workbookView xWindow="0" yWindow="0" windowWidth="20490" windowHeight="8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B31" i="1"/>
  <c r="B29" i="1"/>
  <c r="C28" i="1"/>
  <c r="C27" i="1"/>
  <c r="B27" i="1"/>
  <c r="E12" i="1"/>
  <c r="E11" i="1"/>
  <c r="D12" i="1"/>
  <c r="D11" i="1"/>
  <c r="F12" i="1"/>
  <c r="F6" i="1"/>
  <c r="G6" i="1"/>
  <c r="C6" i="1"/>
  <c r="E5" i="1"/>
  <c r="E6" i="1"/>
  <c r="E7" i="1"/>
  <c r="E4" i="1"/>
  <c r="D5" i="1"/>
  <c r="D6" i="1"/>
  <c r="D7" i="1"/>
  <c r="D4" i="1"/>
</calcChain>
</file>

<file path=xl/sharedStrings.xml><?xml version="1.0" encoding="utf-8"?>
<sst xmlns="http://schemas.openxmlformats.org/spreadsheetml/2006/main" count="44" uniqueCount="42">
  <si>
    <t>Max</t>
  </si>
  <si>
    <t>Min</t>
  </si>
  <si>
    <t>Color Code</t>
  </si>
  <si>
    <t>Yell, Pur, Gre, Gld</t>
  </si>
  <si>
    <t>Red, Pur, Yell, Gld</t>
  </si>
  <si>
    <t>Gry, Red, Blk, Gld</t>
  </si>
  <si>
    <t>Brwn, Red, Red, Gld</t>
  </si>
  <si>
    <r>
      <t>Expected (M</t>
    </r>
    <r>
      <rPr>
        <sz val="11"/>
        <color theme="1"/>
        <rFont val="Calibri"/>
        <family val="2"/>
      </rPr>
      <t>Ω)</t>
    </r>
  </si>
  <si>
    <t>Fluke (MΩ)</t>
  </si>
  <si>
    <t>Generic (MΩ)</t>
  </si>
  <si>
    <t>Resistors</t>
  </si>
  <si>
    <t>Capacitors</t>
  </si>
  <si>
    <t>Type</t>
  </si>
  <si>
    <t>Ceramic (yellow)</t>
  </si>
  <si>
    <t>Ceramic (blue)</t>
  </si>
  <si>
    <t>Electrolytic (blue)</t>
  </si>
  <si>
    <t>Electrolytic (black)</t>
  </si>
  <si>
    <r>
      <t>Expected (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</rPr>
      <t>)</t>
    </r>
  </si>
  <si>
    <t>Fluke (μF)</t>
  </si>
  <si>
    <t>Power Supply</t>
  </si>
  <si>
    <t>1.5V</t>
  </si>
  <si>
    <t>12V</t>
  </si>
  <si>
    <t>Fluke (V)</t>
  </si>
  <si>
    <t>V1</t>
  </si>
  <si>
    <t>V2</t>
  </si>
  <si>
    <t>7.0V</t>
  </si>
  <si>
    <t>5.0V</t>
  </si>
  <si>
    <t>Waves</t>
  </si>
  <si>
    <t>cursors</t>
  </si>
  <si>
    <t>features</t>
  </si>
  <si>
    <t>fluke</t>
  </si>
  <si>
    <t>Amplitude (mV)</t>
  </si>
  <si>
    <t>Frequency (Hz)</t>
  </si>
  <si>
    <t>We did Midpoint to peak for amplitude</t>
  </si>
  <si>
    <t>the generic dmm was far from the values measured by the others</t>
  </si>
  <si>
    <t>Precision (μF)</t>
  </si>
  <si>
    <t>The equipment agreed with the expected values</t>
  </si>
  <si>
    <t>The readings between the Power Supply and the DMM agree</t>
  </si>
  <si>
    <t>Amplitude multiplied by root 2 to convert from RMS</t>
  </si>
  <si>
    <t>counting</t>
  </si>
  <si>
    <t>generic</t>
  </si>
  <si>
    <t>All are within the calculated tolerances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</si>
</sst>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tabSelected="1" workbookViewId="0">
      <selection activeCell="H5" sqref="H5"/>
    </sheetView>
  </sheetViews>
  <sheetFormatPr defaultRowHeight="14.5" x14ac:dyDescent="0.35"/>
  <cols>
    <col min="2" max="2" width="19.453125" customWidth="1"/>
    <col min="3" max="3" width="14.1796875" customWidth="1"/>
    <col min="6" max="6" width="10.7265625" customWidth="1"/>
    <col min="7" max="7" width="12.453125" customWidth="1"/>
  </cols>
  <sheetData>
    <row r="2" spans="1:9" x14ac:dyDescent="0.35">
      <c r="A2" s="15" t="s">
        <v>10</v>
      </c>
      <c r="B2" s="15"/>
      <c r="C2" s="15"/>
      <c r="D2" s="15"/>
      <c r="E2" s="15"/>
      <c r="F2" s="15"/>
      <c r="G2" s="15"/>
    </row>
    <row r="3" spans="1:9" x14ac:dyDescent="0.35">
      <c r="A3" s="2"/>
      <c r="B3" s="2" t="s">
        <v>2</v>
      </c>
      <c r="C3" s="2" t="s">
        <v>7</v>
      </c>
      <c r="D3" s="2" t="s">
        <v>0</v>
      </c>
      <c r="E3" s="2" t="s">
        <v>1</v>
      </c>
      <c r="F3" s="2" t="s">
        <v>8</v>
      </c>
      <c r="G3" s="3" t="s">
        <v>9</v>
      </c>
    </row>
    <row r="4" spans="1:9" x14ac:dyDescent="0.35">
      <c r="A4" s="2">
        <v>1</v>
      </c>
      <c r="B4" s="2" t="s">
        <v>3</v>
      </c>
      <c r="C4" s="2">
        <v>4.7</v>
      </c>
      <c r="D4" s="2">
        <f>C4*1.05</f>
        <v>4.9350000000000005</v>
      </c>
      <c r="E4" s="2">
        <f>C4*0.95</f>
        <v>4.4649999999999999</v>
      </c>
      <c r="F4" s="2">
        <v>4.71</v>
      </c>
      <c r="G4" s="2">
        <v>4.62</v>
      </c>
      <c r="H4" t="s">
        <v>41</v>
      </c>
    </row>
    <row r="5" spans="1:9" x14ac:dyDescent="0.35">
      <c r="A5" s="2">
        <v>2</v>
      </c>
      <c r="B5" s="2" t="s">
        <v>4</v>
      </c>
      <c r="C5" s="2">
        <v>0.27</v>
      </c>
      <c r="D5" s="2">
        <f t="shared" ref="D5:D7" si="0">C5*1.05</f>
        <v>0.28350000000000003</v>
      </c>
      <c r="E5" s="2">
        <f t="shared" ref="E5:E7" si="1">C5*0.95</f>
        <v>0.25650000000000001</v>
      </c>
      <c r="F5" s="2">
        <v>0.2656</v>
      </c>
      <c r="G5" s="2">
        <v>0.26400000000000001</v>
      </c>
    </row>
    <row r="6" spans="1:9" x14ac:dyDescent="0.35">
      <c r="A6" s="2">
        <v>3</v>
      </c>
      <c r="B6" s="2" t="s">
        <v>5</v>
      </c>
      <c r="C6" s="2">
        <f>82*10^-6</f>
        <v>8.2000000000000001E-5</v>
      </c>
      <c r="D6" s="2">
        <f t="shared" si="0"/>
        <v>8.6100000000000006E-5</v>
      </c>
      <c r="E6" s="2">
        <f t="shared" si="1"/>
        <v>7.7899999999999996E-5</v>
      </c>
      <c r="F6" s="2">
        <f>82.6*10^-6</f>
        <v>8.2599999999999988E-5</v>
      </c>
      <c r="G6" s="2">
        <f>81.9*10^-6</f>
        <v>8.1899999999999999E-5</v>
      </c>
    </row>
    <row r="7" spans="1:9" x14ac:dyDescent="0.35">
      <c r="A7" s="2">
        <v>4</v>
      </c>
      <c r="B7" s="2" t="s">
        <v>6</v>
      </c>
      <c r="C7" s="2">
        <v>1.2E-2</v>
      </c>
      <c r="D7" s="2">
        <f t="shared" si="0"/>
        <v>1.26E-2</v>
      </c>
      <c r="E7" s="2">
        <f t="shared" si="1"/>
        <v>1.14E-2</v>
      </c>
      <c r="F7" s="2">
        <v>1.18E-2</v>
      </c>
      <c r="G7" s="2">
        <v>1.2E-2</v>
      </c>
    </row>
    <row r="8" spans="1:9" x14ac:dyDescent="0.35">
      <c r="A8" s="4"/>
      <c r="B8" s="4"/>
      <c r="C8" s="4"/>
      <c r="D8" s="4"/>
      <c r="E8" s="4"/>
      <c r="F8" s="4"/>
      <c r="G8" s="4"/>
    </row>
    <row r="9" spans="1:9" x14ac:dyDescent="0.35">
      <c r="A9" s="16" t="s">
        <v>11</v>
      </c>
      <c r="B9" s="16"/>
      <c r="C9" s="16"/>
      <c r="D9" s="16"/>
      <c r="E9" s="16"/>
      <c r="F9" s="16"/>
      <c r="G9" s="16"/>
    </row>
    <row r="10" spans="1:9" x14ac:dyDescent="0.35">
      <c r="A10" s="2"/>
      <c r="B10" s="2" t="s">
        <v>12</v>
      </c>
      <c r="C10" s="2" t="s">
        <v>17</v>
      </c>
      <c r="D10" s="2" t="s">
        <v>0</v>
      </c>
      <c r="E10" s="2" t="s">
        <v>1</v>
      </c>
      <c r="F10" s="2" t="s">
        <v>18</v>
      </c>
      <c r="G10" s="3" t="s">
        <v>35</v>
      </c>
    </row>
    <row r="11" spans="1:9" x14ac:dyDescent="0.35">
      <c r="A11" s="2">
        <v>1</v>
      </c>
      <c r="B11" s="2" t="s">
        <v>13</v>
      </c>
      <c r="C11" s="2">
        <v>1</v>
      </c>
      <c r="D11" s="2">
        <f>C11*1.1</f>
        <v>1.1000000000000001</v>
      </c>
      <c r="E11" s="2">
        <f>C11*0.9</f>
        <v>0.9</v>
      </c>
      <c r="F11" s="2">
        <v>1.2</v>
      </c>
      <c r="G11" s="2">
        <v>1.1299999999999999</v>
      </c>
    </row>
    <row r="12" spans="1:9" x14ac:dyDescent="0.35">
      <c r="A12" s="2">
        <v>2</v>
      </c>
      <c r="B12" s="2" t="s">
        <v>14</v>
      </c>
      <c r="C12" s="2">
        <v>0.01</v>
      </c>
      <c r="D12" s="2">
        <f>C12*1.1</f>
        <v>1.1000000000000001E-2</v>
      </c>
      <c r="E12" s="2">
        <f>C12*0.9</f>
        <v>9.0000000000000011E-3</v>
      </c>
      <c r="F12" s="2">
        <f>10*10^-3</f>
        <v>0.01</v>
      </c>
      <c r="G12" s="2">
        <v>8.9999999999999993E-3</v>
      </c>
    </row>
    <row r="13" spans="1:9" x14ac:dyDescent="0.35">
      <c r="A13" s="2">
        <v>3</v>
      </c>
      <c r="B13" s="2" t="s">
        <v>16</v>
      </c>
      <c r="C13" s="2">
        <v>100</v>
      </c>
      <c r="D13" s="2"/>
      <c r="E13" s="2"/>
      <c r="F13" s="2">
        <v>96.5</v>
      </c>
      <c r="G13" s="2">
        <v>96.5</v>
      </c>
      <c r="H13" t="s">
        <v>36</v>
      </c>
    </row>
    <row r="14" spans="1:9" x14ac:dyDescent="0.35">
      <c r="A14" s="2">
        <v>4</v>
      </c>
      <c r="B14" s="2" t="s">
        <v>15</v>
      </c>
      <c r="C14" s="2">
        <v>10</v>
      </c>
      <c r="D14" s="2"/>
      <c r="E14" s="2"/>
      <c r="F14" s="2">
        <v>10.8</v>
      </c>
      <c r="G14" s="2">
        <v>10.8</v>
      </c>
      <c r="H14" s="5"/>
      <c r="I14" s="5"/>
    </row>
    <row r="15" spans="1:9" x14ac:dyDescent="0.3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5">
      <c r="A16" s="15" t="s">
        <v>19</v>
      </c>
      <c r="B16" s="15"/>
      <c r="C16" s="15"/>
      <c r="D16" s="9"/>
      <c r="E16" s="9"/>
      <c r="F16" s="9"/>
      <c r="G16" s="5"/>
      <c r="H16" s="5"/>
      <c r="I16" s="5"/>
    </row>
    <row r="17" spans="1:9" x14ac:dyDescent="0.35">
      <c r="A17" s="1"/>
      <c r="B17" s="16" t="s">
        <v>22</v>
      </c>
      <c r="C17" s="16"/>
      <c r="D17" s="7"/>
      <c r="E17" s="7"/>
      <c r="F17" s="5"/>
      <c r="G17" s="5"/>
      <c r="H17" s="5"/>
      <c r="I17" s="5"/>
    </row>
    <row r="18" spans="1:9" x14ac:dyDescent="0.35">
      <c r="A18" s="1"/>
      <c r="B18" s="3" t="s">
        <v>23</v>
      </c>
      <c r="C18" s="10" t="s">
        <v>24</v>
      </c>
      <c r="D18" s="8" t="s">
        <v>37</v>
      </c>
      <c r="E18" s="7"/>
      <c r="F18" s="5"/>
      <c r="G18" s="5"/>
      <c r="H18" s="5"/>
      <c r="I18" s="5"/>
    </row>
    <row r="19" spans="1:9" x14ac:dyDescent="0.35">
      <c r="A19" s="11" t="s">
        <v>20</v>
      </c>
      <c r="B19" s="10">
        <v>1.44</v>
      </c>
      <c r="C19" s="10">
        <v>1.51</v>
      </c>
      <c r="D19" s="7"/>
      <c r="E19" s="7"/>
      <c r="F19" s="5"/>
      <c r="G19" s="5"/>
      <c r="H19" s="5"/>
      <c r="I19" s="5"/>
    </row>
    <row r="20" spans="1:9" x14ac:dyDescent="0.35">
      <c r="A20" s="12" t="s">
        <v>25</v>
      </c>
      <c r="B20" s="10">
        <v>7.16</v>
      </c>
      <c r="C20" s="10">
        <v>7.02</v>
      </c>
      <c r="D20" s="7"/>
      <c r="E20" s="7"/>
      <c r="F20" s="5"/>
      <c r="G20" s="5"/>
      <c r="H20" s="5"/>
      <c r="I20" s="5"/>
    </row>
    <row r="21" spans="1:9" x14ac:dyDescent="0.35">
      <c r="A21" s="12" t="s">
        <v>21</v>
      </c>
      <c r="B21" s="10">
        <v>11.96</v>
      </c>
      <c r="C21" s="10">
        <v>11.92</v>
      </c>
      <c r="D21" s="6"/>
      <c r="E21" s="6"/>
    </row>
    <row r="22" spans="1:9" x14ac:dyDescent="0.35">
      <c r="A22" s="1"/>
      <c r="B22" s="1"/>
      <c r="C22" s="10"/>
      <c r="D22" s="6"/>
      <c r="E22" s="6"/>
    </row>
    <row r="23" spans="1:9" x14ac:dyDescent="0.35">
      <c r="A23" s="11" t="s">
        <v>26</v>
      </c>
      <c r="B23" s="10">
        <v>5.05</v>
      </c>
      <c r="C23" s="1"/>
    </row>
    <row r="25" spans="1:9" x14ac:dyDescent="0.35">
      <c r="A25" s="16" t="s">
        <v>27</v>
      </c>
      <c r="B25" s="16"/>
      <c r="C25" s="16"/>
    </row>
    <row r="26" spans="1:9" x14ac:dyDescent="0.35">
      <c r="A26" s="1"/>
      <c r="B26" s="2" t="s">
        <v>31</v>
      </c>
      <c r="C26" s="2" t="s">
        <v>32</v>
      </c>
    </row>
    <row r="27" spans="1:9" x14ac:dyDescent="0.35">
      <c r="A27" s="11" t="s">
        <v>39</v>
      </c>
      <c r="B27" s="2">
        <f>2.5*200</f>
        <v>500</v>
      </c>
      <c r="C27" s="2">
        <f>1/(5*100*10^-6)</f>
        <v>2000</v>
      </c>
      <c r="D27" t="s">
        <v>33</v>
      </c>
    </row>
    <row r="28" spans="1:9" x14ac:dyDescent="0.35">
      <c r="A28" s="11" t="s">
        <v>28</v>
      </c>
      <c r="B28" s="2">
        <v>536</v>
      </c>
      <c r="C28" s="2">
        <f>1/(500*10^-6)</f>
        <v>2000</v>
      </c>
    </row>
    <row r="29" spans="1:9" x14ac:dyDescent="0.35">
      <c r="A29" s="11" t="s">
        <v>29</v>
      </c>
      <c r="B29" s="2">
        <f>(1.02/2)*10^3</f>
        <v>510</v>
      </c>
      <c r="C29" s="2">
        <v>2020</v>
      </c>
    </row>
    <row r="30" spans="1:9" x14ac:dyDescent="0.35">
      <c r="A30" s="11" t="s">
        <v>40</v>
      </c>
      <c r="B30" s="2">
        <f>236*SQRT(2)</f>
        <v>333.75440072005046</v>
      </c>
      <c r="C30" s="2">
        <v>2009</v>
      </c>
      <c r="D30" s="13" t="s">
        <v>38</v>
      </c>
      <c r="E30" s="14"/>
      <c r="F30" s="14"/>
    </row>
    <row r="31" spans="1:9" x14ac:dyDescent="0.35">
      <c r="A31" s="11" t="s">
        <v>30</v>
      </c>
      <c r="B31" s="2">
        <f>329.5*SQRT(2)</f>
        <v>465.98336880193483</v>
      </c>
      <c r="C31" s="2">
        <v>2009</v>
      </c>
      <c r="D31" s="13"/>
      <c r="E31" s="14"/>
      <c r="F31" s="14"/>
    </row>
    <row r="32" spans="1:9" x14ac:dyDescent="0.35">
      <c r="B32" t="s">
        <v>34</v>
      </c>
    </row>
  </sheetData>
  <mergeCells count="6">
    <mergeCell ref="D30:F31"/>
    <mergeCell ref="A2:G2"/>
    <mergeCell ref="A9:G9"/>
    <mergeCell ref="B17:C17"/>
    <mergeCell ref="A16:C16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Gracie</cp:lastModifiedBy>
  <dcterms:created xsi:type="dcterms:W3CDTF">2019-01-16T19:15:34Z</dcterms:created>
  <dcterms:modified xsi:type="dcterms:W3CDTF">2019-01-17T01:34:05Z</dcterms:modified>
</cp:coreProperties>
</file>