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mycsunemail-my.sharepoint.com/personal/alex_mendelson_698_my_csun_edu/Documents/"/>
    </mc:Choice>
  </mc:AlternateContent>
  <xr:revisionPtr revIDLastSave="0" documentId="8_{5366318A-4F12-4202-890C-D0CE728E6C28}" xr6:coauthVersionLast="47" xr6:coauthVersionMax="47" xr10:uidLastSave="{00000000-0000-0000-0000-000000000000}"/>
  <bookViews>
    <workbookView xWindow="0" yWindow="0" windowWidth="28800" windowHeight="18000" firstSheet="7" activeTab="7" xr2:uid="{F7919F5B-F820-498C-97D0-29C000F05396}"/>
  </bookViews>
  <sheets>
    <sheet name="Metadata" sheetId="2" r:id="rId1"/>
    <sheet name="&gt;Subsampling" sheetId="1" r:id="rId2"/>
    <sheet name="&gt;Refresh1" sheetId="10" r:id="rId3"/>
    <sheet name="Isolates 1" sheetId="3" r:id="rId4"/>
    <sheet name="&gt;Iso 1 Select" sheetId="4" r:id="rId5"/>
    <sheet name="Isolates 2" sheetId="7" r:id="rId6"/>
    <sheet name="&gt;Iso 2 Select" sheetId="9" r:id="rId7"/>
    <sheet name="Stocks" sheetId="5" r:id="rId8"/>
    <sheet name="Overview" sheetId="8" r:id="rId9"/>
    <sheet name="TempRes Setup (1)" sheetId="11" r:id="rId10"/>
    <sheet name="TempRes Data (1)" sheetId="12" r:id="rId11"/>
    <sheet name="TempRes Setup (2)" sheetId="13" r:id="rId12"/>
    <sheet name="TempRes Data (2)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I98" i="13"/>
  <c r="K33" i="13"/>
  <c r="K34" i="13"/>
  <c r="K35" i="13"/>
  <c r="K36" i="13"/>
  <c r="K37" i="13"/>
  <c r="K39" i="13"/>
  <c r="K40" i="13"/>
  <c r="K41" i="13"/>
  <c r="K42" i="13"/>
  <c r="K43" i="13"/>
  <c r="K45" i="13"/>
  <c r="K46" i="13"/>
  <c r="K47" i="13"/>
  <c r="K48" i="13"/>
  <c r="K49" i="13"/>
  <c r="K51" i="13"/>
  <c r="K52" i="13"/>
  <c r="K53" i="13"/>
  <c r="K54" i="13"/>
  <c r="K55" i="13"/>
  <c r="K57" i="13"/>
  <c r="K58" i="13"/>
  <c r="K59" i="13"/>
  <c r="K60" i="13"/>
  <c r="K61" i="13"/>
  <c r="K64" i="13"/>
  <c r="K65" i="13"/>
  <c r="K66" i="13"/>
  <c r="K67" i="13"/>
  <c r="K69" i="13"/>
  <c r="K70" i="13"/>
  <c r="K71" i="13"/>
  <c r="K72" i="13"/>
  <c r="K73" i="13"/>
  <c r="K75" i="13"/>
  <c r="K76" i="13"/>
  <c r="K77" i="13"/>
  <c r="K78" i="13"/>
  <c r="K79" i="13"/>
  <c r="K81" i="13"/>
  <c r="K82" i="13"/>
  <c r="K83" i="13"/>
  <c r="K84" i="13"/>
  <c r="K85" i="13"/>
  <c r="K87" i="13"/>
  <c r="K88" i="13"/>
  <c r="K89" i="13"/>
  <c r="K90" i="13"/>
  <c r="K91" i="13"/>
  <c r="K93" i="13"/>
  <c r="K94" i="13"/>
  <c r="K95" i="13"/>
  <c r="K96" i="13"/>
  <c r="K97" i="13"/>
  <c r="K99" i="13"/>
  <c r="K100" i="13"/>
  <c r="K101" i="13"/>
  <c r="K102" i="13"/>
  <c r="K103" i="13"/>
  <c r="K105" i="13"/>
  <c r="K106" i="13"/>
  <c r="K107" i="13"/>
  <c r="K108" i="13"/>
  <c r="K109" i="13"/>
  <c r="K32" i="13"/>
  <c r="G3" i="13"/>
  <c r="H3" i="13"/>
  <c r="I3" i="13"/>
  <c r="J3" i="13"/>
  <c r="G4" i="13"/>
  <c r="H4" i="13"/>
  <c r="I4" i="13"/>
  <c r="J4" i="13"/>
  <c r="G5" i="13"/>
  <c r="H5" i="13"/>
  <c r="I5" i="13"/>
  <c r="J5" i="13"/>
  <c r="G6" i="13"/>
  <c r="H6" i="13"/>
  <c r="I6" i="13"/>
  <c r="J6" i="13"/>
  <c r="G7" i="13"/>
  <c r="H7" i="13"/>
  <c r="I7" i="13"/>
  <c r="J7" i="13"/>
  <c r="G8" i="13"/>
  <c r="H8" i="13"/>
  <c r="I8" i="13"/>
  <c r="J8" i="13"/>
  <c r="G9" i="13"/>
  <c r="H9" i="13"/>
  <c r="I9" i="13"/>
  <c r="J9" i="13"/>
  <c r="G10" i="13"/>
  <c r="H10" i="13"/>
  <c r="I10" i="13"/>
  <c r="J10" i="13"/>
  <c r="G11" i="13"/>
  <c r="H11" i="13"/>
  <c r="I11" i="13"/>
  <c r="J11" i="13"/>
  <c r="G12" i="13"/>
  <c r="H12" i="13"/>
  <c r="I12" i="13"/>
  <c r="J12" i="13"/>
  <c r="G13" i="13"/>
  <c r="H13" i="13"/>
  <c r="I13" i="13"/>
  <c r="J13" i="13"/>
  <c r="G14" i="13"/>
  <c r="H14" i="13"/>
  <c r="I14" i="13"/>
  <c r="J14" i="13"/>
  <c r="G15" i="13"/>
  <c r="H15" i="13"/>
  <c r="I15" i="13"/>
  <c r="J15" i="13"/>
  <c r="G16" i="13"/>
  <c r="H16" i="13"/>
  <c r="I16" i="13"/>
  <c r="J16" i="13"/>
  <c r="G17" i="13"/>
  <c r="H17" i="13"/>
  <c r="I17" i="13"/>
  <c r="J17" i="13"/>
  <c r="G18" i="13"/>
  <c r="H18" i="13"/>
  <c r="I18" i="13"/>
  <c r="J18" i="13"/>
  <c r="G19" i="13"/>
  <c r="H19" i="13"/>
  <c r="I19" i="13"/>
  <c r="J19" i="13"/>
  <c r="G20" i="13"/>
  <c r="H20" i="13"/>
  <c r="I20" i="13"/>
  <c r="J20" i="13"/>
  <c r="G21" i="13"/>
  <c r="H21" i="13"/>
  <c r="I21" i="13"/>
  <c r="J21" i="13"/>
  <c r="G22" i="13"/>
  <c r="H22" i="13"/>
  <c r="I22" i="13"/>
  <c r="J22" i="13"/>
  <c r="G23" i="13"/>
  <c r="H23" i="13"/>
  <c r="I23" i="13"/>
  <c r="J23" i="13"/>
  <c r="G24" i="13"/>
  <c r="H24" i="13"/>
  <c r="I24" i="13"/>
  <c r="J24" i="13"/>
  <c r="G25" i="13"/>
  <c r="H25" i="13"/>
  <c r="I25" i="13"/>
  <c r="J25" i="13"/>
  <c r="G26" i="13"/>
  <c r="H26" i="13"/>
  <c r="I26" i="13"/>
  <c r="J26" i="13"/>
  <c r="G27" i="13"/>
  <c r="H27" i="13"/>
  <c r="I27" i="13"/>
  <c r="J27" i="13"/>
  <c r="G28" i="13"/>
  <c r="H28" i="13"/>
  <c r="I28" i="13"/>
  <c r="J28" i="13"/>
  <c r="G29" i="13"/>
  <c r="H29" i="13"/>
  <c r="I29" i="13"/>
  <c r="J29" i="13"/>
  <c r="G30" i="13"/>
  <c r="H30" i="13"/>
  <c r="I30" i="13"/>
  <c r="J30" i="13"/>
  <c r="G31" i="13"/>
  <c r="H31" i="13"/>
  <c r="I31" i="13"/>
  <c r="J31" i="13"/>
  <c r="G32" i="13"/>
  <c r="H32" i="13"/>
  <c r="I32" i="13"/>
  <c r="J32" i="13"/>
  <c r="G33" i="13"/>
  <c r="H33" i="13"/>
  <c r="I33" i="13"/>
  <c r="J33" i="13"/>
  <c r="G34" i="13"/>
  <c r="H34" i="13"/>
  <c r="I34" i="13"/>
  <c r="J34" i="13"/>
  <c r="G35" i="13"/>
  <c r="H35" i="13"/>
  <c r="I35" i="13"/>
  <c r="J35" i="13"/>
  <c r="G36" i="13"/>
  <c r="H36" i="13"/>
  <c r="I36" i="13"/>
  <c r="J36" i="13"/>
  <c r="G37" i="13"/>
  <c r="H37" i="13"/>
  <c r="I37" i="13"/>
  <c r="J37" i="13"/>
  <c r="G38" i="13"/>
  <c r="H38" i="13"/>
  <c r="I38" i="13"/>
  <c r="K38" i="13" s="1"/>
  <c r="J38" i="13"/>
  <c r="G39" i="13"/>
  <c r="H39" i="13"/>
  <c r="I39" i="13"/>
  <c r="J39" i="13"/>
  <c r="G40" i="13"/>
  <c r="H40" i="13"/>
  <c r="I40" i="13"/>
  <c r="J40" i="13"/>
  <c r="G41" i="13"/>
  <c r="H41" i="13"/>
  <c r="I41" i="13"/>
  <c r="J41" i="13"/>
  <c r="G42" i="13"/>
  <c r="H42" i="13"/>
  <c r="I42" i="13"/>
  <c r="J42" i="13"/>
  <c r="G43" i="13"/>
  <c r="H43" i="13"/>
  <c r="I43" i="13"/>
  <c r="J43" i="13"/>
  <c r="G44" i="13"/>
  <c r="H44" i="13"/>
  <c r="I44" i="13"/>
  <c r="K44" i="13" s="1"/>
  <c r="J44" i="13"/>
  <c r="G45" i="13"/>
  <c r="H45" i="13"/>
  <c r="I45" i="13"/>
  <c r="J45" i="13"/>
  <c r="G46" i="13"/>
  <c r="H46" i="13"/>
  <c r="I46" i="13"/>
  <c r="J46" i="13"/>
  <c r="G47" i="13"/>
  <c r="H47" i="13"/>
  <c r="I47" i="13"/>
  <c r="J47" i="13"/>
  <c r="G48" i="13"/>
  <c r="H48" i="13"/>
  <c r="I48" i="13"/>
  <c r="J48" i="13"/>
  <c r="G49" i="13"/>
  <c r="H49" i="13"/>
  <c r="I49" i="13"/>
  <c r="J49" i="13"/>
  <c r="G50" i="13"/>
  <c r="H50" i="13"/>
  <c r="I50" i="13"/>
  <c r="K50" i="13" s="1"/>
  <c r="J50" i="13"/>
  <c r="G51" i="13"/>
  <c r="H51" i="13"/>
  <c r="I51" i="13"/>
  <c r="J51" i="13"/>
  <c r="G52" i="13"/>
  <c r="H52" i="13"/>
  <c r="I52" i="13"/>
  <c r="J52" i="13"/>
  <c r="G53" i="13"/>
  <c r="H53" i="13"/>
  <c r="I53" i="13"/>
  <c r="J53" i="13"/>
  <c r="G54" i="13"/>
  <c r="H54" i="13"/>
  <c r="I54" i="13"/>
  <c r="J54" i="13"/>
  <c r="G55" i="13"/>
  <c r="H55" i="13"/>
  <c r="I55" i="13"/>
  <c r="J55" i="13"/>
  <c r="G56" i="13"/>
  <c r="H56" i="13"/>
  <c r="I56" i="13"/>
  <c r="K56" i="13" s="1"/>
  <c r="J56" i="13"/>
  <c r="G57" i="13"/>
  <c r="H57" i="13"/>
  <c r="I57" i="13"/>
  <c r="J57" i="13"/>
  <c r="G58" i="13"/>
  <c r="H58" i="13"/>
  <c r="I58" i="13"/>
  <c r="J58" i="13"/>
  <c r="G59" i="13"/>
  <c r="H59" i="13"/>
  <c r="I59" i="13"/>
  <c r="J59" i="13"/>
  <c r="G60" i="13"/>
  <c r="H60" i="13"/>
  <c r="I60" i="13"/>
  <c r="J60" i="13"/>
  <c r="G61" i="13"/>
  <c r="H61" i="13"/>
  <c r="I61" i="13"/>
  <c r="J61" i="13"/>
  <c r="G62" i="13"/>
  <c r="H62" i="13"/>
  <c r="I62" i="13"/>
  <c r="K62" i="13" s="1"/>
  <c r="J62" i="13"/>
  <c r="G63" i="13"/>
  <c r="H63" i="13"/>
  <c r="I63" i="13"/>
  <c r="K63" i="13" s="1"/>
  <c r="J63" i="13"/>
  <c r="G64" i="13"/>
  <c r="H64" i="13"/>
  <c r="I64" i="13"/>
  <c r="J64" i="13"/>
  <c r="G65" i="13"/>
  <c r="H65" i="13"/>
  <c r="I65" i="13"/>
  <c r="J65" i="13"/>
  <c r="G66" i="13"/>
  <c r="H66" i="13"/>
  <c r="I66" i="13"/>
  <c r="J66" i="13"/>
  <c r="G67" i="13"/>
  <c r="H67" i="13"/>
  <c r="I67" i="13"/>
  <c r="J67" i="13"/>
  <c r="G68" i="13"/>
  <c r="H68" i="13"/>
  <c r="I68" i="13"/>
  <c r="K68" i="13" s="1"/>
  <c r="J68" i="13"/>
  <c r="G69" i="13"/>
  <c r="H69" i="13"/>
  <c r="I69" i="13"/>
  <c r="J69" i="13"/>
  <c r="G70" i="13"/>
  <c r="H70" i="13"/>
  <c r="I70" i="13"/>
  <c r="J70" i="13"/>
  <c r="G71" i="13"/>
  <c r="H71" i="13"/>
  <c r="I71" i="13"/>
  <c r="J71" i="13"/>
  <c r="G72" i="13"/>
  <c r="H72" i="13"/>
  <c r="I72" i="13"/>
  <c r="J72" i="13"/>
  <c r="G73" i="13"/>
  <c r="H73" i="13"/>
  <c r="I73" i="13"/>
  <c r="J73" i="13"/>
  <c r="G74" i="13"/>
  <c r="H74" i="13"/>
  <c r="I74" i="13"/>
  <c r="K74" i="13" s="1"/>
  <c r="J74" i="13"/>
  <c r="G75" i="13"/>
  <c r="H75" i="13"/>
  <c r="I75" i="13"/>
  <c r="J75" i="13"/>
  <c r="G76" i="13"/>
  <c r="H76" i="13"/>
  <c r="I76" i="13"/>
  <c r="J76" i="13"/>
  <c r="G77" i="13"/>
  <c r="H77" i="13"/>
  <c r="I77" i="13"/>
  <c r="J77" i="13"/>
  <c r="G78" i="13"/>
  <c r="H78" i="13"/>
  <c r="I78" i="13"/>
  <c r="J78" i="13"/>
  <c r="G79" i="13"/>
  <c r="H79" i="13"/>
  <c r="I79" i="13"/>
  <c r="J79" i="13"/>
  <c r="G80" i="13"/>
  <c r="H80" i="13"/>
  <c r="I80" i="13"/>
  <c r="K80" i="13" s="1"/>
  <c r="J80" i="13"/>
  <c r="G81" i="13"/>
  <c r="H81" i="13"/>
  <c r="I81" i="13"/>
  <c r="J81" i="13"/>
  <c r="G82" i="13"/>
  <c r="H82" i="13"/>
  <c r="I82" i="13"/>
  <c r="J82" i="13"/>
  <c r="G83" i="13"/>
  <c r="H83" i="13"/>
  <c r="I83" i="13"/>
  <c r="J83" i="13"/>
  <c r="G84" i="13"/>
  <c r="H84" i="13"/>
  <c r="I84" i="13"/>
  <c r="J84" i="13"/>
  <c r="G85" i="13"/>
  <c r="H85" i="13"/>
  <c r="I85" i="13"/>
  <c r="J85" i="13"/>
  <c r="G86" i="13"/>
  <c r="H86" i="13"/>
  <c r="I86" i="13"/>
  <c r="K86" i="13" s="1"/>
  <c r="J86" i="13"/>
  <c r="G87" i="13"/>
  <c r="H87" i="13"/>
  <c r="I87" i="13"/>
  <c r="J87" i="13"/>
  <c r="G88" i="13"/>
  <c r="H88" i="13"/>
  <c r="I88" i="13"/>
  <c r="J88" i="13"/>
  <c r="G89" i="13"/>
  <c r="H89" i="13"/>
  <c r="I89" i="13"/>
  <c r="J89" i="13"/>
  <c r="G90" i="13"/>
  <c r="H90" i="13"/>
  <c r="I90" i="13"/>
  <c r="J90" i="13"/>
  <c r="G91" i="13"/>
  <c r="H91" i="13"/>
  <c r="I91" i="13"/>
  <c r="J91" i="13"/>
  <c r="G92" i="13"/>
  <c r="H92" i="13"/>
  <c r="I92" i="13"/>
  <c r="K92" i="13" s="1"/>
  <c r="J92" i="13"/>
  <c r="G93" i="13"/>
  <c r="H93" i="13"/>
  <c r="I93" i="13"/>
  <c r="J93" i="13"/>
  <c r="G94" i="13"/>
  <c r="H94" i="13"/>
  <c r="I94" i="13"/>
  <c r="J94" i="13"/>
  <c r="G95" i="13"/>
  <c r="H95" i="13"/>
  <c r="I95" i="13"/>
  <c r="J95" i="13"/>
  <c r="G96" i="13"/>
  <c r="H96" i="13"/>
  <c r="I96" i="13"/>
  <c r="J96" i="13"/>
  <c r="G97" i="13"/>
  <c r="H97" i="13"/>
  <c r="I97" i="13"/>
  <c r="J97" i="13"/>
  <c r="G98" i="13"/>
  <c r="H98" i="13"/>
  <c r="K98" i="13"/>
  <c r="J98" i="13"/>
  <c r="G99" i="13"/>
  <c r="H99" i="13"/>
  <c r="I99" i="13"/>
  <c r="J99" i="13"/>
  <c r="G100" i="13"/>
  <c r="H100" i="13"/>
  <c r="I100" i="13"/>
  <c r="J100" i="13"/>
  <c r="G101" i="13"/>
  <c r="H101" i="13"/>
  <c r="I101" i="13"/>
  <c r="J101" i="13"/>
  <c r="G102" i="13"/>
  <c r="H102" i="13"/>
  <c r="I102" i="13"/>
  <c r="J102" i="13"/>
  <c r="G103" i="13"/>
  <c r="H103" i="13"/>
  <c r="I103" i="13"/>
  <c r="J103" i="13"/>
  <c r="G104" i="13"/>
  <c r="H104" i="13"/>
  <c r="I104" i="13"/>
  <c r="K104" i="13" s="1"/>
  <c r="J104" i="13"/>
  <c r="G105" i="13"/>
  <c r="H105" i="13"/>
  <c r="I105" i="13"/>
  <c r="J105" i="13"/>
  <c r="G106" i="13"/>
  <c r="H106" i="13"/>
  <c r="I106" i="13"/>
  <c r="J106" i="13"/>
  <c r="G107" i="13"/>
  <c r="H107" i="13"/>
  <c r="I107" i="13"/>
  <c r="J107" i="13"/>
  <c r="G108" i="13"/>
  <c r="H108" i="13"/>
  <c r="I108" i="13"/>
  <c r="J108" i="13"/>
  <c r="G109" i="13"/>
  <c r="H109" i="13"/>
  <c r="I109" i="13"/>
  <c r="J109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H244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2" i="11"/>
  <c r="H54" i="11"/>
  <c r="H80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2" i="11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2" i="5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K61" i="10"/>
  <c r="J61" i="10"/>
  <c r="J4" i="10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3" i="10"/>
  <c r="K3" i="10"/>
  <c r="J2" i="10"/>
  <c r="K2" i="10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2" i="5"/>
  <c r="F81" i="10"/>
  <c r="F70" i="10"/>
  <c r="F67" i="10"/>
  <c r="F62" i="10"/>
  <c r="F28" i="10"/>
  <c r="F22" i="10"/>
  <c r="F11" i="10"/>
  <c r="F9" i="10"/>
  <c r="F5" i="10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7" i="9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2" i="7"/>
  <c r="AB3" i="5"/>
  <c r="AC3" i="5"/>
  <c r="AD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B14" i="5"/>
  <c r="AC14" i="5"/>
  <c r="AD14" i="5"/>
  <c r="AB15" i="5"/>
  <c r="AC15" i="5"/>
  <c r="AD15" i="5"/>
  <c r="AB16" i="5"/>
  <c r="AC16" i="5"/>
  <c r="AD16" i="5"/>
  <c r="AB17" i="5"/>
  <c r="AC17" i="5"/>
  <c r="AD17" i="5"/>
  <c r="AB18" i="5"/>
  <c r="AC18" i="5"/>
  <c r="AD18" i="5"/>
  <c r="AB19" i="5"/>
  <c r="AC19" i="5"/>
  <c r="AD19" i="5"/>
  <c r="AB20" i="5"/>
  <c r="AC20" i="5"/>
  <c r="AD20" i="5"/>
  <c r="AB21" i="5"/>
  <c r="AC21" i="5"/>
  <c r="AD21" i="5"/>
  <c r="AB22" i="5"/>
  <c r="AC22" i="5"/>
  <c r="AD22" i="5"/>
  <c r="AB23" i="5"/>
  <c r="AC23" i="5"/>
  <c r="AD23" i="5"/>
  <c r="AB24" i="5"/>
  <c r="AC24" i="5"/>
  <c r="AD24" i="5"/>
  <c r="AB25" i="5"/>
  <c r="AC25" i="5"/>
  <c r="AD25" i="5"/>
  <c r="AB26" i="5"/>
  <c r="AC26" i="5"/>
  <c r="AD26" i="5"/>
  <c r="AB27" i="5"/>
  <c r="AC27" i="5"/>
  <c r="AD27" i="5"/>
  <c r="AB28" i="5"/>
  <c r="AC28" i="5"/>
  <c r="AD28" i="5"/>
  <c r="AB29" i="5"/>
  <c r="AC29" i="5"/>
  <c r="AD29" i="5"/>
  <c r="AB30" i="5"/>
  <c r="AC30" i="5"/>
  <c r="AD30" i="5"/>
  <c r="AB31" i="5"/>
  <c r="AC31" i="5"/>
  <c r="AD31" i="5"/>
  <c r="AB32" i="5"/>
  <c r="AC32" i="5"/>
  <c r="AD32" i="5"/>
  <c r="AB33" i="5"/>
  <c r="AC33" i="5"/>
  <c r="AD33" i="5"/>
  <c r="AB34" i="5"/>
  <c r="AC34" i="5"/>
  <c r="AD34" i="5"/>
  <c r="AB35" i="5"/>
  <c r="AC35" i="5"/>
  <c r="AD35" i="5"/>
  <c r="AB36" i="5"/>
  <c r="AC36" i="5"/>
  <c r="AD36" i="5"/>
  <c r="AB37" i="5"/>
  <c r="AC37" i="5"/>
  <c r="AD37" i="5"/>
  <c r="AB38" i="5"/>
  <c r="AC38" i="5"/>
  <c r="AD38" i="5"/>
  <c r="AB39" i="5"/>
  <c r="AC39" i="5"/>
  <c r="AD39" i="5"/>
  <c r="AB40" i="5"/>
  <c r="AC40" i="5"/>
  <c r="AD40" i="5"/>
  <c r="AB41" i="5"/>
  <c r="AC41" i="5"/>
  <c r="AD41" i="5"/>
  <c r="AB42" i="5"/>
  <c r="AC42" i="5"/>
  <c r="AD42" i="5"/>
  <c r="AB43" i="5"/>
  <c r="AC43" i="5"/>
  <c r="AD43" i="5"/>
  <c r="AB44" i="5"/>
  <c r="AC44" i="5"/>
  <c r="AD44" i="5"/>
  <c r="AB45" i="5"/>
  <c r="AC45" i="5"/>
  <c r="AD45" i="5"/>
  <c r="AB46" i="5"/>
  <c r="AC46" i="5"/>
  <c r="AD46" i="5"/>
  <c r="AB47" i="5"/>
  <c r="AC47" i="5"/>
  <c r="AD47" i="5"/>
  <c r="AB48" i="5"/>
  <c r="AC48" i="5"/>
  <c r="AD48" i="5"/>
  <c r="AB49" i="5"/>
  <c r="AC49" i="5"/>
  <c r="AD49" i="5"/>
  <c r="AB50" i="5"/>
  <c r="AC50" i="5"/>
  <c r="AD50" i="5"/>
  <c r="AB51" i="5"/>
  <c r="AC51" i="5"/>
  <c r="AD51" i="5"/>
  <c r="AB52" i="5"/>
  <c r="AC52" i="5"/>
  <c r="AD52" i="5"/>
  <c r="AB53" i="5"/>
  <c r="AC53" i="5"/>
  <c r="AD53" i="5"/>
  <c r="AB2" i="5"/>
  <c r="AC2" i="5" s="1"/>
  <c r="AD2" i="5" s="1"/>
  <c r="T3" i="5"/>
  <c r="U3" i="5"/>
  <c r="V3" i="5" s="1"/>
  <c r="W3" i="5"/>
  <c r="X3" i="5" s="1"/>
  <c r="T4" i="5"/>
  <c r="U4" i="5"/>
  <c r="V4" i="5" s="1"/>
  <c r="W4" i="5"/>
  <c r="X4" i="5" s="1"/>
  <c r="T5" i="5"/>
  <c r="U5" i="5"/>
  <c r="V5" i="5" s="1"/>
  <c r="W5" i="5"/>
  <c r="X5" i="5" s="1"/>
  <c r="T6" i="5"/>
  <c r="U6" i="5"/>
  <c r="V6" i="5" s="1"/>
  <c r="W6" i="5"/>
  <c r="X6" i="5" s="1"/>
  <c r="T7" i="5"/>
  <c r="U7" i="5"/>
  <c r="V7" i="5" s="1"/>
  <c r="W7" i="5"/>
  <c r="X7" i="5" s="1"/>
  <c r="T8" i="5"/>
  <c r="U8" i="5"/>
  <c r="V8" i="5" s="1"/>
  <c r="W8" i="5"/>
  <c r="X8" i="5" s="1"/>
  <c r="T9" i="5"/>
  <c r="U9" i="5"/>
  <c r="V9" i="5" s="1"/>
  <c r="W9" i="5"/>
  <c r="X9" i="5" s="1"/>
  <c r="T10" i="5"/>
  <c r="U10" i="5"/>
  <c r="V10" i="5" s="1"/>
  <c r="W10" i="5"/>
  <c r="X10" i="5" s="1"/>
  <c r="T11" i="5"/>
  <c r="U11" i="5"/>
  <c r="V11" i="5" s="1"/>
  <c r="W11" i="5"/>
  <c r="X11" i="5" s="1"/>
  <c r="T12" i="5"/>
  <c r="U12" i="5"/>
  <c r="V12" i="5" s="1"/>
  <c r="W12" i="5"/>
  <c r="X12" i="5" s="1"/>
  <c r="T13" i="5"/>
  <c r="U13" i="5"/>
  <c r="V13" i="5" s="1"/>
  <c r="W13" i="5"/>
  <c r="X13" i="5" s="1"/>
  <c r="T14" i="5"/>
  <c r="U14" i="5"/>
  <c r="V14" i="5" s="1"/>
  <c r="W14" i="5"/>
  <c r="X14" i="5" s="1"/>
  <c r="T15" i="5"/>
  <c r="U15" i="5"/>
  <c r="V15" i="5" s="1"/>
  <c r="W15" i="5"/>
  <c r="X15" i="5" s="1"/>
  <c r="T16" i="5"/>
  <c r="U16" i="5"/>
  <c r="V16" i="5" s="1"/>
  <c r="W16" i="5"/>
  <c r="X16" i="5" s="1"/>
  <c r="T17" i="5"/>
  <c r="U17" i="5"/>
  <c r="V17" i="5" s="1"/>
  <c r="W17" i="5"/>
  <c r="X17" i="5" s="1"/>
  <c r="T18" i="5"/>
  <c r="U18" i="5"/>
  <c r="V18" i="5" s="1"/>
  <c r="W18" i="5"/>
  <c r="X18" i="5" s="1"/>
  <c r="T19" i="5"/>
  <c r="U19" i="5"/>
  <c r="V19" i="5" s="1"/>
  <c r="W19" i="5"/>
  <c r="X19" i="5" s="1"/>
  <c r="T20" i="5"/>
  <c r="U20" i="5"/>
  <c r="V20" i="5" s="1"/>
  <c r="W20" i="5"/>
  <c r="X20" i="5" s="1"/>
  <c r="T21" i="5"/>
  <c r="U21" i="5"/>
  <c r="V21" i="5" s="1"/>
  <c r="W21" i="5"/>
  <c r="X21" i="5" s="1"/>
  <c r="T22" i="5"/>
  <c r="U22" i="5"/>
  <c r="V22" i="5" s="1"/>
  <c r="W22" i="5"/>
  <c r="X22" i="5" s="1"/>
  <c r="T23" i="5"/>
  <c r="U23" i="5"/>
  <c r="V23" i="5" s="1"/>
  <c r="W23" i="5"/>
  <c r="X23" i="5" s="1"/>
  <c r="T24" i="5"/>
  <c r="U24" i="5"/>
  <c r="V24" i="5" s="1"/>
  <c r="W24" i="5"/>
  <c r="X24" i="5" s="1"/>
  <c r="T25" i="5"/>
  <c r="U25" i="5"/>
  <c r="V25" i="5" s="1"/>
  <c r="W25" i="5"/>
  <c r="X25" i="5" s="1"/>
  <c r="T26" i="5"/>
  <c r="U26" i="5"/>
  <c r="V26" i="5" s="1"/>
  <c r="W26" i="5"/>
  <c r="X26" i="5" s="1"/>
  <c r="T27" i="5"/>
  <c r="U27" i="5"/>
  <c r="V27" i="5" s="1"/>
  <c r="W27" i="5"/>
  <c r="X27" i="5" s="1"/>
  <c r="T28" i="5"/>
  <c r="U28" i="5"/>
  <c r="V28" i="5" s="1"/>
  <c r="W28" i="5"/>
  <c r="X28" i="5" s="1"/>
  <c r="T29" i="5"/>
  <c r="U29" i="5"/>
  <c r="V29" i="5" s="1"/>
  <c r="W29" i="5"/>
  <c r="X29" i="5" s="1"/>
  <c r="T30" i="5"/>
  <c r="U30" i="5"/>
  <c r="V30" i="5" s="1"/>
  <c r="W30" i="5"/>
  <c r="X30" i="5" s="1"/>
  <c r="T31" i="5"/>
  <c r="U31" i="5"/>
  <c r="V31" i="5" s="1"/>
  <c r="W31" i="5"/>
  <c r="X31" i="5" s="1"/>
  <c r="T32" i="5"/>
  <c r="U32" i="5"/>
  <c r="V32" i="5" s="1"/>
  <c r="W32" i="5"/>
  <c r="X32" i="5" s="1"/>
  <c r="T33" i="5"/>
  <c r="U33" i="5"/>
  <c r="V33" i="5" s="1"/>
  <c r="W33" i="5"/>
  <c r="X33" i="5" s="1"/>
  <c r="T34" i="5"/>
  <c r="U34" i="5"/>
  <c r="V34" i="5" s="1"/>
  <c r="W34" i="5"/>
  <c r="X34" i="5" s="1"/>
  <c r="T35" i="5"/>
  <c r="U35" i="5"/>
  <c r="V35" i="5" s="1"/>
  <c r="W35" i="5"/>
  <c r="X35" i="5" s="1"/>
  <c r="T36" i="5"/>
  <c r="U36" i="5"/>
  <c r="V36" i="5" s="1"/>
  <c r="W36" i="5"/>
  <c r="X36" i="5" s="1"/>
  <c r="T37" i="5"/>
  <c r="U37" i="5"/>
  <c r="V37" i="5" s="1"/>
  <c r="W37" i="5"/>
  <c r="X37" i="5" s="1"/>
  <c r="T38" i="5"/>
  <c r="U38" i="5"/>
  <c r="V38" i="5" s="1"/>
  <c r="W38" i="5"/>
  <c r="X38" i="5" s="1"/>
  <c r="T39" i="5"/>
  <c r="U39" i="5"/>
  <c r="V39" i="5" s="1"/>
  <c r="W39" i="5"/>
  <c r="X39" i="5" s="1"/>
  <c r="T40" i="5"/>
  <c r="U40" i="5"/>
  <c r="V40" i="5" s="1"/>
  <c r="W40" i="5"/>
  <c r="X40" i="5" s="1"/>
  <c r="T41" i="5"/>
  <c r="U41" i="5"/>
  <c r="V41" i="5" s="1"/>
  <c r="W41" i="5"/>
  <c r="X41" i="5" s="1"/>
  <c r="T42" i="5"/>
  <c r="U42" i="5"/>
  <c r="V42" i="5" s="1"/>
  <c r="W42" i="5"/>
  <c r="X42" i="5" s="1"/>
  <c r="T43" i="5"/>
  <c r="U43" i="5"/>
  <c r="V43" i="5" s="1"/>
  <c r="W43" i="5"/>
  <c r="X43" i="5" s="1"/>
  <c r="T44" i="5"/>
  <c r="U44" i="5"/>
  <c r="V44" i="5" s="1"/>
  <c r="W44" i="5"/>
  <c r="X44" i="5" s="1"/>
  <c r="T45" i="5"/>
  <c r="U45" i="5"/>
  <c r="V45" i="5" s="1"/>
  <c r="W45" i="5"/>
  <c r="X45" i="5" s="1"/>
  <c r="T46" i="5"/>
  <c r="U46" i="5"/>
  <c r="V46" i="5" s="1"/>
  <c r="W46" i="5"/>
  <c r="X46" i="5" s="1"/>
  <c r="T47" i="5"/>
  <c r="U47" i="5"/>
  <c r="V47" i="5" s="1"/>
  <c r="W47" i="5"/>
  <c r="X47" i="5" s="1"/>
  <c r="T48" i="5"/>
  <c r="U48" i="5"/>
  <c r="V48" i="5" s="1"/>
  <c r="W48" i="5"/>
  <c r="X48" i="5" s="1"/>
  <c r="T49" i="5"/>
  <c r="U49" i="5"/>
  <c r="V49" i="5" s="1"/>
  <c r="W49" i="5"/>
  <c r="X49" i="5" s="1"/>
  <c r="T50" i="5"/>
  <c r="U50" i="5"/>
  <c r="V50" i="5" s="1"/>
  <c r="W50" i="5"/>
  <c r="X50" i="5" s="1"/>
  <c r="T51" i="5"/>
  <c r="U51" i="5"/>
  <c r="V51" i="5" s="1"/>
  <c r="W51" i="5"/>
  <c r="X51" i="5" s="1"/>
  <c r="T52" i="5"/>
  <c r="U52" i="5"/>
  <c r="V52" i="5" s="1"/>
  <c r="W52" i="5"/>
  <c r="X52" i="5" s="1"/>
  <c r="T53" i="5"/>
  <c r="U53" i="5"/>
  <c r="V53" i="5" s="1"/>
  <c r="W53" i="5"/>
  <c r="X53" i="5" s="1"/>
  <c r="T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2" i="5"/>
  <c r="G181" i="3"/>
  <c r="I181" i="3" s="1"/>
  <c r="G186" i="3"/>
  <c r="G180" i="3"/>
  <c r="G150" i="3"/>
  <c r="G142" i="3"/>
  <c r="I142" i="3" s="1"/>
  <c r="G143" i="3"/>
  <c r="I143" i="3" s="1"/>
  <c r="G144" i="3"/>
  <c r="I144" i="3" s="1"/>
  <c r="G145" i="3"/>
  <c r="I145" i="3" s="1"/>
  <c r="G146" i="3"/>
  <c r="I146" i="3" s="1"/>
  <c r="G147" i="3"/>
  <c r="I147" i="3" s="1"/>
  <c r="G148" i="3"/>
  <c r="I148" i="3" s="1"/>
  <c r="G149" i="3"/>
  <c r="I149" i="3" s="1"/>
  <c r="I150" i="3"/>
  <c r="G151" i="3"/>
  <c r="I151" i="3" s="1"/>
  <c r="G152" i="3"/>
  <c r="I152" i="3" s="1"/>
  <c r="G153" i="3"/>
  <c r="I153" i="3" s="1"/>
  <c r="G154" i="3"/>
  <c r="I154" i="3" s="1"/>
  <c r="G155" i="3"/>
  <c r="I155" i="3" s="1"/>
  <c r="G156" i="3"/>
  <c r="I156" i="3" s="1"/>
  <c r="G157" i="3"/>
  <c r="I157" i="3" s="1"/>
  <c r="G158" i="3"/>
  <c r="I158" i="3" s="1"/>
  <c r="G159" i="3"/>
  <c r="I159" i="3" s="1"/>
  <c r="G160" i="3"/>
  <c r="I160" i="3" s="1"/>
  <c r="G161" i="3"/>
  <c r="I161" i="3" s="1"/>
  <c r="G162" i="3"/>
  <c r="I162" i="3" s="1"/>
  <c r="G163" i="3"/>
  <c r="I163" i="3" s="1"/>
  <c r="G164" i="3"/>
  <c r="I164" i="3" s="1"/>
  <c r="G165" i="3"/>
  <c r="I165" i="3" s="1"/>
  <c r="G166" i="3"/>
  <c r="I166" i="3" s="1"/>
  <c r="G167" i="3"/>
  <c r="I167" i="3" s="1"/>
  <c r="G168" i="3"/>
  <c r="I168" i="3" s="1"/>
  <c r="G169" i="3"/>
  <c r="I169" i="3" s="1"/>
  <c r="G170" i="3"/>
  <c r="I170" i="3" s="1"/>
  <c r="G171" i="3"/>
  <c r="I171" i="3" s="1"/>
  <c r="G172" i="3"/>
  <c r="I172" i="3" s="1"/>
  <c r="G173" i="3"/>
  <c r="I173" i="3" s="1"/>
  <c r="G174" i="3"/>
  <c r="I174" i="3" s="1"/>
  <c r="G175" i="3"/>
  <c r="I175" i="3" s="1"/>
  <c r="G176" i="3"/>
  <c r="I176" i="3" s="1"/>
  <c r="G177" i="3"/>
  <c r="I177" i="3" s="1"/>
  <c r="G178" i="3"/>
  <c r="I178" i="3" s="1"/>
  <c r="G179" i="3"/>
  <c r="I179" i="3" s="1"/>
  <c r="I180" i="3"/>
  <c r="G182" i="3"/>
  <c r="I182" i="3" s="1"/>
  <c r="G183" i="3"/>
  <c r="I183" i="3" s="1"/>
  <c r="G184" i="3"/>
  <c r="I184" i="3" s="1"/>
  <c r="G185" i="3"/>
  <c r="I185" i="3" s="1"/>
  <c r="I186" i="3"/>
  <c r="G187" i="3"/>
  <c r="I187" i="3" s="1"/>
  <c r="G188" i="3"/>
  <c r="I188" i="3" s="1"/>
  <c r="G189" i="3"/>
  <c r="I189" i="3" s="1"/>
  <c r="G190" i="3"/>
  <c r="I190" i="3" s="1"/>
  <c r="G191" i="3"/>
  <c r="I191" i="3" s="1"/>
  <c r="G192" i="3"/>
  <c r="I192" i="3" s="1"/>
  <c r="G193" i="3"/>
  <c r="I193" i="3" s="1"/>
  <c r="G194" i="3"/>
  <c r="I194" i="3" s="1"/>
  <c r="G195" i="3"/>
  <c r="I195" i="3" s="1"/>
  <c r="G196" i="3"/>
  <c r="I196" i="3" s="1"/>
  <c r="G197" i="3"/>
  <c r="I197" i="3" s="1"/>
  <c r="G198" i="3"/>
  <c r="I198" i="3" s="1"/>
  <c r="G199" i="3"/>
  <c r="I199" i="3" s="1"/>
  <c r="G200" i="3"/>
  <c r="I200" i="3" s="1"/>
  <c r="G201" i="3"/>
  <c r="I201" i="3" s="1"/>
  <c r="G202" i="3"/>
  <c r="I202" i="3" s="1"/>
  <c r="G203" i="3"/>
  <c r="I203" i="3" s="1"/>
  <c r="G204" i="3"/>
  <c r="I204" i="3" s="1"/>
  <c r="G205" i="3"/>
  <c r="I205" i="3" s="1"/>
  <c r="G206" i="3"/>
  <c r="I206" i="3" s="1"/>
  <c r="G207" i="3"/>
  <c r="I207" i="3" s="1"/>
  <c r="G208" i="3"/>
  <c r="I208" i="3" s="1"/>
  <c r="G209" i="3"/>
  <c r="I209" i="3" s="1"/>
  <c r="G210" i="3"/>
  <c r="I210" i="3" s="1"/>
  <c r="G211" i="3"/>
  <c r="I211" i="3" s="1"/>
  <c r="G212" i="3"/>
  <c r="I212" i="3" s="1"/>
  <c r="G213" i="3"/>
  <c r="I213" i="3" s="1"/>
  <c r="G214" i="3"/>
  <c r="I214" i="3" s="1"/>
  <c r="G215" i="3"/>
  <c r="I215" i="3" s="1"/>
  <c r="G216" i="3"/>
  <c r="I216" i="3" s="1"/>
  <c r="G217" i="3"/>
  <c r="I217" i="3" s="1"/>
  <c r="G218" i="3"/>
  <c r="I218" i="3" s="1"/>
  <c r="G219" i="3"/>
  <c r="I219" i="3" s="1"/>
  <c r="G220" i="3"/>
  <c r="I220" i="3" s="1"/>
  <c r="G221" i="3"/>
  <c r="I221" i="3" s="1"/>
  <c r="G222" i="3"/>
  <c r="I222" i="3" s="1"/>
  <c r="G223" i="3"/>
  <c r="I223" i="3" s="1"/>
  <c r="G224" i="3"/>
  <c r="I224" i="3" s="1"/>
  <c r="G225" i="3"/>
  <c r="I225" i="3" s="1"/>
  <c r="G226" i="3"/>
  <c r="I226" i="3" s="1"/>
  <c r="G227" i="3"/>
  <c r="I227" i="3" s="1"/>
  <c r="G228" i="3"/>
  <c r="I228" i="3" s="1"/>
  <c r="G229" i="3"/>
  <c r="I229" i="3" s="1"/>
  <c r="G230" i="3"/>
  <c r="I230" i="3" s="1"/>
  <c r="G231" i="3"/>
  <c r="I231" i="3" s="1"/>
  <c r="G232" i="3"/>
  <c r="I232" i="3" s="1"/>
  <c r="G233" i="3"/>
  <c r="I233" i="3" s="1"/>
  <c r="G234" i="3"/>
  <c r="I234" i="3" s="1"/>
  <c r="G235" i="3"/>
  <c r="I235" i="3" s="1"/>
  <c r="G236" i="3"/>
  <c r="I236" i="3" s="1"/>
  <c r="G141" i="3"/>
  <c r="I141" i="3" s="1"/>
  <c r="G140" i="3"/>
  <c r="I140" i="3"/>
  <c r="G139" i="3"/>
  <c r="I139" i="3"/>
  <c r="G138" i="3"/>
  <c r="I138" i="3"/>
  <c r="G137" i="3"/>
  <c r="I137" i="3"/>
  <c r="G136" i="3"/>
  <c r="I136" i="3" s="1"/>
  <c r="G135" i="3"/>
  <c r="I135" i="3"/>
  <c r="G134" i="3"/>
  <c r="I134" i="3"/>
  <c r="G133" i="3"/>
  <c r="I133" i="3"/>
  <c r="G132" i="3"/>
  <c r="I132" i="3"/>
  <c r="G131" i="3"/>
  <c r="I131" i="3"/>
  <c r="G130" i="3"/>
  <c r="I130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162" i="3"/>
  <c r="G129" i="3"/>
  <c r="I129" i="3" s="1"/>
  <c r="G128" i="3"/>
  <c r="I128" i="3"/>
  <c r="G127" i="3"/>
  <c r="I127" i="3"/>
  <c r="G126" i="3"/>
  <c r="I126" i="3" s="1"/>
  <c r="G125" i="3"/>
  <c r="I125" i="3" s="1"/>
  <c r="G124" i="3"/>
  <c r="I124" i="3"/>
  <c r="G123" i="3"/>
  <c r="I123" i="3"/>
  <c r="G122" i="3"/>
  <c r="I122" i="3"/>
  <c r="G121" i="3"/>
  <c r="I121" i="3"/>
  <c r="G120" i="3"/>
  <c r="I120" i="3"/>
  <c r="G119" i="3"/>
  <c r="I119" i="3" s="1"/>
  <c r="G118" i="3"/>
  <c r="I118" i="3" s="1"/>
  <c r="G117" i="3"/>
  <c r="I117" i="3" s="1"/>
  <c r="G116" i="3"/>
  <c r="I116" i="3" s="1"/>
  <c r="G115" i="3"/>
  <c r="I115" i="3"/>
  <c r="G114" i="3"/>
  <c r="I114" i="3"/>
  <c r="G113" i="3"/>
  <c r="I113" i="3"/>
  <c r="G112" i="3"/>
  <c r="I112" i="3"/>
  <c r="G111" i="3"/>
  <c r="I111" i="3" s="1"/>
  <c r="G110" i="3"/>
  <c r="I110" i="3"/>
  <c r="G109" i="3"/>
  <c r="I109" i="3"/>
  <c r="G108" i="3"/>
  <c r="I108" i="3"/>
  <c r="G107" i="3"/>
  <c r="I107" i="3" s="1"/>
  <c r="G106" i="3"/>
  <c r="I106" i="3" s="1"/>
  <c r="G105" i="3"/>
  <c r="I105" i="3" s="1"/>
  <c r="G104" i="3"/>
  <c r="I104" i="3" s="1"/>
  <c r="G103" i="3"/>
  <c r="I103" i="3" s="1"/>
  <c r="G102" i="3"/>
  <c r="I102" i="3" s="1"/>
  <c r="G101" i="3"/>
  <c r="I101" i="3"/>
  <c r="G100" i="3"/>
  <c r="I100" i="3"/>
  <c r="G99" i="3"/>
  <c r="I99" i="3"/>
  <c r="G98" i="3"/>
  <c r="I98" i="3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14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98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C82" i="3"/>
  <c r="G51" i="3"/>
  <c r="G52" i="3"/>
  <c r="I52" i="3" s="1"/>
  <c r="G53" i="3"/>
  <c r="I53" i="3" s="1"/>
  <c r="G54" i="3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G75" i="3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I51" i="3"/>
  <c r="I54" i="3"/>
  <c r="I74" i="3"/>
  <c r="I75" i="3"/>
  <c r="G50" i="3"/>
  <c r="I50" i="3" s="1"/>
  <c r="C50" i="3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34" i="3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18" i="3"/>
  <c r="C3" i="3"/>
  <c r="I3" i="3" s="1"/>
  <c r="C4" i="3"/>
  <c r="I4" i="3" s="1"/>
  <c r="C5" i="3"/>
  <c r="I5" i="3" s="1"/>
  <c r="C6" i="3"/>
  <c r="I6" i="3" s="1"/>
  <c r="C7" i="3"/>
  <c r="C8" i="3"/>
  <c r="C9" i="3"/>
  <c r="C10" i="3"/>
  <c r="C11" i="3"/>
  <c r="C12" i="3"/>
  <c r="C13" i="3"/>
  <c r="C14" i="3"/>
  <c r="C15" i="3"/>
  <c r="C16" i="3"/>
  <c r="C17" i="3"/>
  <c r="C2" i="3"/>
  <c r="I2" i="3" s="1"/>
  <c r="G17" i="3"/>
  <c r="I17" i="3" s="1"/>
  <c r="G9" i="3"/>
  <c r="G10" i="3"/>
  <c r="G11" i="3"/>
  <c r="G12" i="3"/>
  <c r="G13" i="3"/>
  <c r="G14" i="3"/>
  <c r="G15" i="3"/>
  <c r="G16" i="3"/>
  <c r="G8" i="3"/>
  <c r="G7" i="3"/>
  <c r="K92" i="1"/>
  <c r="K93" i="1"/>
  <c r="K94" i="1"/>
  <c r="K95" i="1"/>
  <c r="K96" i="1"/>
  <c r="K97" i="1"/>
  <c r="K98" i="1"/>
  <c r="K52" i="1"/>
  <c r="K53" i="1"/>
  <c r="K54" i="1"/>
  <c r="K55" i="1"/>
  <c r="K56" i="1"/>
  <c r="K57" i="1"/>
  <c r="K58" i="1"/>
  <c r="K8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89" i="1"/>
  <c r="K77" i="1"/>
  <c r="K78" i="1"/>
  <c r="K90" i="1"/>
  <c r="K79" i="1"/>
  <c r="K80" i="1"/>
  <c r="K81" i="1"/>
  <c r="K82" i="1"/>
  <c r="K83" i="1"/>
  <c r="K84" i="1"/>
  <c r="K85" i="1"/>
  <c r="K86" i="1"/>
  <c r="K87" i="1"/>
  <c r="K2" i="1"/>
  <c r="K3" i="1"/>
  <c r="K4" i="1"/>
  <c r="K4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7" i="1"/>
  <c r="K18" i="1"/>
  <c r="K19" i="1"/>
  <c r="K48" i="1"/>
  <c r="K20" i="1"/>
  <c r="K4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51" i="1"/>
  <c r="K44" i="1"/>
  <c r="K45" i="1"/>
  <c r="K91" i="1"/>
  <c r="H2" i="13" l="1"/>
  <c r="I2" i="13"/>
  <c r="J2" i="13" s="1"/>
  <c r="W2" i="5"/>
  <c r="X2" i="5" s="1"/>
  <c r="U2" i="5"/>
  <c r="V2" i="5" s="1"/>
  <c r="O2" i="5"/>
  <c r="P2" i="5" s="1"/>
  <c r="M2" i="5"/>
  <c r="N2" i="5" s="1"/>
  <c r="O53" i="5"/>
  <c r="P53" i="5" s="1"/>
  <c r="M53" i="5"/>
  <c r="N53" i="5" s="1"/>
  <c r="O52" i="5"/>
  <c r="P52" i="5" s="1"/>
  <c r="M52" i="5"/>
  <c r="N52" i="5" s="1"/>
  <c r="O51" i="5"/>
  <c r="P51" i="5" s="1"/>
  <c r="M51" i="5"/>
  <c r="N51" i="5" s="1"/>
  <c r="O50" i="5"/>
  <c r="P50" i="5" s="1"/>
  <c r="M50" i="5"/>
  <c r="N50" i="5" s="1"/>
  <c r="O49" i="5"/>
  <c r="P49" i="5" s="1"/>
  <c r="M49" i="5"/>
  <c r="N49" i="5" s="1"/>
  <c r="O48" i="5"/>
  <c r="P48" i="5" s="1"/>
  <c r="M48" i="5"/>
  <c r="N48" i="5" s="1"/>
  <c r="O47" i="5"/>
  <c r="P47" i="5" s="1"/>
  <c r="M47" i="5"/>
  <c r="N47" i="5" s="1"/>
  <c r="O46" i="5"/>
  <c r="P46" i="5" s="1"/>
  <c r="M46" i="5"/>
  <c r="N46" i="5" s="1"/>
  <c r="O45" i="5"/>
  <c r="P45" i="5" s="1"/>
  <c r="M45" i="5"/>
  <c r="N45" i="5" s="1"/>
  <c r="O44" i="5"/>
  <c r="P44" i="5" s="1"/>
  <c r="M44" i="5"/>
  <c r="N44" i="5" s="1"/>
  <c r="O43" i="5"/>
  <c r="P43" i="5" s="1"/>
  <c r="M43" i="5"/>
  <c r="N43" i="5" s="1"/>
  <c r="O42" i="5"/>
  <c r="P42" i="5" s="1"/>
  <c r="M42" i="5"/>
  <c r="N42" i="5" s="1"/>
  <c r="O41" i="5"/>
  <c r="P41" i="5" s="1"/>
  <c r="M41" i="5"/>
  <c r="N41" i="5" s="1"/>
  <c r="O40" i="5"/>
  <c r="P40" i="5" s="1"/>
  <c r="M40" i="5"/>
  <c r="N40" i="5" s="1"/>
  <c r="O39" i="5"/>
  <c r="P39" i="5" s="1"/>
  <c r="M39" i="5"/>
  <c r="N39" i="5" s="1"/>
  <c r="O38" i="5"/>
  <c r="P38" i="5" s="1"/>
  <c r="M38" i="5"/>
  <c r="N38" i="5" s="1"/>
  <c r="O37" i="5"/>
  <c r="P37" i="5" s="1"/>
  <c r="M37" i="5"/>
  <c r="N37" i="5" s="1"/>
  <c r="O36" i="5"/>
  <c r="P36" i="5" s="1"/>
  <c r="M36" i="5"/>
  <c r="N36" i="5" s="1"/>
  <c r="O35" i="5"/>
  <c r="P35" i="5" s="1"/>
  <c r="M35" i="5"/>
  <c r="N35" i="5" s="1"/>
  <c r="O34" i="5"/>
  <c r="P34" i="5" s="1"/>
  <c r="M34" i="5"/>
  <c r="N34" i="5" s="1"/>
  <c r="O33" i="5"/>
  <c r="P33" i="5" s="1"/>
  <c r="M33" i="5"/>
  <c r="N33" i="5" s="1"/>
  <c r="O32" i="5"/>
  <c r="P32" i="5" s="1"/>
  <c r="M32" i="5"/>
  <c r="N32" i="5" s="1"/>
  <c r="O31" i="5"/>
  <c r="P31" i="5" s="1"/>
  <c r="M31" i="5"/>
  <c r="N31" i="5" s="1"/>
  <c r="O30" i="5"/>
  <c r="P30" i="5" s="1"/>
  <c r="M30" i="5"/>
  <c r="N30" i="5" s="1"/>
  <c r="O29" i="5"/>
  <c r="P29" i="5" s="1"/>
  <c r="M29" i="5"/>
  <c r="N29" i="5" s="1"/>
  <c r="O28" i="5"/>
  <c r="P28" i="5" s="1"/>
  <c r="M28" i="5"/>
  <c r="N28" i="5" s="1"/>
  <c r="O27" i="5"/>
  <c r="P27" i="5" s="1"/>
  <c r="M27" i="5"/>
  <c r="N27" i="5" s="1"/>
  <c r="O26" i="5"/>
  <c r="P26" i="5" s="1"/>
  <c r="M26" i="5"/>
  <c r="N26" i="5" s="1"/>
  <c r="O25" i="5"/>
  <c r="P25" i="5" s="1"/>
  <c r="M25" i="5"/>
  <c r="N25" i="5" s="1"/>
  <c r="O24" i="5"/>
  <c r="P24" i="5" s="1"/>
  <c r="M24" i="5"/>
  <c r="N24" i="5" s="1"/>
  <c r="O23" i="5"/>
  <c r="P23" i="5" s="1"/>
  <c r="M23" i="5"/>
  <c r="N23" i="5" s="1"/>
  <c r="O22" i="5"/>
  <c r="P22" i="5" s="1"/>
  <c r="M22" i="5"/>
  <c r="N22" i="5" s="1"/>
  <c r="O21" i="5"/>
  <c r="P21" i="5" s="1"/>
  <c r="M21" i="5"/>
  <c r="N21" i="5" s="1"/>
  <c r="O20" i="5"/>
  <c r="P20" i="5" s="1"/>
  <c r="M20" i="5"/>
  <c r="N20" i="5" s="1"/>
  <c r="O19" i="5"/>
  <c r="P19" i="5" s="1"/>
  <c r="M19" i="5"/>
  <c r="N19" i="5" s="1"/>
  <c r="O18" i="5"/>
  <c r="P18" i="5" s="1"/>
  <c r="M18" i="5"/>
  <c r="N18" i="5" s="1"/>
  <c r="O17" i="5"/>
  <c r="P17" i="5" s="1"/>
  <c r="M17" i="5"/>
  <c r="N17" i="5" s="1"/>
  <c r="O16" i="5"/>
  <c r="P16" i="5" s="1"/>
  <c r="M16" i="5"/>
  <c r="N16" i="5" s="1"/>
  <c r="O15" i="5"/>
  <c r="P15" i="5" s="1"/>
  <c r="M15" i="5"/>
  <c r="N15" i="5" s="1"/>
  <c r="O14" i="5"/>
  <c r="P14" i="5" s="1"/>
  <c r="M14" i="5"/>
  <c r="N14" i="5" s="1"/>
  <c r="O13" i="5"/>
  <c r="P13" i="5" s="1"/>
  <c r="M13" i="5"/>
  <c r="N13" i="5" s="1"/>
  <c r="O12" i="5"/>
  <c r="P12" i="5" s="1"/>
  <c r="M12" i="5"/>
  <c r="N12" i="5" s="1"/>
  <c r="O11" i="5"/>
  <c r="P11" i="5" s="1"/>
  <c r="M11" i="5"/>
  <c r="N11" i="5" s="1"/>
  <c r="O10" i="5"/>
  <c r="P10" i="5" s="1"/>
  <c r="M10" i="5"/>
  <c r="N10" i="5" s="1"/>
  <c r="O9" i="5"/>
  <c r="P9" i="5" s="1"/>
  <c r="M9" i="5"/>
  <c r="N9" i="5" s="1"/>
  <c r="O8" i="5"/>
  <c r="P8" i="5" s="1"/>
  <c r="M8" i="5"/>
  <c r="N8" i="5" s="1"/>
  <c r="O7" i="5"/>
  <c r="P7" i="5" s="1"/>
  <c r="M7" i="5"/>
  <c r="N7" i="5" s="1"/>
  <c r="O6" i="5"/>
  <c r="P6" i="5" s="1"/>
  <c r="M6" i="5"/>
  <c r="N6" i="5" s="1"/>
  <c r="O5" i="5"/>
  <c r="P5" i="5" s="1"/>
  <c r="M5" i="5"/>
  <c r="N5" i="5" s="1"/>
  <c r="O4" i="5"/>
  <c r="P4" i="5" s="1"/>
  <c r="M4" i="5"/>
  <c r="N4" i="5" s="1"/>
  <c r="O3" i="5"/>
  <c r="P3" i="5" s="1"/>
  <c r="M3" i="5"/>
  <c r="N3" i="5" s="1"/>
  <c r="I12" i="3"/>
  <c r="I11" i="3"/>
  <c r="I10" i="3"/>
  <c r="I9" i="3"/>
  <c r="I8" i="3"/>
  <c r="I7" i="3"/>
  <c r="I16" i="3"/>
  <c r="I15" i="3"/>
  <c r="I14" i="3"/>
  <c r="I13" i="3"/>
</calcChain>
</file>

<file path=xl/sharedStrings.xml><?xml version="1.0" encoding="utf-8"?>
<sst xmlns="http://schemas.openxmlformats.org/spreadsheetml/2006/main" count="12874" uniqueCount="564">
  <si>
    <t>Samples collected from three sites in the Apalachicola National Forest on the morning of July 16, 2024.</t>
  </si>
  <si>
    <t>Immediately following collection, mosquito larvae were removed from each sample</t>
  </si>
  <si>
    <t>Samples were transported to CSUN, and on July 19 and 20, samples were inspected for the presence of rotifers.</t>
  </si>
  <si>
    <t>Palmer cells were used to count rotifers present in a 0.1 mL sub sample of each sample; those counts are presented as the hRosa column</t>
  </si>
  <si>
    <t>Site</t>
  </si>
  <si>
    <t>Leaf</t>
  </si>
  <si>
    <t>Volume</t>
  </si>
  <si>
    <t>Character</t>
  </si>
  <si>
    <t>hRosa</t>
  </si>
  <si>
    <t>rotifer2</t>
  </si>
  <si>
    <t>Crysomonads</t>
  </si>
  <si>
    <t>otherProtizoa</t>
  </si>
  <si>
    <t>Mosquitos</t>
  </si>
  <si>
    <t>Notes</t>
  </si>
  <si>
    <t>rotifAndMos</t>
  </si>
  <si>
    <t>mosRemoved</t>
  </si>
  <si>
    <t>Crystal</t>
  </si>
  <si>
    <t>cloudy debris</t>
  </si>
  <si>
    <t>red, likely anoxic</t>
  </si>
  <si>
    <t>clear</t>
  </si>
  <si>
    <t>dozen 1st instar</t>
  </si>
  <si>
    <t>clear debris</t>
  </si>
  <si>
    <t>nematodes; mites</t>
  </si>
  <si>
    <t>1-2x 1st instar</t>
  </si>
  <si>
    <t>5-6x 1st/2nd instar</t>
  </si>
  <si>
    <t>1-3x 3nd/3rd instar</t>
  </si>
  <si>
    <t>1-2x 2nd instar</t>
  </si>
  <si>
    <t>1x 3rd instar</t>
  </si>
  <si>
    <t>2x 3rd instar</t>
  </si>
  <si>
    <t>added 5 mL plasota media</t>
  </si>
  <si>
    <t>algae</t>
  </si>
  <si>
    <t>1x rotifer that had single-point tail, and moved in strange jerky motions (video captured 2pm 7/20/24)</t>
  </si>
  <si>
    <t>2-3x 3rd instar</t>
  </si>
  <si>
    <t>daphnia</t>
  </si>
  <si>
    <t>some rotifer eggs(?)</t>
  </si>
  <si>
    <t>1-3x 1st instar</t>
  </si>
  <si>
    <t>2-3x 2nd instar</t>
  </si>
  <si>
    <t>4x 1st/2nd instar</t>
  </si>
  <si>
    <t>macro worms removed, likely not mosq larv</t>
  </si>
  <si>
    <t>Pleaphase</t>
  </si>
  <si>
    <t>one single protist</t>
  </si>
  <si>
    <t>many daphnia, copepod(?)</t>
  </si>
  <si>
    <t>copepod</t>
  </si>
  <si>
    <t>many dead rotifiers</t>
  </si>
  <si>
    <t>weird green rod-shaped protists</t>
  </si>
  <si>
    <t>na</t>
  </si>
  <si>
    <t>missing</t>
  </si>
  <si>
    <t>1x 3rd instar mosquito larvae</t>
  </si>
  <si>
    <t>green wrom-like things</t>
  </si>
  <si>
    <t>no sample survived transport</t>
  </si>
  <si>
    <t>1x new sp. of rotifer, extremely long and skinny with no forked foot</t>
  </si>
  <si>
    <t>some dead rotifers</t>
  </si>
  <si>
    <t>3x 1st instar mosquito larvae</t>
  </si>
  <si>
    <t>1x 1st instar mosquito larvae</t>
  </si>
  <si>
    <t>some 1st instar mosquito larvae</t>
  </si>
  <si>
    <t>TwistedCyprus</t>
  </si>
  <si>
    <t>extremely stinky; some dead rotifers and eggs</t>
  </si>
  <si>
    <t>sites</t>
  </si>
  <si>
    <t>leaf</t>
  </si>
  <si>
    <t>volume</t>
  </si>
  <si>
    <t>mosquitos</t>
  </si>
  <si>
    <t>turbidity</t>
  </si>
  <si>
    <t>rotifers</t>
  </si>
  <si>
    <t>protists</t>
  </si>
  <si>
    <t>STOCK</t>
  </si>
  <si>
    <t xml:space="preserve">Volume </t>
  </si>
  <si>
    <t>Volume to Remove</t>
  </si>
  <si>
    <t>Volume After Removal</t>
  </si>
  <si>
    <t>C</t>
  </si>
  <si>
    <t>debris</t>
  </si>
  <si>
    <t xml:space="preserve">clear </t>
  </si>
  <si>
    <t>cloudy</t>
  </si>
  <si>
    <t xml:space="preserve">debris </t>
  </si>
  <si>
    <t>dberis</t>
  </si>
  <si>
    <t xml:space="preserve">cloudy </t>
  </si>
  <si>
    <t>-</t>
  </si>
  <si>
    <t>T</t>
  </si>
  <si>
    <t>&lt;1 mL</t>
  </si>
  <si>
    <t>TOO</t>
  </si>
  <si>
    <t>SMALL</t>
  </si>
  <si>
    <t>TO</t>
  </si>
  <si>
    <t>COUNT</t>
  </si>
  <si>
    <t>?</t>
  </si>
  <si>
    <t>B</t>
  </si>
  <si>
    <t xml:space="preserve">TOO </t>
  </si>
  <si>
    <t>TMTC</t>
  </si>
  <si>
    <t>green</t>
  </si>
  <si>
    <t>too many to count</t>
  </si>
  <si>
    <t>empty</t>
  </si>
  <si>
    <t>site</t>
  </si>
  <si>
    <t>sampleID</t>
  </si>
  <si>
    <t>plate</t>
  </si>
  <si>
    <t>row</t>
  </si>
  <si>
    <t>col</t>
  </si>
  <si>
    <t>locationID</t>
  </si>
  <si>
    <t>isol#</t>
  </si>
  <si>
    <t>isolateID</t>
  </si>
  <si>
    <t>isolationDate</t>
  </si>
  <si>
    <t>steps</t>
  </si>
  <si>
    <t>success</t>
  </si>
  <si>
    <t>spPresent</t>
  </si>
  <si>
    <t>1month</t>
  </si>
  <si>
    <t>6week</t>
  </si>
  <si>
    <t>7week</t>
  </si>
  <si>
    <t>A</t>
  </si>
  <si>
    <t>1-A1</t>
  </si>
  <si>
    <t>HR</t>
  </si>
  <si>
    <t>1-A2</t>
  </si>
  <si>
    <t>1-A3</t>
  </si>
  <si>
    <t>1-A4</t>
  </si>
  <si>
    <t>1-A5</t>
  </si>
  <si>
    <t>LOW</t>
  </si>
  <si>
    <t>DRY</t>
  </si>
  <si>
    <t>D</t>
  </si>
  <si>
    <t>SP2</t>
  </si>
  <si>
    <t>E</t>
  </si>
  <si>
    <t>CRASH</t>
  </si>
  <si>
    <t>TA</t>
  </si>
  <si>
    <t>R2</t>
  </si>
  <si>
    <t>P</t>
  </si>
  <si>
    <t>CONTAM</t>
  </si>
  <si>
    <t>NA</t>
  </si>
  <si>
    <t>F</t>
  </si>
  <si>
    <t>sample&gt;2</t>
  </si>
  <si>
    <t>countHRosa</t>
  </si>
  <si>
    <t>nonHRosaPresent</t>
  </si>
  <si>
    <t>randVal</t>
  </si>
  <si>
    <t>Progress</t>
  </si>
  <si>
    <t>randNum</t>
  </si>
  <si>
    <t>isolatePresence</t>
  </si>
  <si>
    <t>C10</t>
  </si>
  <si>
    <t>C49.73</t>
  </si>
  <si>
    <t>C49</t>
  </si>
  <si>
    <t>3-B1</t>
  </si>
  <si>
    <t>C49-09i_3-B1</t>
  </si>
  <si>
    <t>C41</t>
  </si>
  <si>
    <t>so</t>
  </si>
  <si>
    <t>C49.76</t>
  </si>
  <si>
    <t>3-B4</t>
  </si>
  <si>
    <t>C49-12i_3-B4</t>
  </si>
  <si>
    <t>C8</t>
  </si>
  <si>
    <t>C49.77</t>
  </si>
  <si>
    <t>3-B5</t>
  </si>
  <si>
    <t>C49-13i_3-B5</t>
  </si>
  <si>
    <t>C4</t>
  </si>
  <si>
    <t>C49.78</t>
  </si>
  <si>
    <t>3-B6</t>
  </si>
  <si>
    <t>C49-14i_3-B6</t>
  </si>
  <si>
    <t>C36</t>
  </si>
  <si>
    <t>P24.85</t>
  </si>
  <si>
    <t>P24</t>
  </si>
  <si>
    <t>3-D5</t>
  </si>
  <si>
    <t>P24-05i_3-D5</t>
  </si>
  <si>
    <t>C48</t>
  </si>
  <si>
    <t>P24.92</t>
  </si>
  <si>
    <t>3-E4</t>
  </si>
  <si>
    <t>P24-12i_3-E4</t>
  </si>
  <si>
    <t>C7</t>
  </si>
  <si>
    <t>Complete</t>
  </si>
  <si>
    <t>P24.93</t>
  </si>
  <si>
    <t>3-E5</t>
  </si>
  <si>
    <t>P24-13i_3-E5</t>
  </si>
  <si>
    <t>C23</t>
  </si>
  <si>
    <t>P24.95</t>
  </si>
  <si>
    <t>3-E7</t>
  </si>
  <si>
    <t>P24-15i_3-E7</t>
  </si>
  <si>
    <t>C28</t>
  </si>
  <si>
    <t>P27.135</t>
  </si>
  <si>
    <t>P27</t>
  </si>
  <si>
    <t>5-A7</t>
  </si>
  <si>
    <t>P27-07i_5-A7</t>
  </si>
  <si>
    <t>C27</t>
  </si>
  <si>
    <t>P27.132</t>
  </si>
  <si>
    <t>5-A4</t>
  </si>
  <si>
    <t>P27-04i_5-A4</t>
  </si>
  <si>
    <t>P27.142</t>
  </si>
  <si>
    <t>5-B6</t>
  </si>
  <si>
    <t>P27-14i_5-B6</t>
  </si>
  <si>
    <t>P27.138</t>
  </si>
  <si>
    <t>5-B2</t>
  </si>
  <si>
    <t>P27-10i_5-B2</t>
  </si>
  <si>
    <t>P30</t>
  </si>
  <si>
    <t>P27.130</t>
  </si>
  <si>
    <t>5-A2</t>
  </si>
  <si>
    <t>P27-02i_5-A2</t>
  </si>
  <si>
    <t>P38</t>
  </si>
  <si>
    <t>P3.100</t>
  </si>
  <si>
    <t>P3</t>
  </si>
  <si>
    <t>4-A4</t>
  </si>
  <si>
    <t>P03-04i_4-A4</t>
  </si>
  <si>
    <t>P28</t>
  </si>
  <si>
    <t>P3.98</t>
  </si>
  <si>
    <t>4-A2</t>
  </si>
  <si>
    <t>P03-02i_4-A2</t>
  </si>
  <si>
    <t>P7</t>
  </si>
  <si>
    <t>P3.99</t>
  </si>
  <si>
    <t>4-A3</t>
  </si>
  <si>
    <t>P03-03i_4-A3</t>
  </si>
  <si>
    <t>P18</t>
  </si>
  <si>
    <t>P3.109</t>
  </si>
  <si>
    <t>4-B5</t>
  </si>
  <si>
    <t>P03-13i_4-B5</t>
  </si>
  <si>
    <t>P39</t>
  </si>
  <si>
    <t>P3.104</t>
  </si>
  <si>
    <t>4-A8</t>
  </si>
  <si>
    <t>P03-08i_4-A8</t>
  </si>
  <si>
    <t>P36.128</t>
  </si>
  <si>
    <t>P36</t>
  </si>
  <si>
    <t>4-E8</t>
  </si>
  <si>
    <t>P36-16i_4-E8</t>
  </si>
  <si>
    <t>P36.120</t>
  </si>
  <si>
    <t>4-D8</t>
  </si>
  <si>
    <t>P36-08i_4-D8</t>
  </si>
  <si>
    <t>P36.117</t>
  </si>
  <si>
    <t>4-D5</t>
  </si>
  <si>
    <t>P36-05i_4-D5</t>
  </si>
  <si>
    <t>P36.126</t>
  </si>
  <si>
    <t>4-E6</t>
  </si>
  <si>
    <t>P36-14i_4-E6</t>
  </si>
  <si>
    <t>P8</t>
  </si>
  <si>
    <t>P36.113</t>
  </si>
  <si>
    <t>4-D1</t>
  </si>
  <si>
    <t>P36-01i_4-D1</t>
  </si>
  <si>
    <t>P8.145</t>
  </si>
  <si>
    <t>5-D1</t>
  </si>
  <si>
    <t>P08-01i_5-D1</t>
  </si>
  <si>
    <t>T1</t>
  </si>
  <si>
    <t>P8.149</t>
  </si>
  <si>
    <t>5-D5</t>
  </si>
  <si>
    <t>P08-05i_5-D5</t>
  </si>
  <si>
    <t>T2</t>
  </si>
  <si>
    <t>P8.150</t>
  </si>
  <si>
    <t>5-D6</t>
  </si>
  <si>
    <t>P08-06i_5-D6</t>
  </si>
  <si>
    <t>T4</t>
  </si>
  <si>
    <t>P8.151</t>
  </si>
  <si>
    <t>5-D7</t>
  </si>
  <si>
    <t>P08-07i_5-D7</t>
  </si>
  <si>
    <t>T7</t>
  </si>
  <si>
    <t>T1.167</t>
  </si>
  <si>
    <t>6-A8</t>
  </si>
  <si>
    <t>T01-08i_6-A8</t>
  </si>
  <si>
    <t>T8</t>
  </si>
  <si>
    <t>T1.162</t>
  </si>
  <si>
    <t>6-A2</t>
  </si>
  <si>
    <t>T01-02i_6-A2</t>
  </si>
  <si>
    <t>T1.175</t>
  </si>
  <si>
    <t>6-B7</t>
  </si>
  <si>
    <t>T01-15i_6-B7</t>
  </si>
  <si>
    <t>T1.170</t>
  </si>
  <si>
    <t>6-B2</t>
  </si>
  <si>
    <t>T01-10i_6-B2</t>
  </si>
  <si>
    <t>T1.166</t>
  </si>
  <si>
    <t>6-A6</t>
  </si>
  <si>
    <t>T01-06i_6-A6</t>
  </si>
  <si>
    <t>ID</t>
  </si>
  <si>
    <t>complete</t>
  </si>
  <si>
    <t>notes</t>
  </si>
  <si>
    <t>TNTC</t>
  </si>
  <si>
    <t>good number of eggs</t>
  </si>
  <si>
    <t>50 EGG</t>
  </si>
  <si>
    <t>20 EGG</t>
  </si>
  <si>
    <t>cultNum</t>
  </si>
  <si>
    <t>well</t>
  </si>
  <si>
    <t>C23_9-D2</t>
  </si>
  <si>
    <t>D2</t>
  </si>
  <si>
    <t>C23_9-C6</t>
  </si>
  <si>
    <t>C6</t>
  </si>
  <si>
    <t>C23_9-D8</t>
  </si>
  <si>
    <t>D8</t>
  </si>
  <si>
    <t>C27_9-E5</t>
  </si>
  <si>
    <t>E6</t>
  </si>
  <si>
    <t>C27_9-F6</t>
  </si>
  <si>
    <t>F6</t>
  </si>
  <si>
    <t>C49_10-C1</t>
  </si>
  <si>
    <t>C49_10-C2</t>
  </si>
  <si>
    <t>C49_10-C3</t>
  </si>
  <si>
    <t>C49_10-D3</t>
  </si>
  <si>
    <t>C4_9-A1</t>
  </si>
  <si>
    <t>C4_9-A2</t>
  </si>
  <si>
    <t>C4_9-A7</t>
  </si>
  <si>
    <t>C4_9-A8</t>
  </si>
  <si>
    <t>C4_9-B1</t>
  </si>
  <si>
    <t>C4_9-B6</t>
  </si>
  <si>
    <t>C4_9-B7</t>
  </si>
  <si>
    <t>C4_9-B8</t>
  </si>
  <si>
    <t>C36_10-B3</t>
  </si>
  <si>
    <t>C36_10-B4</t>
  </si>
  <si>
    <t>C36_10-B6</t>
  </si>
  <si>
    <t>C36_10-B7</t>
  </si>
  <si>
    <t>C36_10-A6</t>
  </si>
  <si>
    <t>P24_11-D7</t>
  </si>
  <si>
    <t>P27_11-F1</t>
  </si>
  <si>
    <t>P3_10-F2</t>
  </si>
  <si>
    <t>P7_11-A4</t>
  </si>
  <si>
    <t>P7_11-A5</t>
  </si>
  <si>
    <t>P7_11-A8</t>
  </si>
  <si>
    <t>P7_11-B1</t>
  </si>
  <si>
    <t>P7_11-B2</t>
  </si>
  <si>
    <t>P7_11-B5</t>
  </si>
  <si>
    <t>P7_11-B6</t>
  </si>
  <si>
    <t>P7_11-B8</t>
  </si>
  <si>
    <t>stock</t>
  </si>
  <si>
    <t>start_date</t>
  </si>
  <si>
    <t>started</t>
  </si>
  <si>
    <t>check1day</t>
  </si>
  <si>
    <t>check1count</t>
  </si>
  <si>
    <t>check2day</t>
  </si>
  <si>
    <t>check2well</t>
  </si>
  <si>
    <t>chk2count</t>
  </si>
  <si>
    <t>chk2_1mL</t>
  </si>
  <si>
    <t>chk2_dens5pmL</t>
  </si>
  <si>
    <t>chk2_5pmL_ID</t>
  </si>
  <si>
    <t>chk2_dens1pmL</t>
  </si>
  <si>
    <t>chk2_1pmL_ID</t>
  </si>
  <si>
    <t>chk3day</t>
  </si>
  <si>
    <t>chk3well</t>
  </si>
  <si>
    <t>chk3count</t>
  </si>
  <si>
    <t>chk3_1mL</t>
  </si>
  <si>
    <t>chk3_dens5pmL</t>
  </si>
  <si>
    <t>chk3_5pmL_ID</t>
  </si>
  <si>
    <t>chk3_dens1pmL</t>
  </si>
  <si>
    <t>chk3_1pmL_ID</t>
  </si>
  <si>
    <t>chk4day</t>
  </si>
  <si>
    <t>chk4well</t>
  </si>
  <si>
    <t>chk4count</t>
  </si>
  <si>
    <t>chk4_1mL</t>
  </si>
  <si>
    <t>chk4_dens5pmL</t>
  </si>
  <si>
    <t>chk4_5pmL_ID</t>
  </si>
  <si>
    <t>chk4_quality</t>
  </si>
  <si>
    <t>refresh1Date</t>
  </si>
  <si>
    <t>ref1Operation</t>
  </si>
  <si>
    <t>chk5day</t>
  </si>
  <si>
    <t>chk5well</t>
  </si>
  <si>
    <t>chk5count</t>
  </si>
  <si>
    <t>chk6day</t>
  </si>
  <si>
    <t>chk6count</t>
  </si>
  <si>
    <t>&gt;10 / mL</t>
  </si>
  <si>
    <t>chk7day</t>
  </si>
  <si>
    <t>chk7_1</t>
  </si>
  <si>
    <t>chk7_2</t>
  </si>
  <si>
    <t>chk7_3</t>
  </si>
  <si>
    <t>refresh2Date</t>
  </si>
  <si>
    <t>chk8day</t>
  </si>
  <si>
    <t>chk8_1</t>
  </si>
  <si>
    <t>chk8_2</t>
  </si>
  <si>
    <t>chk8_3</t>
  </si>
  <si>
    <t>chk8_avgmL</t>
  </si>
  <si>
    <t>chk9day</t>
  </si>
  <si>
    <t>chk9bool</t>
  </si>
  <si>
    <t>C23-04i_2-D4</t>
  </si>
  <si>
    <t>A1</t>
  </si>
  <si>
    <t>refresh</t>
  </si>
  <si>
    <t>N/A</t>
  </si>
  <si>
    <t>C23-16i_2-E8</t>
  </si>
  <si>
    <t>A2</t>
  </si>
  <si>
    <t>C23-02i_2-D2</t>
  </si>
  <si>
    <t>A3</t>
  </si>
  <si>
    <t>C23-08i_2-D8</t>
  </si>
  <si>
    <t>A4</t>
  </si>
  <si>
    <t>hold</t>
  </si>
  <si>
    <t>C23-14i_2-E6</t>
  </si>
  <si>
    <t>A5</t>
  </si>
  <si>
    <t>moldy</t>
  </si>
  <si>
    <t>C27-10i_1-B3</t>
  </si>
  <si>
    <t>A6</t>
  </si>
  <si>
    <t>C27-09i_1-B2</t>
  </si>
  <si>
    <t>A7</t>
  </si>
  <si>
    <t>C27-01i_1-A1</t>
  </si>
  <si>
    <t>A8</t>
  </si>
  <si>
    <t>C27-02i_1-A2</t>
  </si>
  <si>
    <t>B1</t>
  </si>
  <si>
    <t>*</t>
  </si>
  <si>
    <t>C27-05i_1-A5</t>
  </si>
  <si>
    <t>B2</t>
  </si>
  <si>
    <t>C28-07i_2-A7</t>
  </si>
  <si>
    <t>B3</t>
  </si>
  <si>
    <t>C28-03i_2-A3</t>
  </si>
  <si>
    <t>B4</t>
  </si>
  <si>
    <t>C28-11i_2-B3</t>
  </si>
  <si>
    <t>B5</t>
  </si>
  <si>
    <t>C28-01i_2-A1</t>
  </si>
  <si>
    <t>B6</t>
  </si>
  <si>
    <t>C28-02i_2-A2</t>
  </si>
  <si>
    <t>B7</t>
  </si>
  <si>
    <t>C07-02i_1-D2</t>
  </si>
  <si>
    <t>B8</t>
  </si>
  <si>
    <t>C07-14i_1-E6</t>
  </si>
  <si>
    <t>C1</t>
  </si>
  <si>
    <t>C07-13i_1-E5</t>
  </si>
  <si>
    <t>C2</t>
  </si>
  <si>
    <t>C07-08i_1-D8</t>
  </si>
  <si>
    <t>C3</t>
  </si>
  <si>
    <t>C07-03i_1-D3</t>
  </si>
  <si>
    <t>C5</t>
  </si>
  <si>
    <t>hatcher</t>
  </si>
  <si>
    <t>D1</t>
  </si>
  <si>
    <t>D3</t>
  </si>
  <si>
    <t>DISPOSE</t>
  </si>
  <si>
    <t>D4</t>
  </si>
  <si>
    <t>D5</t>
  </si>
  <si>
    <t>D6</t>
  </si>
  <si>
    <t>D7</t>
  </si>
  <si>
    <t>E1</t>
  </si>
  <si>
    <t>E2</t>
  </si>
  <si>
    <t>E3</t>
  </si>
  <si>
    <t>E4</t>
  </si>
  <si>
    <t>E5</t>
  </si>
  <si>
    <t>E7</t>
  </si>
  <si>
    <t>E8</t>
  </si>
  <si>
    <t>F1</t>
  </si>
  <si>
    <t>F2</t>
  </si>
  <si>
    <t>F3</t>
  </si>
  <si>
    <t>F4</t>
  </si>
  <si>
    <t>F5</t>
  </si>
  <si>
    <t>Stocks &gt;= 5 rotifers per mL</t>
  </si>
  <si>
    <t>id</t>
  </si>
  <si>
    <t>Count</t>
  </si>
  <si>
    <t>Stock_Numbers</t>
  </si>
  <si>
    <t>1, 2, 3, 5, 53</t>
  </si>
  <si>
    <t>X</t>
  </si>
  <si>
    <t>y</t>
  </si>
  <si>
    <t>6, 7, 8, 57</t>
  </si>
  <si>
    <t>12, 13</t>
  </si>
  <si>
    <t>72, 73, 74</t>
  </si>
  <si>
    <t>62, 67</t>
  </si>
  <si>
    <t>22, 23, 24, 60</t>
  </si>
  <si>
    <t>17, 18, 19, 20</t>
  </si>
  <si>
    <t>25, 26, 28, 75</t>
  </si>
  <si>
    <t>29, 30, 31, 32, 76</t>
  </si>
  <si>
    <t>34, 35, 36, 37, 38, 77</t>
  </si>
  <si>
    <t>39, 40, 41, 42, 43</t>
  </si>
  <si>
    <t>78, 79, 80, 81, 83, 84, 85</t>
  </si>
  <si>
    <t>44, 45, 46, 47</t>
  </si>
  <si>
    <t>treatment</t>
  </si>
  <si>
    <t>expGroup</t>
  </si>
  <si>
    <t>transferNum</t>
  </si>
  <si>
    <t>Top-offVol</t>
  </si>
  <si>
    <t>rotifsIn</t>
  </si>
  <si>
    <t>Hot</t>
  </si>
  <si>
    <t>Ambient</t>
  </si>
  <si>
    <t>F8</t>
  </si>
  <si>
    <t>F7</t>
  </si>
  <si>
    <t>redo in 2 d7</t>
  </si>
  <si>
    <t>day</t>
  </si>
  <si>
    <t>eggs</t>
  </si>
  <si>
    <t>low food</t>
  </si>
  <si>
    <t>mold</t>
  </si>
  <si>
    <t>no food?</t>
  </si>
  <si>
    <t>Clone</t>
  </si>
  <si>
    <t>[Source]</t>
  </si>
  <si>
    <t>Filter Vol (ml)</t>
  </si>
  <si>
    <t>[Clean]</t>
  </si>
  <si>
    <t>Transf Vol (ml)</t>
  </si>
  <si>
    <t>Min Clean (ml)</t>
  </si>
  <si>
    <t>Top Off (ml)</t>
  </si>
  <si>
    <t>Step1</t>
  </si>
  <si>
    <t>Step2</t>
  </si>
  <si>
    <t>Treatment</t>
  </si>
  <si>
    <t>Day</t>
  </si>
  <si>
    <t>25C</t>
  </si>
  <si>
    <t>C23_1_1</t>
  </si>
  <si>
    <t>C23_1_2</t>
  </si>
  <si>
    <t>C23_1_3</t>
  </si>
  <si>
    <t>30C</t>
  </si>
  <si>
    <t>C23_1_4</t>
  </si>
  <si>
    <t>C23_1_5</t>
  </si>
  <si>
    <t>C23_1_6</t>
  </si>
  <si>
    <t>C23_2_1</t>
  </si>
  <si>
    <t>C23_2_2</t>
  </si>
  <si>
    <t>C23_2_3</t>
  </si>
  <si>
    <t>C23_2_4</t>
  </si>
  <si>
    <t>C23_2_5</t>
  </si>
  <si>
    <t>C23_2_6</t>
  </si>
  <si>
    <t>C7_17_1</t>
  </si>
  <si>
    <t>C7_17_2</t>
  </si>
  <si>
    <t>C7_17_3</t>
  </si>
  <si>
    <t>C7_17_4</t>
  </si>
  <si>
    <t>C7_17_5</t>
  </si>
  <si>
    <t>C7_17_6</t>
  </si>
  <si>
    <t>C7_18_1</t>
  </si>
  <si>
    <t>C7_18_2</t>
  </si>
  <si>
    <t>C7_18_3</t>
  </si>
  <si>
    <t>C7_18_4</t>
  </si>
  <si>
    <t>C7_18_5</t>
  </si>
  <si>
    <t>C7_18_6</t>
  </si>
  <si>
    <t>C7_19_1</t>
  </si>
  <si>
    <t>C7_19_2</t>
  </si>
  <si>
    <t>C7_19_3</t>
  </si>
  <si>
    <t>C7_19_4</t>
  </si>
  <si>
    <t>C7_19_5</t>
  </si>
  <si>
    <t>C7_19_6</t>
  </si>
  <si>
    <t>C36_72_1</t>
  </si>
  <si>
    <t>C36_72_2</t>
  </si>
  <si>
    <t>C36_72_3</t>
  </si>
  <si>
    <t>C36_72_4</t>
  </si>
  <si>
    <t>C36_72_5</t>
  </si>
  <si>
    <t>C36_72_6</t>
  </si>
  <si>
    <t>C36_73_1</t>
  </si>
  <si>
    <t>C36_73_2</t>
  </si>
  <si>
    <t>C36_73_3</t>
  </si>
  <si>
    <t>C36_73_4</t>
  </si>
  <si>
    <t>C36_73_5</t>
  </si>
  <si>
    <t>C36_73_6</t>
  </si>
  <si>
    <t>C36_74_1</t>
  </si>
  <si>
    <t>C36_74_2</t>
  </si>
  <si>
    <t>C36_74_3</t>
  </si>
  <si>
    <t>C36_74_4</t>
  </si>
  <si>
    <t>C36_74_5</t>
  </si>
  <si>
    <t>C36_74_6</t>
  </si>
  <si>
    <t>P36_39_1</t>
  </si>
  <si>
    <t>P36_39_2</t>
  </si>
  <si>
    <t>P36_39_3</t>
  </si>
  <si>
    <t>P36_39_4</t>
  </si>
  <si>
    <t>P36_39_5</t>
  </si>
  <si>
    <t>P36_39_6</t>
  </si>
  <si>
    <t>P36_40_1</t>
  </si>
  <si>
    <t>P36_40_2</t>
  </si>
  <si>
    <t>P36_40_3</t>
  </si>
  <si>
    <t>P36_40_4</t>
  </si>
  <si>
    <t>P36_40_5</t>
  </si>
  <si>
    <t>P36_40_6</t>
  </si>
  <si>
    <t>P36_42_1</t>
  </si>
  <si>
    <t>P36_42_2</t>
  </si>
  <si>
    <t>P36_42_3</t>
  </si>
  <si>
    <t>P36_42_4</t>
  </si>
  <si>
    <t>P36_42_5</t>
  </si>
  <si>
    <t>P36_42_6</t>
  </si>
  <si>
    <t>P24_75_1</t>
  </si>
  <si>
    <t>P24_75_2</t>
  </si>
  <si>
    <t>P24_75_3</t>
  </si>
  <si>
    <t>P24_75_4</t>
  </si>
  <si>
    <t>P24_75_5</t>
  </si>
  <si>
    <t>P24_75_6</t>
  </si>
  <si>
    <t>P24_26_1</t>
  </si>
  <si>
    <t>P24_26_2</t>
  </si>
  <si>
    <t>P24_26_3</t>
  </si>
  <si>
    <t>P24_26_4</t>
  </si>
  <si>
    <t>P24_26_5</t>
  </si>
  <si>
    <t>P24_26_6</t>
  </si>
  <si>
    <t>P24_25_1</t>
  </si>
  <si>
    <t>P24_25_2</t>
  </si>
  <si>
    <t>P24_25_3</t>
  </si>
  <si>
    <t>P24_25_4</t>
  </si>
  <si>
    <t>P24_25_5</t>
  </si>
  <si>
    <t>P24_25_6</t>
  </si>
  <si>
    <t>P3_35_1</t>
  </si>
  <si>
    <t>P3_35_2</t>
  </si>
  <si>
    <t>P3_35_3</t>
  </si>
  <si>
    <t>P3_35_4</t>
  </si>
  <si>
    <t>P3_35_5</t>
  </si>
  <si>
    <t>P3_35_6</t>
  </si>
  <si>
    <t>P3_36_1</t>
  </si>
  <si>
    <t>P3_36_2</t>
  </si>
  <si>
    <t>P3_36_3</t>
  </si>
  <si>
    <t>P3_36_4</t>
  </si>
  <si>
    <t>P3_36_5</t>
  </si>
  <si>
    <t>P3_36_6</t>
  </si>
  <si>
    <t>P3_37_1</t>
  </si>
  <si>
    <t>P3_37_2</t>
  </si>
  <si>
    <t>P3_37_3</t>
  </si>
  <si>
    <t>P3_37_4</t>
  </si>
  <si>
    <t>P3_37_5</t>
  </si>
  <si>
    <t>P3_37_6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</si>
</sst>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2"/>
      <color rgb="FF000000"/>
      <name val="Aptos Narrow"/>
      <family val="2"/>
    </font>
    <font>
      <i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B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0" fontId="0" fillId="0" borderId="8" xfId="0" applyBorder="1"/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10" xfId="0" applyBorder="1" applyAlignment="1">
      <alignment horizontal="center"/>
    </xf>
    <xf numFmtId="16" fontId="0" fillId="0" borderId="0" xfId="0" applyNumberFormat="1"/>
    <xf numFmtId="0" fontId="2" fillId="2" borderId="10" xfId="0" applyFont="1" applyFill="1" applyBorder="1"/>
    <xf numFmtId="0" fontId="0" fillId="2" borderId="10" xfId="0" applyFill="1" applyBorder="1"/>
    <xf numFmtId="0" fontId="2" fillId="6" borderId="10" xfId="0" applyFont="1" applyFill="1" applyBorder="1"/>
    <xf numFmtId="0" fontId="0" fillId="6" borderId="10" xfId="0" applyFill="1" applyBorder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0" fontId="5" fillId="0" borderId="0" xfId="0" applyFont="1"/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13" borderId="0" xfId="0" applyFill="1"/>
    <xf numFmtId="0" fontId="0" fillId="1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10" borderId="10" xfId="0" applyFill="1" applyBorder="1"/>
    <xf numFmtId="0" fontId="2" fillId="10" borderId="10" xfId="0" applyFont="1" applyFill="1" applyBorder="1"/>
    <xf numFmtId="0" fontId="2" fillId="10" borderId="11" xfId="0" applyFont="1" applyFill="1" applyBorder="1"/>
    <xf numFmtId="0" fontId="0" fillId="10" borderId="11" xfId="0" applyFill="1" applyBorder="1"/>
    <xf numFmtId="0" fontId="6" fillId="2" borderId="11" xfId="0" applyFont="1" applyFill="1" applyBorder="1"/>
    <xf numFmtId="0" fontId="2" fillId="14" borderId="11" xfId="0" applyFont="1" applyFill="1" applyBorder="1"/>
    <xf numFmtId="0" fontId="2" fillId="8" borderId="11" xfId="0" applyFont="1" applyFill="1" applyBorder="1"/>
    <xf numFmtId="0" fontId="0" fillId="8" borderId="11" xfId="0" applyFill="1" applyBorder="1"/>
    <xf numFmtId="0" fontId="0" fillId="15" borderId="10" xfId="0" applyFill="1" applyBorder="1"/>
    <xf numFmtId="0" fontId="2" fillId="5" borderId="11" xfId="0" applyFont="1" applyFill="1" applyBorder="1"/>
    <xf numFmtId="0" fontId="0" fillId="5" borderId="11" xfId="0" applyFill="1" applyBorder="1"/>
    <xf numFmtId="0" fontId="2" fillId="15" borderId="10" xfId="0" applyFont="1" applyFill="1" applyBorder="1"/>
    <xf numFmtId="0" fontId="0" fillId="15" borderId="12" xfId="0" applyFill="1" applyBorder="1"/>
    <xf numFmtId="0" fontId="0" fillId="5" borderId="13" xfId="0" applyFill="1" applyBorder="1"/>
    <xf numFmtId="0" fontId="0" fillId="8" borderId="13" xfId="0" applyFill="1" applyBorder="1"/>
    <xf numFmtId="0" fontId="2" fillId="14" borderId="13" xfId="0" applyFont="1" applyFill="1" applyBorder="1"/>
    <xf numFmtId="0" fontId="6" fillId="2" borderId="13" xfId="0" applyFont="1" applyFill="1" applyBorder="1"/>
    <xf numFmtId="0" fontId="0" fillId="10" borderId="13" xfId="0" applyFill="1" applyBorder="1"/>
    <xf numFmtId="0" fontId="0" fillId="10" borderId="12" xfId="0" applyFill="1" applyBorder="1"/>
    <xf numFmtId="0" fontId="0" fillId="15" borderId="14" xfId="0" applyFill="1" applyBorder="1"/>
    <xf numFmtId="0" fontId="0" fillId="5" borderId="15" xfId="0" applyFill="1" applyBorder="1"/>
    <xf numFmtId="0" fontId="0" fillId="8" borderId="15" xfId="0" applyFill="1" applyBorder="1"/>
    <xf numFmtId="0" fontId="2" fillId="14" borderId="15" xfId="0" applyFont="1" applyFill="1" applyBorder="1"/>
    <xf numFmtId="0" fontId="6" fillId="2" borderId="15" xfId="0" applyFont="1" applyFill="1" applyBorder="1"/>
    <xf numFmtId="0" fontId="0" fillId="10" borderId="15" xfId="0" applyFill="1" applyBorder="1"/>
    <xf numFmtId="0" fontId="0" fillId="10" borderId="14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FFB3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FFB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132B-E705-4B64-8AA1-BD0464112B18}">
  <sheetPr>
    <tabColor theme="8" tint="0.39997558519241921"/>
  </sheetPr>
  <dimension ref="A1:A4"/>
  <sheetViews>
    <sheetView workbookViewId="0">
      <selection activeCell="E25" sqref="E25"/>
    </sheetView>
  </sheetViews>
  <sheetFormatPr defaultColWidth="8.85546875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802D-DA60-4B4C-9C4A-9B5AAA4235CC}">
  <sheetPr>
    <tabColor rgb="FFFFFF00"/>
  </sheetPr>
  <dimension ref="A1:K301"/>
  <sheetViews>
    <sheetView topLeftCell="A104" workbookViewId="0">
      <selection activeCell="G23" sqref="G23"/>
    </sheetView>
  </sheetViews>
  <sheetFormatPr defaultColWidth="8.85546875" defaultRowHeight="15"/>
  <cols>
    <col min="3" max="3" width="9.85546875" bestFit="1" customWidth="1"/>
    <col min="6" max="6" width="10" bestFit="1" customWidth="1"/>
    <col min="7" max="7" width="10.42578125" bestFit="1" customWidth="1"/>
    <col min="8" max="8" width="10.28515625" bestFit="1" customWidth="1"/>
    <col min="10" max="10" width="11.28515625" bestFit="1" customWidth="1"/>
  </cols>
  <sheetData>
    <row r="1" spans="1:11" ht="32.25" customHeight="1">
      <c r="A1" t="s">
        <v>255</v>
      </c>
      <c r="B1" t="s">
        <v>302</v>
      </c>
      <c r="C1" t="s">
        <v>434</v>
      </c>
      <c r="D1" t="s">
        <v>91</v>
      </c>
      <c r="E1" t="s">
        <v>263</v>
      </c>
      <c r="F1" t="s">
        <v>435</v>
      </c>
      <c r="G1" t="s">
        <v>436</v>
      </c>
      <c r="H1" t="s">
        <v>437</v>
      </c>
      <c r="I1" t="s">
        <v>438</v>
      </c>
      <c r="J1" t="s">
        <v>257</v>
      </c>
      <c r="K1" t="s">
        <v>94</v>
      </c>
    </row>
    <row r="2" spans="1:11">
      <c r="A2" s="33" t="s">
        <v>162</v>
      </c>
      <c r="B2" s="33">
        <v>1</v>
      </c>
      <c r="C2" s="33" t="s">
        <v>439</v>
      </c>
      <c r="D2" s="33">
        <v>1</v>
      </c>
      <c r="E2" s="33" t="s">
        <v>157</v>
      </c>
      <c r="F2" s="33" t="s">
        <v>104</v>
      </c>
      <c r="G2">
        <v>3</v>
      </c>
      <c r="H2">
        <f>260-(50+(G2*20))</f>
        <v>150</v>
      </c>
      <c r="I2" s="40" t="b">
        <v>1</v>
      </c>
      <c r="K2" t="str">
        <f>D2&amp;E2</f>
        <v>1C7</v>
      </c>
    </row>
    <row r="3" spans="1:11">
      <c r="A3" s="33" t="s">
        <v>162</v>
      </c>
      <c r="B3" s="33">
        <v>1</v>
      </c>
      <c r="C3" s="33" t="s">
        <v>440</v>
      </c>
      <c r="D3" s="33">
        <v>3</v>
      </c>
      <c r="E3" s="33" t="s">
        <v>267</v>
      </c>
      <c r="F3" s="33" t="s">
        <v>104</v>
      </c>
      <c r="G3">
        <v>4</v>
      </c>
      <c r="H3">
        <f t="shared" ref="H3:H66" si="0">260-(50+(G3*20))</f>
        <v>130</v>
      </c>
      <c r="I3" s="40" t="b">
        <v>1</v>
      </c>
      <c r="K3" t="str">
        <f t="shared" ref="K3:K66" si="1">D3&amp;E3</f>
        <v>3C6</v>
      </c>
    </row>
    <row r="4" spans="1:11">
      <c r="A4" s="42" t="s">
        <v>162</v>
      </c>
      <c r="B4" s="42">
        <v>1</v>
      </c>
      <c r="C4" s="42" t="s">
        <v>439</v>
      </c>
      <c r="D4" s="42">
        <v>5</v>
      </c>
      <c r="E4" s="42" t="s">
        <v>367</v>
      </c>
      <c r="F4" s="42" t="s">
        <v>83</v>
      </c>
      <c r="G4" s="42">
        <v>3</v>
      </c>
      <c r="H4" s="42">
        <f t="shared" si="0"/>
        <v>150</v>
      </c>
      <c r="I4" s="43" t="b">
        <v>1</v>
      </c>
      <c r="K4" t="str">
        <f t="shared" si="1"/>
        <v>5A7</v>
      </c>
    </row>
    <row r="5" spans="1:11">
      <c r="A5" s="42" t="s">
        <v>162</v>
      </c>
      <c r="B5" s="42">
        <v>1</v>
      </c>
      <c r="C5" s="42" t="s">
        <v>440</v>
      </c>
      <c r="D5" s="42">
        <v>7</v>
      </c>
      <c r="E5" s="42" t="s">
        <v>374</v>
      </c>
      <c r="F5" s="42" t="s">
        <v>83</v>
      </c>
      <c r="G5" s="42">
        <v>3</v>
      </c>
      <c r="H5" s="42">
        <f t="shared" si="0"/>
        <v>150</v>
      </c>
      <c r="I5" s="43" t="b">
        <v>1</v>
      </c>
      <c r="K5" t="str">
        <f t="shared" si="1"/>
        <v>7B2</v>
      </c>
    </row>
    <row r="6" spans="1:11">
      <c r="A6" t="s">
        <v>162</v>
      </c>
      <c r="B6">
        <v>1</v>
      </c>
      <c r="C6" t="s">
        <v>439</v>
      </c>
      <c r="D6">
        <v>9</v>
      </c>
      <c r="E6" t="s">
        <v>362</v>
      </c>
      <c r="F6" t="s">
        <v>68</v>
      </c>
      <c r="G6">
        <v>5</v>
      </c>
      <c r="H6">
        <f t="shared" si="0"/>
        <v>110</v>
      </c>
      <c r="I6" s="41" t="b">
        <v>1</v>
      </c>
      <c r="K6" t="str">
        <f t="shared" si="1"/>
        <v>9A5</v>
      </c>
    </row>
    <row r="7" spans="1:11">
      <c r="A7" t="s">
        <v>162</v>
      </c>
      <c r="B7">
        <v>1</v>
      </c>
      <c r="C7" t="s">
        <v>440</v>
      </c>
      <c r="D7">
        <v>11</v>
      </c>
      <c r="E7" t="s">
        <v>157</v>
      </c>
      <c r="F7" t="s">
        <v>68</v>
      </c>
      <c r="G7">
        <v>2</v>
      </c>
      <c r="H7">
        <f t="shared" si="0"/>
        <v>170</v>
      </c>
      <c r="I7" s="41" t="b">
        <v>1</v>
      </c>
      <c r="K7" t="str">
        <f t="shared" si="1"/>
        <v>11C7</v>
      </c>
    </row>
    <row r="8" spans="1:11">
      <c r="A8" s="33" t="s">
        <v>162</v>
      </c>
      <c r="B8" s="33">
        <v>2</v>
      </c>
      <c r="C8" s="33" t="s">
        <v>439</v>
      </c>
      <c r="D8" s="33">
        <v>1</v>
      </c>
      <c r="E8" s="33" t="s">
        <v>412</v>
      </c>
      <c r="F8" s="33" t="s">
        <v>104</v>
      </c>
      <c r="G8">
        <v>2</v>
      </c>
      <c r="H8">
        <f t="shared" si="0"/>
        <v>170</v>
      </c>
      <c r="I8" s="40" t="b">
        <v>1</v>
      </c>
      <c r="K8" t="str">
        <f t="shared" si="1"/>
        <v>1F3</v>
      </c>
    </row>
    <row r="9" spans="1:11">
      <c r="A9" s="33" t="s">
        <v>162</v>
      </c>
      <c r="B9" s="33">
        <v>2</v>
      </c>
      <c r="C9" s="33" t="s">
        <v>440</v>
      </c>
      <c r="D9" s="33">
        <v>3</v>
      </c>
      <c r="E9" s="33" t="s">
        <v>269</v>
      </c>
      <c r="F9" s="33" t="s">
        <v>104</v>
      </c>
      <c r="G9">
        <v>3</v>
      </c>
      <c r="H9">
        <f t="shared" si="0"/>
        <v>150</v>
      </c>
      <c r="I9" s="40" t="b">
        <v>1</v>
      </c>
      <c r="K9" t="str">
        <f t="shared" si="1"/>
        <v>3D8</v>
      </c>
    </row>
    <row r="10" spans="1:11">
      <c r="A10" s="42" t="s">
        <v>162</v>
      </c>
      <c r="B10" s="42">
        <v>2</v>
      </c>
      <c r="C10" s="42" t="s">
        <v>439</v>
      </c>
      <c r="D10" s="42">
        <v>5</v>
      </c>
      <c r="E10" s="42" t="s">
        <v>400</v>
      </c>
      <c r="F10" s="42" t="s">
        <v>83</v>
      </c>
      <c r="G10" s="42">
        <v>4</v>
      </c>
      <c r="H10" s="42">
        <f t="shared" si="0"/>
        <v>130</v>
      </c>
      <c r="I10" s="43" t="b">
        <v>1</v>
      </c>
      <c r="K10" t="str">
        <f t="shared" si="1"/>
        <v>5D5</v>
      </c>
    </row>
    <row r="11" spans="1:11">
      <c r="A11" s="42" t="s">
        <v>162</v>
      </c>
      <c r="B11" s="42">
        <v>2</v>
      </c>
      <c r="C11" s="42" t="s">
        <v>440</v>
      </c>
      <c r="D11" s="42">
        <v>7</v>
      </c>
      <c r="E11" s="42" t="s">
        <v>392</v>
      </c>
      <c r="F11" s="42" t="s">
        <v>83</v>
      </c>
      <c r="G11" s="42">
        <v>5</v>
      </c>
      <c r="H11" s="42">
        <f t="shared" si="0"/>
        <v>110</v>
      </c>
      <c r="I11" s="43" t="b">
        <v>1</v>
      </c>
      <c r="K11" t="str">
        <f t="shared" si="1"/>
        <v>7C3</v>
      </c>
    </row>
    <row r="12" spans="1:11">
      <c r="A12" t="s">
        <v>162</v>
      </c>
      <c r="B12">
        <v>2</v>
      </c>
      <c r="C12" t="s">
        <v>439</v>
      </c>
      <c r="D12">
        <v>9</v>
      </c>
      <c r="E12" t="s">
        <v>401</v>
      </c>
      <c r="F12" t="s">
        <v>68</v>
      </c>
      <c r="G12">
        <v>2</v>
      </c>
      <c r="H12">
        <f t="shared" si="0"/>
        <v>170</v>
      </c>
      <c r="I12" s="41" t="b">
        <v>1</v>
      </c>
      <c r="K12" t="str">
        <f t="shared" si="1"/>
        <v>9D6</v>
      </c>
    </row>
    <row r="13" spans="1:11">
      <c r="A13" t="s">
        <v>162</v>
      </c>
      <c r="B13">
        <v>2</v>
      </c>
      <c r="C13" t="s">
        <v>440</v>
      </c>
      <c r="D13">
        <v>11</v>
      </c>
      <c r="E13" t="s">
        <v>384</v>
      </c>
      <c r="F13" t="s">
        <v>68</v>
      </c>
      <c r="G13">
        <v>4</v>
      </c>
      <c r="H13">
        <f t="shared" si="0"/>
        <v>130</v>
      </c>
      <c r="I13" s="41" t="b">
        <v>1</v>
      </c>
      <c r="K13" t="str">
        <f t="shared" si="1"/>
        <v>11B7</v>
      </c>
    </row>
    <row r="14" spans="1:11">
      <c r="A14" s="33" t="s">
        <v>162</v>
      </c>
      <c r="B14" s="33">
        <v>3</v>
      </c>
      <c r="C14" s="33" t="s">
        <v>439</v>
      </c>
      <c r="D14" s="33">
        <v>1</v>
      </c>
      <c r="E14" s="33" t="s">
        <v>411</v>
      </c>
      <c r="F14" s="33" t="s">
        <v>104</v>
      </c>
      <c r="G14">
        <v>3</v>
      </c>
      <c r="H14">
        <f t="shared" si="0"/>
        <v>150</v>
      </c>
      <c r="I14" s="40" t="b">
        <v>1</v>
      </c>
      <c r="K14" t="str">
        <f t="shared" si="1"/>
        <v>1F2</v>
      </c>
    </row>
    <row r="15" spans="1:11">
      <c r="A15" s="33" t="s">
        <v>162</v>
      </c>
      <c r="B15" s="33">
        <v>3</v>
      </c>
      <c r="C15" s="33" t="s">
        <v>440</v>
      </c>
      <c r="D15" s="33">
        <v>3</v>
      </c>
      <c r="E15" s="33" t="s">
        <v>397</v>
      </c>
      <c r="F15" s="33" t="s">
        <v>104</v>
      </c>
      <c r="G15">
        <v>3</v>
      </c>
      <c r="H15">
        <f t="shared" si="0"/>
        <v>150</v>
      </c>
      <c r="I15" s="40" t="b">
        <v>1</v>
      </c>
      <c r="K15" t="str">
        <f t="shared" si="1"/>
        <v>3D3</v>
      </c>
    </row>
    <row r="16" spans="1:11">
      <c r="A16" s="42" t="s">
        <v>162</v>
      </c>
      <c r="B16" s="42">
        <v>3</v>
      </c>
      <c r="C16" s="42" t="s">
        <v>439</v>
      </c>
      <c r="D16" s="42">
        <v>5</v>
      </c>
      <c r="E16" s="42" t="s">
        <v>410</v>
      </c>
      <c r="F16" s="42" t="s">
        <v>83</v>
      </c>
      <c r="G16" s="42">
        <v>2</v>
      </c>
      <c r="H16" s="42">
        <f t="shared" si="0"/>
        <v>170</v>
      </c>
      <c r="I16" s="43" t="b">
        <v>1</v>
      </c>
      <c r="K16" t="str">
        <f t="shared" si="1"/>
        <v>5F1</v>
      </c>
    </row>
    <row r="17" spans="1:11">
      <c r="A17" s="42" t="s">
        <v>162</v>
      </c>
      <c r="B17" s="42">
        <v>3</v>
      </c>
      <c r="C17" s="42" t="s">
        <v>440</v>
      </c>
      <c r="D17" s="42">
        <v>7</v>
      </c>
      <c r="E17" s="42" t="s">
        <v>386</v>
      </c>
      <c r="F17" s="42" t="s">
        <v>83</v>
      </c>
      <c r="G17" s="42">
        <v>2</v>
      </c>
      <c r="H17" s="42">
        <f t="shared" si="0"/>
        <v>170</v>
      </c>
      <c r="I17" s="43" t="b">
        <v>1</v>
      </c>
      <c r="K17" t="str">
        <f t="shared" si="1"/>
        <v>7B8</v>
      </c>
    </row>
    <row r="18" spans="1:11">
      <c r="A18" t="s">
        <v>162</v>
      </c>
      <c r="B18">
        <v>3</v>
      </c>
      <c r="C18" t="s">
        <v>439</v>
      </c>
      <c r="D18">
        <v>9</v>
      </c>
      <c r="E18" t="s">
        <v>404</v>
      </c>
      <c r="F18" t="s">
        <v>68</v>
      </c>
      <c r="G18">
        <v>3</v>
      </c>
      <c r="H18">
        <f t="shared" si="0"/>
        <v>150</v>
      </c>
      <c r="I18" s="41" t="b">
        <v>1</v>
      </c>
      <c r="K18" t="str">
        <f t="shared" si="1"/>
        <v>9E2</v>
      </c>
    </row>
    <row r="19" spans="1:11">
      <c r="A19" t="s">
        <v>162</v>
      </c>
      <c r="B19">
        <v>3</v>
      </c>
      <c r="C19" t="s">
        <v>440</v>
      </c>
      <c r="D19">
        <v>11</v>
      </c>
      <c r="E19" t="s">
        <v>413</v>
      </c>
      <c r="F19" t="s">
        <v>68</v>
      </c>
      <c r="G19">
        <v>2</v>
      </c>
      <c r="H19">
        <f t="shared" si="0"/>
        <v>170</v>
      </c>
      <c r="I19" s="41" t="b">
        <v>1</v>
      </c>
      <c r="K19" t="str">
        <f t="shared" si="1"/>
        <v>11F4</v>
      </c>
    </row>
    <row r="20" spans="1:11">
      <c r="A20" s="33" t="s">
        <v>162</v>
      </c>
      <c r="B20" s="33">
        <v>5</v>
      </c>
      <c r="C20" s="33" t="s">
        <v>439</v>
      </c>
      <c r="D20" s="33">
        <v>1</v>
      </c>
      <c r="E20" s="33" t="s">
        <v>376</v>
      </c>
      <c r="F20" s="33" t="s">
        <v>104</v>
      </c>
      <c r="G20">
        <v>3</v>
      </c>
      <c r="H20">
        <f t="shared" si="0"/>
        <v>150</v>
      </c>
      <c r="I20" s="40" t="b">
        <v>1</v>
      </c>
      <c r="K20" t="str">
        <f t="shared" si="1"/>
        <v>1B3</v>
      </c>
    </row>
    <row r="21" spans="1:11">
      <c r="A21" s="33" t="s">
        <v>162</v>
      </c>
      <c r="B21" s="33">
        <v>5</v>
      </c>
      <c r="C21" s="33" t="s">
        <v>440</v>
      </c>
      <c r="D21" s="33">
        <v>3</v>
      </c>
      <c r="E21" s="33" t="s">
        <v>408</v>
      </c>
      <c r="F21" s="33" t="s">
        <v>104</v>
      </c>
      <c r="G21">
        <v>3</v>
      </c>
      <c r="H21">
        <f t="shared" si="0"/>
        <v>150</v>
      </c>
      <c r="I21" s="40" t="b">
        <v>1</v>
      </c>
      <c r="K21" t="str">
        <f t="shared" si="1"/>
        <v>3E7</v>
      </c>
    </row>
    <row r="22" spans="1:11">
      <c r="A22" s="42" t="s">
        <v>162</v>
      </c>
      <c r="B22" s="42">
        <v>5</v>
      </c>
      <c r="C22" s="42" t="s">
        <v>439</v>
      </c>
      <c r="D22" s="42">
        <v>5</v>
      </c>
      <c r="E22" s="42" t="s">
        <v>388</v>
      </c>
      <c r="F22" s="42" t="s">
        <v>83</v>
      </c>
      <c r="G22" s="42">
        <v>2</v>
      </c>
      <c r="H22" s="42">
        <f t="shared" si="0"/>
        <v>170</v>
      </c>
      <c r="I22" s="43" t="b">
        <v>1</v>
      </c>
      <c r="K22" t="str">
        <f t="shared" si="1"/>
        <v>5C1</v>
      </c>
    </row>
    <row r="23" spans="1:11">
      <c r="A23" s="42" t="s">
        <v>162</v>
      </c>
      <c r="B23" s="42">
        <v>5</v>
      </c>
      <c r="C23" s="42" t="s">
        <v>440</v>
      </c>
      <c r="D23" s="42">
        <v>7</v>
      </c>
      <c r="E23" s="42" t="s">
        <v>412</v>
      </c>
      <c r="F23" s="42" t="s">
        <v>83</v>
      </c>
      <c r="G23" s="42">
        <v>5</v>
      </c>
      <c r="H23" s="42">
        <f t="shared" si="0"/>
        <v>110</v>
      </c>
      <c r="I23" s="43" t="b">
        <v>1</v>
      </c>
      <c r="K23" t="str">
        <f t="shared" si="1"/>
        <v>7F3</v>
      </c>
    </row>
    <row r="24" spans="1:11">
      <c r="A24" t="s">
        <v>162</v>
      </c>
      <c r="B24">
        <v>5</v>
      </c>
      <c r="C24" t="s">
        <v>439</v>
      </c>
      <c r="D24">
        <v>9</v>
      </c>
      <c r="E24" t="s">
        <v>406</v>
      </c>
      <c r="F24" t="s">
        <v>68</v>
      </c>
      <c r="G24">
        <v>3</v>
      </c>
      <c r="H24">
        <f t="shared" si="0"/>
        <v>150</v>
      </c>
      <c r="I24" s="41" t="b">
        <v>1</v>
      </c>
      <c r="K24" t="str">
        <f t="shared" si="1"/>
        <v>9E4</v>
      </c>
    </row>
    <row r="25" spans="1:11">
      <c r="A25" t="s">
        <v>162</v>
      </c>
      <c r="B25">
        <v>5</v>
      </c>
      <c r="C25" t="s">
        <v>440</v>
      </c>
      <c r="D25">
        <v>11</v>
      </c>
      <c r="E25" t="s">
        <v>414</v>
      </c>
      <c r="F25" t="s">
        <v>68</v>
      </c>
      <c r="G25">
        <v>3</v>
      </c>
      <c r="H25">
        <f t="shared" si="0"/>
        <v>150</v>
      </c>
      <c r="I25" s="41" t="b">
        <v>1</v>
      </c>
      <c r="K25" t="str">
        <f t="shared" si="1"/>
        <v>11F5</v>
      </c>
    </row>
    <row r="26" spans="1:11">
      <c r="A26" s="33" t="s">
        <v>162</v>
      </c>
      <c r="B26" s="33">
        <v>53</v>
      </c>
      <c r="C26" s="33" t="s">
        <v>439</v>
      </c>
      <c r="D26" s="33">
        <v>1</v>
      </c>
      <c r="E26" s="33" t="s">
        <v>441</v>
      </c>
      <c r="F26" s="33" t="s">
        <v>104</v>
      </c>
      <c r="G26">
        <v>2</v>
      </c>
      <c r="H26">
        <f t="shared" si="0"/>
        <v>170</v>
      </c>
      <c r="I26" s="40" t="b">
        <v>1</v>
      </c>
      <c r="K26" t="str">
        <f t="shared" si="1"/>
        <v>1F8</v>
      </c>
    </row>
    <row r="27" spans="1:11">
      <c r="A27" s="33" t="s">
        <v>162</v>
      </c>
      <c r="B27" s="33">
        <v>53</v>
      </c>
      <c r="C27" s="33" t="s">
        <v>440</v>
      </c>
      <c r="D27" s="33">
        <v>3</v>
      </c>
      <c r="E27" s="33" t="s">
        <v>355</v>
      </c>
      <c r="F27" s="33" t="s">
        <v>104</v>
      </c>
      <c r="G27">
        <v>3</v>
      </c>
      <c r="H27">
        <f t="shared" si="0"/>
        <v>150</v>
      </c>
      <c r="I27" s="40" t="b">
        <v>1</v>
      </c>
      <c r="K27" t="str">
        <f t="shared" si="1"/>
        <v>3A2</v>
      </c>
    </row>
    <row r="28" spans="1:11">
      <c r="A28" s="42" t="s">
        <v>162</v>
      </c>
      <c r="B28" s="42">
        <v>53</v>
      </c>
      <c r="C28" s="42" t="s">
        <v>439</v>
      </c>
      <c r="D28" s="42">
        <v>5</v>
      </c>
      <c r="E28" s="42" t="s">
        <v>404</v>
      </c>
      <c r="F28" s="42" t="s">
        <v>83</v>
      </c>
      <c r="G28" s="42">
        <v>3</v>
      </c>
      <c r="H28" s="42">
        <f t="shared" si="0"/>
        <v>150</v>
      </c>
      <c r="I28" s="43" t="b">
        <v>1</v>
      </c>
      <c r="K28" t="str">
        <f t="shared" si="1"/>
        <v>5E2</v>
      </c>
    </row>
    <row r="29" spans="1:11">
      <c r="A29" s="42" t="s">
        <v>162</v>
      </c>
      <c r="B29" s="42">
        <v>53</v>
      </c>
      <c r="C29" s="42" t="s">
        <v>440</v>
      </c>
      <c r="D29" s="42">
        <v>7</v>
      </c>
      <c r="E29" s="42" t="s">
        <v>369</v>
      </c>
      <c r="F29" s="42" t="s">
        <v>83</v>
      </c>
      <c r="G29" s="42">
        <v>4</v>
      </c>
      <c r="H29" s="42">
        <f t="shared" si="0"/>
        <v>130</v>
      </c>
      <c r="I29" s="43" t="b">
        <v>1</v>
      </c>
      <c r="K29" t="str">
        <f t="shared" si="1"/>
        <v>7A8</v>
      </c>
    </row>
    <row r="30" spans="1:11">
      <c r="A30" t="s">
        <v>162</v>
      </c>
      <c r="B30">
        <v>53</v>
      </c>
      <c r="C30" t="s">
        <v>439</v>
      </c>
      <c r="D30">
        <v>9</v>
      </c>
      <c r="E30" t="s">
        <v>400</v>
      </c>
      <c r="F30" t="s">
        <v>68</v>
      </c>
      <c r="G30">
        <v>5</v>
      </c>
      <c r="H30">
        <f t="shared" si="0"/>
        <v>110</v>
      </c>
      <c r="I30" s="41" t="b">
        <v>1</v>
      </c>
      <c r="K30" t="str">
        <f t="shared" si="1"/>
        <v>9D5</v>
      </c>
    </row>
    <row r="31" spans="1:11">
      <c r="A31" t="s">
        <v>162</v>
      </c>
      <c r="B31">
        <v>53</v>
      </c>
      <c r="C31" t="s">
        <v>440</v>
      </c>
      <c r="D31">
        <v>11</v>
      </c>
      <c r="E31" t="s">
        <v>371</v>
      </c>
      <c r="F31" t="s">
        <v>68</v>
      </c>
      <c r="G31">
        <v>5</v>
      </c>
      <c r="H31">
        <f t="shared" si="0"/>
        <v>110</v>
      </c>
      <c r="I31" s="41" t="b">
        <v>1</v>
      </c>
      <c r="K31" t="str">
        <f t="shared" si="1"/>
        <v>11B1</v>
      </c>
    </row>
    <row r="32" spans="1:11">
      <c r="A32" s="33" t="s">
        <v>171</v>
      </c>
      <c r="B32" s="33">
        <v>6</v>
      </c>
      <c r="C32" s="33" t="s">
        <v>439</v>
      </c>
      <c r="D32" s="33">
        <v>1</v>
      </c>
      <c r="E32" s="33" t="s">
        <v>409</v>
      </c>
      <c r="F32" s="33" t="s">
        <v>104</v>
      </c>
      <c r="G32">
        <v>4</v>
      </c>
      <c r="H32">
        <f t="shared" si="0"/>
        <v>130</v>
      </c>
      <c r="I32" s="40" t="b">
        <v>1</v>
      </c>
      <c r="K32" t="str">
        <f t="shared" si="1"/>
        <v>1E8</v>
      </c>
    </row>
    <row r="33" spans="1:11">
      <c r="A33" s="33" t="s">
        <v>171</v>
      </c>
      <c r="B33" s="33">
        <v>6</v>
      </c>
      <c r="C33" s="33" t="s">
        <v>440</v>
      </c>
      <c r="D33" s="33">
        <v>3</v>
      </c>
      <c r="E33" s="33" t="s">
        <v>380</v>
      </c>
      <c r="F33" s="33" t="s">
        <v>104</v>
      </c>
      <c r="G33">
        <v>3</v>
      </c>
      <c r="H33">
        <f t="shared" si="0"/>
        <v>150</v>
      </c>
      <c r="I33" s="40" t="b">
        <v>1</v>
      </c>
      <c r="K33" t="str">
        <f t="shared" si="1"/>
        <v>3B5</v>
      </c>
    </row>
    <row r="34" spans="1:11">
      <c r="A34" s="42" t="s">
        <v>171</v>
      </c>
      <c r="B34" s="42">
        <v>6</v>
      </c>
      <c r="C34" s="42" t="s">
        <v>439</v>
      </c>
      <c r="D34" s="42">
        <v>6</v>
      </c>
      <c r="E34" s="42" t="s">
        <v>409</v>
      </c>
      <c r="F34" s="42" t="s">
        <v>83</v>
      </c>
      <c r="G34" s="42">
        <v>4</v>
      </c>
      <c r="H34" s="42">
        <f t="shared" si="0"/>
        <v>130</v>
      </c>
      <c r="I34" s="43" t="b">
        <v>1</v>
      </c>
      <c r="K34" t="str">
        <f t="shared" si="1"/>
        <v>6E8</v>
      </c>
    </row>
    <row r="35" spans="1:11">
      <c r="A35" s="42" t="s">
        <v>171</v>
      </c>
      <c r="B35" s="42">
        <v>6</v>
      </c>
      <c r="C35" s="42" t="s">
        <v>440</v>
      </c>
      <c r="D35" s="42">
        <v>7</v>
      </c>
      <c r="E35" s="42" t="s">
        <v>265</v>
      </c>
      <c r="F35" s="42" t="s">
        <v>83</v>
      </c>
      <c r="G35" s="42">
        <v>2</v>
      </c>
      <c r="H35" s="42">
        <f t="shared" si="0"/>
        <v>170</v>
      </c>
      <c r="I35" s="43" t="b">
        <v>1</v>
      </c>
      <c r="K35" t="str">
        <f t="shared" si="1"/>
        <v>7D2</v>
      </c>
    </row>
    <row r="36" spans="1:11">
      <c r="A36" t="s">
        <v>171</v>
      </c>
      <c r="B36">
        <v>6</v>
      </c>
      <c r="C36" t="s">
        <v>439</v>
      </c>
      <c r="D36">
        <v>9</v>
      </c>
      <c r="E36" t="s">
        <v>269</v>
      </c>
      <c r="F36" t="s">
        <v>68</v>
      </c>
      <c r="G36">
        <v>3</v>
      </c>
      <c r="H36">
        <f t="shared" si="0"/>
        <v>150</v>
      </c>
      <c r="I36" s="41" t="b">
        <v>1</v>
      </c>
      <c r="K36" t="str">
        <f t="shared" si="1"/>
        <v>9D8</v>
      </c>
    </row>
    <row r="37" spans="1:11">
      <c r="A37" t="s">
        <v>171</v>
      </c>
      <c r="B37">
        <v>6</v>
      </c>
      <c r="C37" t="s">
        <v>440</v>
      </c>
      <c r="D37">
        <v>11</v>
      </c>
      <c r="E37" t="s">
        <v>367</v>
      </c>
      <c r="F37" t="s">
        <v>68</v>
      </c>
      <c r="G37">
        <v>1</v>
      </c>
      <c r="H37">
        <f t="shared" si="0"/>
        <v>190</v>
      </c>
      <c r="I37" s="41" t="b">
        <v>1</v>
      </c>
      <c r="K37" t="str">
        <f t="shared" si="1"/>
        <v>11A7</v>
      </c>
    </row>
    <row r="38" spans="1:11">
      <c r="A38" s="33" t="s">
        <v>171</v>
      </c>
      <c r="B38" s="33">
        <v>7</v>
      </c>
      <c r="C38" s="33" t="s">
        <v>439</v>
      </c>
      <c r="D38" s="33">
        <v>1</v>
      </c>
      <c r="E38" s="33" t="s">
        <v>374</v>
      </c>
      <c r="F38" s="33" t="s">
        <v>104</v>
      </c>
      <c r="G38">
        <v>2</v>
      </c>
      <c r="H38">
        <f t="shared" si="0"/>
        <v>170</v>
      </c>
      <c r="I38" s="40" t="b">
        <v>1</v>
      </c>
      <c r="K38" t="str">
        <f t="shared" si="1"/>
        <v>1B2</v>
      </c>
    </row>
    <row r="39" spans="1:11">
      <c r="A39" s="33" t="s">
        <v>171</v>
      </c>
      <c r="B39" s="33">
        <v>7</v>
      </c>
      <c r="C39" s="33" t="s">
        <v>440</v>
      </c>
      <c r="D39" s="33">
        <v>3</v>
      </c>
      <c r="E39" s="33" t="s">
        <v>371</v>
      </c>
      <c r="F39" s="33" t="s">
        <v>104</v>
      </c>
      <c r="G39">
        <v>3</v>
      </c>
      <c r="H39">
        <f t="shared" si="0"/>
        <v>150</v>
      </c>
      <c r="I39" s="40" t="b">
        <v>1</v>
      </c>
      <c r="K39" t="str">
        <f t="shared" si="1"/>
        <v>3B1</v>
      </c>
    </row>
    <row r="40" spans="1:11">
      <c r="A40" s="42" t="s">
        <v>171</v>
      </c>
      <c r="B40" s="42">
        <v>7</v>
      </c>
      <c r="C40" s="42" t="s">
        <v>439</v>
      </c>
      <c r="D40" s="42">
        <v>5</v>
      </c>
      <c r="E40" s="42" t="s">
        <v>365</v>
      </c>
      <c r="F40" s="42" t="s">
        <v>83</v>
      </c>
      <c r="G40" s="42">
        <v>2</v>
      </c>
      <c r="H40" s="42">
        <f t="shared" si="0"/>
        <v>170</v>
      </c>
      <c r="I40" s="43" t="b">
        <v>1</v>
      </c>
      <c r="K40" t="str">
        <f t="shared" si="1"/>
        <v>5A6</v>
      </c>
    </row>
    <row r="41" spans="1:11">
      <c r="A41" s="42" t="s">
        <v>171</v>
      </c>
      <c r="B41" s="42">
        <v>7</v>
      </c>
      <c r="C41" s="42" t="s">
        <v>440</v>
      </c>
      <c r="D41" s="42">
        <v>7</v>
      </c>
      <c r="E41" s="42" t="s">
        <v>140</v>
      </c>
      <c r="F41" s="42" t="s">
        <v>83</v>
      </c>
      <c r="G41" s="42">
        <v>3</v>
      </c>
      <c r="H41" s="42">
        <f t="shared" si="0"/>
        <v>150</v>
      </c>
      <c r="I41" s="43" t="b">
        <v>1</v>
      </c>
      <c r="K41" t="str">
        <f t="shared" si="1"/>
        <v>7C8</v>
      </c>
    </row>
    <row r="42" spans="1:11">
      <c r="A42" t="s">
        <v>171</v>
      </c>
      <c r="B42">
        <v>7</v>
      </c>
      <c r="C42" t="s">
        <v>439</v>
      </c>
      <c r="D42">
        <v>9</v>
      </c>
      <c r="E42" t="s">
        <v>267</v>
      </c>
      <c r="F42" t="s">
        <v>68</v>
      </c>
      <c r="G42">
        <v>1</v>
      </c>
      <c r="H42">
        <f t="shared" si="0"/>
        <v>190</v>
      </c>
      <c r="I42" s="41" t="b">
        <v>1</v>
      </c>
      <c r="K42" t="str">
        <f t="shared" si="1"/>
        <v>9C6</v>
      </c>
    </row>
    <row r="43" spans="1:11">
      <c r="A43" t="s">
        <v>171</v>
      </c>
      <c r="B43">
        <v>7</v>
      </c>
      <c r="C43" t="s">
        <v>440</v>
      </c>
      <c r="D43">
        <v>11</v>
      </c>
      <c r="E43" t="s">
        <v>271</v>
      </c>
      <c r="F43" t="s">
        <v>68</v>
      </c>
      <c r="G43">
        <v>1</v>
      </c>
      <c r="H43">
        <f t="shared" si="0"/>
        <v>190</v>
      </c>
      <c r="I43" s="41" t="b">
        <v>1</v>
      </c>
      <c r="K43" t="str">
        <f t="shared" si="1"/>
        <v>11E6</v>
      </c>
    </row>
    <row r="44" spans="1:11">
      <c r="A44" s="33" t="s">
        <v>171</v>
      </c>
      <c r="B44" s="33">
        <v>8</v>
      </c>
      <c r="C44" s="33" t="s">
        <v>439</v>
      </c>
      <c r="D44" s="33">
        <v>1</v>
      </c>
      <c r="E44" s="33" t="s">
        <v>265</v>
      </c>
      <c r="F44" s="33" t="s">
        <v>104</v>
      </c>
      <c r="G44">
        <v>3</v>
      </c>
      <c r="H44">
        <f t="shared" si="0"/>
        <v>150</v>
      </c>
      <c r="I44" s="40" t="b">
        <v>1</v>
      </c>
      <c r="K44" t="str">
        <f t="shared" si="1"/>
        <v>1D2</v>
      </c>
    </row>
    <row r="45" spans="1:11">
      <c r="A45" s="33" t="s">
        <v>171</v>
      </c>
      <c r="B45" s="33">
        <v>8</v>
      </c>
      <c r="C45" s="33" t="s">
        <v>440</v>
      </c>
      <c r="D45" s="33">
        <v>3</v>
      </c>
      <c r="E45" s="33" t="s">
        <v>157</v>
      </c>
      <c r="F45" s="33" t="s">
        <v>104</v>
      </c>
      <c r="G45">
        <v>3</v>
      </c>
      <c r="H45">
        <f t="shared" si="0"/>
        <v>150</v>
      </c>
      <c r="I45" s="40" t="b">
        <v>1</v>
      </c>
      <c r="K45" t="str">
        <f t="shared" si="1"/>
        <v>3C7</v>
      </c>
    </row>
    <row r="46" spans="1:11">
      <c r="A46" s="42" t="s">
        <v>171</v>
      </c>
      <c r="B46" s="42">
        <v>8</v>
      </c>
      <c r="C46" s="42" t="s">
        <v>439</v>
      </c>
      <c r="D46" s="42">
        <v>5</v>
      </c>
      <c r="E46" s="42" t="s">
        <v>384</v>
      </c>
      <c r="F46" s="42" t="s">
        <v>83</v>
      </c>
      <c r="G46" s="42">
        <v>3</v>
      </c>
      <c r="H46" s="42">
        <f t="shared" si="0"/>
        <v>150</v>
      </c>
      <c r="I46" s="43" t="b">
        <v>1</v>
      </c>
      <c r="K46" t="str">
        <f t="shared" si="1"/>
        <v>5B7</v>
      </c>
    </row>
    <row r="47" spans="1:11">
      <c r="A47" s="42" t="s">
        <v>171</v>
      </c>
      <c r="B47" s="42">
        <v>8</v>
      </c>
      <c r="C47" s="42" t="s">
        <v>440</v>
      </c>
      <c r="D47" s="42">
        <v>7</v>
      </c>
      <c r="E47" s="42" t="s">
        <v>405</v>
      </c>
      <c r="F47" s="42" t="s">
        <v>83</v>
      </c>
      <c r="G47" s="42">
        <v>2</v>
      </c>
      <c r="H47" s="42">
        <f t="shared" si="0"/>
        <v>170</v>
      </c>
      <c r="I47" s="43" t="b">
        <v>1</v>
      </c>
      <c r="K47" t="str">
        <f t="shared" si="1"/>
        <v>7E3</v>
      </c>
    </row>
    <row r="48" spans="1:11">
      <c r="A48" t="s">
        <v>171</v>
      </c>
      <c r="B48">
        <v>8</v>
      </c>
      <c r="C48" t="s">
        <v>439</v>
      </c>
      <c r="D48">
        <v>9</v>
      </c>
      <c r="E48" t="s">
        <v>403</v>
      </c>
      <c r="F48" t="s">
        <v>68</v>
      </c>
      <c r="G48">
        <v>2</v>
      </c>
      <c r="H48">
        <f t="shared" si="0"/>
        <v>170</v>
      </c>
      <c r="I48" s="41" t="b">
        <v>1</v>
      </c>
      <c r="K48" t="str">
        <f t="shared" si="1"/>
        <v>9E1</v>
      </c>
    </row>
    <row r="49" spans="1:11">
      <c r="A49" t="s">
        <v>171</v>
      </c>
      <c r="B49">
        <v>8</v>
      </c>
      <c r="C49" t="s">
        <v>440</v>
      </c>
      <c r="D49">
        <v>11</v>
      </c>
      <c r="E49" t="s">
        <v>378</v>
      </c>
      <c r="F49" t="s">
        <v>68</v>
      </c>
      <c r="G49">
        <v>3</v>
      </c>
      <c r="H49">
        <f t="shared" si="0"/>
        <v>150</v>
      </c>
      <c r="I49" s="41" t="b">
        <v>1</v>
      </c>
      <c r="K49" t="str">
        <f t="shared" si="1"/>
        <v>11B4</v>
      </c>
    </row>
    <row r="50" spans="1:11">
      <c r="A50" s="33" t="s">
        <v>171</v>
      </c>
      <c r="B50" s="33">
        <v>57</v>
      </c>
      <c r="C50" s="33" t="s">
        <v>439</v>
      </c>
      <c r="D50" s="33">
        <v>1</v>
      </c>
      <c r="E50" s="33" t="s">
        <v>407</v>
      </c>
      <c r="F50" s="33" t="s">
        <v>104</v>
      </c>
      <c r="G50">
        <v>2</v>
      </c>
      <c r="H50">
        <f t="shared" si="0"/>
        <v>170</v>
      </c>
      <c r="I50" s="40" t="b">
        <v>1</v>
      </c>
      <c r="K50" t="str">
        <f t="shared" si="1"/>
        <v>1E5</v>
      </c>
    </row>
    <row r="51" spans="1:11">
      <c r="A51" s="33" t="s">
        <v>171</v>
      </c>
      <c r="B51" s="33">
        <v>57</v>
      </c>
      <c r="C51" s="33" t="s">
        <v>440</v>
      </c>
      <c r="D51" s="33">
        <v>3</v>
      </c>
      <c r="E51" s="33" t="s">
        <v>407</v>
      </c>
      <c r="F51" s="33" t="s">
        <v>104</v>
      </c>
      <c r="G51">
        <v>2</v>
      </c>
      <c r="H51">
        <f t="shared" si="0"/>
        <v>170</v>
      </c>
      <c r="I51" s="40" t="b">
        <v>1</v>
      </c>
      <c r="K51" t="str">
        <f t="shared" si="1"/>
        <v>3E5</v>
      </c>
    </row>
    <row r="52" spans="1:11">
      <c r="A52" s="42" t="s">
        <v>171</v>
      </c>
      <c r="B52" s="42">
        <v>57</v>
      </c>
      <c r="C52" s="42" t="s">
        <v>439</v>
      </c>
      <c r="D52" s="42">
        <v>5</v>
      </c>
      <c r="E52" s="42" t="s">
        <v>355</v>
      </c>
      <c r="F52" s="42" t="s">
        <v>83</v>
      </c>
      <c r="G52" s="42">
        <v>3</v>
      </c>
      <c r="H52" s="42">
        <f t="shared" si="0"/>
        <v>150</v>
      </c>
      <c r="I52" s="43" t="b">
        <v>1</v>
      </c>
      <c r="K52" t="str">
        <f t="shared" si="1"/>
        <v>5A2</v>
      </c>
    </row>
    <row r="53" spans="1:11">
      <c r="A53" s="42" t="s">
        <v>171</v>
      </c>
      <c r="B53" s="42">
        <v>57</v>
      </c>
      <c r="C53" s="42" t="s">
        <v>440</v>
      </c>
      <c r="D53" s="42">
        <v>7</v>
      </c>
      <c r="E53" s="42" t="s">
        <v>399</v>
      </c>
      <c r="F53" s="42" t="s">
        <v>83</v>
      </c>
      <c r="G53" s="42">
        <v>5</v>
      </c>
      <c r="H53" s="42">
        <f t="shared" si="0"/>
        <v>110</v>
      </c>
      <c r="I53" s="43" t="b">
        <v>1</v>
      </c>
      <c r="K53" t="str">
        <f t="shared" si="1"/>
        <v>7D4</v>
      </c>
    </row>
    <row r="54" spans="1:11">
      <c r="A54" t="s">
        <v>171</v>
      </c>
      <c r="B54">
        <v>57</v>
      </c>
      <c r="C54" t="s">
        <v>439</v>
      </c>
      <c r="D54">
        <v>9</v>
      </c>
      <c r="E54" t="s">
        <v>351</v>
      </c>
      <c r="F54" t="s">
        <v>68</v>
      </c>
      <c r="G54">
        <v>2</v>
      </c>
      <c r="H54">
        <f t="shared" si="0"/>
        <v>170</v>
      </c>
      <c r="I54" s="41" t="b">
        <v>1</v>
      </c>
      <c r="K54" t="str">
        <f t="shared" si="1"/>
        <v>9A1</v>
      </c>
    </row>
    <row r="55" spans="1:11">
      <c r="A55" t="s">
        <v>171</v>
      </c>
      <c r="B55">
        <v>57</v>
      </c>
      <c r="C55" t="s">
        <v>440</v>
      </c>
      <c r="D55">
        <v>11</v>
      </c>
      <c r="E55" t="s">
        <v>273</v>
      </c>
      <c r="F55" t="s">
        <v>68</v>
      </c>
      <c r="G55">
        <v>2</v>
      </c>
      <c r="H55">
        <f t="shared" si="0"/>
        <v>170</v>
      </c>
      <c r="I55" s="41" t="b">
        <v>1</v>
      </c>
      <c r="K55" t="str">
        <f t="shared" si="1"/>
        <v>11F6</v>
      </c>
    </row>
    <row r="56" spans="1:11">
      <c r="A56" s="33" t="s">
        <v>148</v>
      </c>
      <c r="B56" s="33">
        <v>72</v>
      </c>
      <c r="C56" s="33" t="s">
        <v>439</v>
      </c>
      <c r="D56" s="33">
        <v>2</v>
      </c>
      <c r="E56" s="33" t="s">
        <v>412</v>
      </c>
      <c r="F56" s="33" t="s">
        <v>104</v>
      </c>
      <c r="G56">
        <v>1</v>
      </c>
      <c r="H56">
        <f t="shared" si="0"/>
        <v>190</v>
      </c>
      <c r="I56" s="40" t="b">
        <v>1</v>
      </c>
      <c r="K56" t="str">
        <f t="shared" si="1"/>
        <v>2F3</v>
      </c>
    </row>
    <row r="57" spans="1:11">
      <c r="A57" s="33" t="s">
        <v>148</v>
      </c>
      <c r="B57" s="33">
        <v>72</v>
      </c>
      <c r="C57" s="33" t="s">
        <v>440</v>
      </c>
      <c r="D57" s="33">
        <v>3</v>
      </c>
      <c r="E57" s="33" t="s">
        <v>396</v>
      </c>
      <c r="F57" s="33" t="s">
        <v>104</v>
      </c>
      <c r="G57">
        <v>3</v>
      </c>
      <c r="H57">
        <f t="shared" si="0"/>
        <v>150</v>
      </c>
      <c r="I57" s="40" t="b">
        <v>1</v>
      </c>
      <c r="K57" t="str">
        <f t="shared" si="1"/>
        <v>3D1</v>
      </c>
    </row>
    <row r="58" spans="1:11">
      <c r="A58" s="42" t="s">
        <v>148</v>
      </c>
      <c r="B58" s="42">
        <v>72</v>
      </c>
      <c r="C58" s="42" t="s">
        <v>439</v>
      </c>
      <c r="D58" s="42">
        <v>5</v>
      </c>
      <c r="E58" s="42" t="s">
        <v>362</v>
      </c>
      <c r="F58" s="42" t="s">
        <v>83</v>
      </c>
      <c r="G58" s="42">
        <v>3</v>
      </c>
      <c r="H58" s="42">
        <f t="shared" si="0"/>
        <v>150</v>
      </c>
      <c r="I58" s="43" t="b">
        <v>1</v>
      </c>
      <c r="K58" t="str">
        <f t="shared" si="1"/>
        <v>5A5</v>
      </c>
    </row>
    <row r="59" spans="1:11">
      <c r="A59" s="42" t="s">
        <v>148</v>
      </c>
      <c r="B59" s="42">
        <v>72</v>
      </c>
      <c r="C59" s="42" t="s">
        <v>440</v>
      </c>
      <c r="D59" s="42">
        <v>7</v>
      </c>
      <c r="E59" s="42" t="s">
        <v>396</v>
      </c>
      <c r="F59" s="42" t="s">
        <v>83</v>
      </c>
      <c r="G59" s="42">
        <v>2</v>
      </c>
      <c r="H59" s="42">
        <f t="shared" si="0"/>
        <v>170</v>
      </c>
      <c r="I59" s="43" t="b">
        <v>1</v>
      </c>
      <c r="K59" t="str">
        <f t="shared" si="1"/>
        <v>7D1</v>
      </c>
    </row>
    <row r="60" spans="1:11">
      <c r="A60" t="s">
        <v>148</v>
      </c>
      <c r="B60">
        <v>72</v>
      </c>
      <c r="C60" t="s">
        <v>439</v>
      </c>
      <c r="D60">
        <v>9</v>
      </c>
      <c r="E60" t="s">
        <v>408</v>
      </c>
      <c r="F60" t="s">
        <v>68</v>
      </c>
      <c r="G60">
        <v>3</v>
      </c>
      <c r="H60">
        <f t="shared" si="0"/>
        <v>150</v>
      </c>
      <c r="I60" s="41" t="b">
        <v>1</v>
      </c>
      <c r="K60" t="str">
        <f t="shared" si="1"/>
        <v>9E7</v>
      </c>
    </row>
    <row r="61" spans="1:11">
      <c r="A61" t="s">
        <v>148</v>
      </c>
      <c r="B61">
        <v>72</v>
      </c>
      <c r="C61" t="s">
        <v>440</v>
      </c>
      <c r="D61">
        <v>11</v>
      </c>
      <c r="E61" t="s">
        <v>399</v>
      </c>
      <c r="F61" t="s">
        <v>68</v>
      </c>
      <c r="G61">
        <v>2</v>
      </c>
      <c r="H61">
        <f t="shared" si="0"/>
        <v>170</v>
      </c>
      <c r="I61" s="41" t="b">
        <v>1</v>
      </c>
      <c r="K61" t="str">
        <f t="shared" si="1"/>
        <v>11D4</v>
      </c>
    </row>
    <row r="62" spans="1:11">
      <c r="A62" s="33" t="s">
        <v>148</v>
      </c>
      <c r="B62" s="33">
        <v>73</v>
      </c>
      <c r="C62" s="33" t="s">
        <v>439</v>
      </c>
      <c r="D62" s="33">
        <v>1</v>
      </c>
      <c r="E62" s="33" t="s">
        <v>394</v>
      </c>
      <c r="F62" s="33" t="s">
        <v>104</v>
      </c>
      <c r="G62">
        <v>4</v>
      </c>
      <c r="H62">
        <f t="shared" si="0"/>
        <v>130</v>
      </c>
      <c r="I62" s="40" t="b">
        <v>1</v>
      </c>
      <c r="K62" t="str">
        <f t="shared" si="1"/>
        <v>1C5</v>
      </c>
    </row>
    <row r="63" spans="1:11">
      <c r="A63" s="33" t="s">
        <v>148</v>
      </c>
      <c r="B63" s="33">
        <v>73</v>
      </c>
      <c r="C63" s="33" t="s">
        <v>440</v>
      </c>
      <c r="D63" s="33">
        <v>3</v>
      </c>
      <c r="E63" s="33" t="s">
        <v>409</v>
      </c>
      <c r="F63" s="33" t="s">
        <v>104</v>
      </c>
      <c r="G63">
        <v>3</v>
      </c>
      <c r="H63">
        <f t="shared" si="0"/>
        <v>150</v>
      </c>
      <c r="I63" s="40" t="b">
        <v>1</v>
      </c>
      <c r="K63" t="str">
        <f t="shared" si="1"/>
        <v>3E8</v>
      </c>
    </row>
    <row r="64" spans="1:11">
      <c r="A64" s="42" t="s">
        <v>148</v>
      </c>
      <c r="B64" s="42">
        <v>73</v>
      </c>
      <c r="C64" s="42" t="s">
        <v>439</v>
      </c>
      <c r="D64" s="42">
        <v>5</v>
      </c>
      <c r="E64" s="42" t="s">
        <v>382</v>
      </c>
      <c r="F64" s="42" t="s">
        <v>83</v>
      </c>
      <c r="G64" s="42">
        <v>4</v>
      </c>
      <c r="H64" s="42">
        <f t="shared" si="0"/>
        <v>130</v>
      </c>
      <c r="I64" s="43" t="b">
        <v>1</v>
      </c>
      <c r="K64" t="str">
        <f t="shared" si="1"/>
        <v>5B6</v>
      </c>
    </row>
    <row r="65" spans="1:11">
      <c r="A65" s="42" t="s">
        <v>148</v>
      </c>
      <c r="B65" s="42">
        <v>73</v>
      </c>
      <c r="C65" s="42" t="s">
        <v>440</v>
      </c>
      <c r="D65" s="42">
        <v>7</v>
      </c>
      <c r="E65" s="42" t="s">
        <v>442</v>
      </c>
      <c r="F65" s="42" t="s">
        <v>83</v>
      </c>
      <c r="G65" s="42">
        <v>5</v>
      </c>
      <c r="H65" s="42">
        <f t="shared" si="0"/>
        <v>110</v>
      </c>
      <c r="I65" s="43" t="b">
        <v>1</v>
      </c>
      <c r="K65" t="str">
        <f t="shared" si="1"/>
        <v>7F7</v>
      </c>
    </row>
    <row r="66" spans="1:11">
      <c r="A66" t="s">
        <v>148</v>
      </c>
      <c r="B66">
        <v>73</v>
      </c>
      <c r="C66" t="s">
        <v>439</v>
      </c>
      <c r="D66">
        <v>9</v>
      </c>
      <c r="E66" t="s">
        <v>390</v>
      </c>
      <c r="F66" t="s">
        <v>68</v>
      </c>
      <c r="G66">
        <v>2</v>
      </c>
      <c r="H66">
        <f t="shared" si="0"/>
        <v>170</v>
      </c>
      <c r="I66" s="41" t="b">
        <v>1</v>
      </c>
      <c r="K66" t="str">
        <f t="shared" si="1"/>
        <v>9C2</v>
      </c>
    </row>
    <row r="67" spans="1:11">
      <c r="A67" t="s">
        <v>148</v>
      </c>
      <c r="B67">
        <v>73</v>
      </c>
      <c r="C67" t="s">
        <v>440</v>
      </c>
      <c r="D67">
        <v>11</v>
      </c>
      <c r="E67" t="s">
        <v>386</v>
      </c>
      <c r="F67" t="s">
        <v>68</v>
      </c>
      <c r="G67">
        <v>3</v>
      </c>
      <c r="H67">
        <f t="shared" ref="H67:H130" si="2">260-(50+(G67*20))</f>
        <v>150</v>
      </c>
      <c r="I67" s="41" t="b">
        <v>1</v>
      </c>
      <c r="K67" t="str">
        <f t="shared" ref="K67:K130" si="3">D67&amp;E67</f>
        <v>11B8</v>
      </c>
    </row>
    <row r="68" spans="1:11">
      <c r="A68" s="33" t="s">
        <v>148</v>
      </c>
      <c r="B68" s="33">
        <v>74</v>
      </c>
      <c r="C68" s="33" t="s">
        <v>439</v>
      </c>
      <c r="D68" s="33">
        <v>1</v>
      </c>
      <c r="E68" s="33" t="s">
        <v>392</v>
      </c>
      <c r="F68" s="33" t="s">
        <v>104</v>
      </c>
      <c r="G68">
        <v>2</v>
      </c>
      <c r="H68">
        <f t="shared" si="2"/>
        <v>170</v>
      </c>
      <c r="I68" s="40" t="b">
        <v>1</v>
      </c>
      <c r="K68" t="str">
        <f t="shared" si="3"/>
        <v>1C3</v>
      </c>
    </row>
    <row r="69" spans="1:11">
      <c r="A69" s="33" t="s">
        <v>148</v>
      </c>
      <c r="B69" s="33">
        <v>74</v>
      </c>
      <c r="C69" s="33" t="s">
        <v>440</v>
      </c>
      <c r="D69" s="33">
        <v>3</v>
      </c>
      <c r="E69" s="33" t="s">
        <v>357</v>
      </c>
      <c r="F69" s="33" t="s">
        <v>104</v>
      </c>
      <c r="G69">
        <v>2</v>
      </c>
      <c r="H69">
        <f t="shared" si="2"/>
        <v>170</v>
      </c>
      <c r="I69" s="40" t="b">
        <v>1</v>
      </c>
      <c r="K69" t="str">
        <f t="shared" si="3"/>
        <v>3A3</v>
      </c>
    </row>
    <row r="70" spans="1:11">
      <c r="A70" s="42" t="s">
        <v>148</v>
      </c>
      <c r="B70" s="42">
        <v>74</v>
      </c>
      <c r="C70" s="42" t="s">
        <v>439</v>
      </c>
      <c r="D70" s="42">
        <v>5</v>
      </c>
      <c r="E70" s="42" t="s">
        <v>442</v>
      </c>
      <c r="F70" s="42" t="s">
        <v>83</v>
      </c>
      <c r="G70" s="42">
        <v>3</v>
      </c>
      <c r="H70" s="42">
        <f t="shared" si="2"/>
        <v>150</v>
      </c>
      <c r="I70" s="43" t="b">
        <v>1</v>
      </c>
      <c r="K70" t="str">
        <f t="shared" si="3"/>
        <v>5F7</v>
      </c>
    </row>
    <row r="71" spans="1:11">
      <c r="A71" s="42" t="s">
        <v>148</v>
      </c>
      <c r="B71" s="42">
        <v>74</v>
      </c>
      <c r="C71" s="42" t="s">
        <v>440</v>
      </c>
      <c r="D71" s="42">
        <v>7</v>
      </c>
      <c r="E71" s="42" t="s">
        <v>273</v>
      </c>
      <c r="F71" s="42" t="s">
        <v>83</v>
      </c>
      <c r="G71" s="42">
        <v>2</v>
      </c>
      <c r="H71" s="42">
        <f t="shared" si="2"/>
        <v>170</v>
      </c>
      <c r="I71" s="43" t="b">
        <v>1</v>
      </c>
      <c r="K71" t="str">
        <f t="shared" si="3"/>
        <v>7F6</v>
      </c>
    </row>
    <row r="72" spans="1:11">
      <c r="A72" t="s">
        <v>148</v>
      </c>
      <c r="B72">
        <v>74</v>
      </c>
      <c r="C72" t="s">
        <v>439</v>
      </c>
      <c r="D72">
        <v>9</v>
      </c>
      <c r="E72" t="s">
        <v>265</v>
      </c>
      <c r="F72" t="s">
        <v>68</v>
      </c>
      <c r="G72">
        <v>2</v>
      </c>
      <c r="H72">
        <f t="shared" si="2"/>
        <v>170</v>
      </c>
      <c r="I72" s="41" t="b">
        <v>1</v>
      </c>
      <c r="K72" t="str">
        <f t="shared" si="3"/>
        <v>9D2</v>
      </c>
    </row>
    <row r="73" spans="1:11">
      <c r="A73" t="s">
        <v>148</v>
      </c>
      <c r="B73">
        <v>74</v>
      </c>
      <c r="C73" t="s">
        <v>440</v>
      </c>
      <c r="D73">
        <v>11</v>
      </c>
      <c r="E73" t="s">
        <v>374</v>
      </c>
      <c r="F73" t="s">
        <v>68</v>
      </c>
      <c r="G73">
        <v>3</v>
      </c>
      <c r="H73">
        <f t="shared" si="2"/>
        <v>150</v>
      </c>
      <c r="I73" s="41" t="b">
        <v>1</v>
      </c>
      <c r="K73" t="str">
        <f t="shared" si="3"/>
        <v>11B2</v>
      </c>
    </row>
    <row r="74" spans="1:11">
      <c r="A74" s="33" t="s">
        <v>132</v>
      </c>
      <c r="B74" s="33">
        <v>22</v>
      </c>
      <c r="C74" s="33" t="s">
        <v>439</v>
      </c>
      <c r="D74" s="33">
        <v>1</v>
      </c>
      <c r="E74" s="33" t="s">
        <v>367</v>
      </c>
      <c r="F74" s="33" t="s">
        <v>104</v>
      </c>
      <c r="G74">
        <v>2</v>
      </c>
      <c r="H74">
        <f t="shared" si="2"/>
        <v>170</v>
      </c>
      <c r="I74" s="40" t="b">
        <v>1</v>
      </c>
      <c r="K74" t="str">
        <f t="shared" si="3"/>
        <v>1A7</v>
      </c>
    </row>
    <row r="75" spans="1:11">
      <c r="A75" s="33" t="s">
        <v>132</v>
      </c>
      <c r="B75" s="33">
        <v>22</v>
      </c>
      <c r="C75" s="33" t="s">
        <v>440</v>
      </c>
      <c r="D75" s="33">
        <v>3</v>
      </c>
      <c r="E75" s="33" t="s">
        <v>402</v>
      </c>
      <c r="F75" s="33" t="s">
        <v>104</v>
      </c>
      <c r="G75">
        <v>3</v>
      </c>
      <c r="H75">
        <f t="shared" si="2"/>
        <v>150</v>
      </c>
      <c r="I75" s="40" t="b">
        <v>1</v>
      </c>
      <c r="K75" t="str">
        <f t="shared" si="3"/>
        <v>3D7</v>
      </c>
    </row>
    <row r="76" spans="1:11">
      <c r="A76" s="42" t="s">
        <v>132</v>
      </c>
      <c r="B76" s="42">
        <v>22</v>
      </c>
      <c r="C76" s="42" t="s">
        <v>439</v>
      </c>
      <c r="D76" s="42">
        <v>5</v>
      </c>
      <c r="E76" s="42" t="s">
        <v>265</v>
      </c>
      <c r="F76" s="42" t="s">
        <v>83</v>
      </c>
      <c r="G76" s="42">
        <v>3</v>
      </c>
      <c r="H76" s="42">
        <f t="shared" si="2"/>
        <v>150</v>
      </c>
      <c r="I76" s="43" t="b">
        <v>1</v>
      </c>
      <c r="K76" t="str">
        <f t="shared" si="3"/>
        <v>5D2</v>
      </c>
    </row>
    <row r="77" spans="1:11">
      <c r="A77" s="42" t="s">
        <v>132</v>
      </c>
      <c r="B77" s="42">
        <v>22</v>
      </c>
      <c r="C77" s="42" t="s">
        <v>440</v>
      </c>
      <c r="D77" s="42">
        <v>7</v>
      </c>
      <c r="E77" s="42" t="s">
        <v>394</v>
      </c>
      <c r="F77" s="42" t="s">
        <v>83</v>
      </c>
      <c r="G77" s="42">
        <v>3</v>
      </c>
      <c r="H77" s="42">
        <f t="shared" si="2"/>
        <v>150</v>
      </c>
      <c r="I77" s="43" t="b">
        <v>1</v>
      </c>
      <c r="K77" t="str">
        <f t="shared" si="3"/>
        <v>7C5</v>
      </c>
    </row>
    <row r="78" spans="1:11">
      <c r="A78" t="s">
        <v>132</v>
      </c>
      <c r="B78">
        <v>22</v>
      </c>
      <c r="C78" t="s">
        <v>439</v>
      </c>
      <c r="D78">
        <v>9</v>
      </c>
      <c r="E78" t="s">
        <v>140</v>
      </c>
      <c r="F78" t="s">
        <v>68</v>
      </c>
      <c r="G78">
        <v>2</v>
      </c>
      <c r="H78">
        <f t="shared" si="2"/>
        <v>170</v>
      </c>
      <c r="I78" s="41" t="b">
        <v>1</v>
      </c>
      <c r="K78" t="str">
        <f t="shared" si="3"/>
        <v>9C8</v>
      </c>
    </row>
    <row r="79" spans="1:11">
      <c r="A79" t="s">
        <v>132</v>
      </c>
      <c r="B79">
        <v>22</v>
      </c>
      <c r="C79" t="s">
        <v>440</v>
      </c>
      <c r="D79">
        <v>11</v>
      </c>
      <c r="E79" t="s">
        <v>403</v>
      </c>
      <c r="F79" t="s">
        <v>68</v>
      </c>
      <c r="G79">
        <v>3</v>
      </c>
      <c r="H79">
        <f t="shared" si="2"/>
        <v>150</v>
      </c>
      <c r="I79" s="41" t="b">
        <v>1</v>
      </c>
      <c r="K79" t="str">
        <f t="shared" si="3"/>
        <v>11E1</v>
      </c>
    </row>
    <row r="80" spans="1:11">
      <c r="A80" s="33" t="s">
        <v>132</v>
      </c>
      <c r="B80" s="33">
        <v>23</v>
      </c>
      <c r="C80" s="33" t="s">
        <v>439</v>
      </c>
      <c r="D80" s="33">
        <v>1</v>
      </c>
      <c r="E80" s="33" t="s">
        <v>386</v>
      </c>
      <c r="F80" s="33" t="s">
        <v>104</v>
      </c>
      <c r="G80">
        <v>5</v>
      </c>
      <c r="H80">
        <f>260-(50+(G80*20))</f>
        <v>110</v>
      </c>
      <c r="I80" s="40" t="b">
        <v>1</v>
      </c>
      <c r="K80" t="str">
        <f t="shared" si="3"/>
        <v>1B8</v>
      </c>
    </row>
    <row r="81" spans="1:11">
      <c r="A81" s="33" t="s">
        <v>132</v>
      </c>
      <c r="B81" s="33">
        <v>23</v>
      </c>
      <c r="C81" s="33" t="s">
        <v>440</v>
      </c>
      <c r="D81" s="33">
        <v>3</v>
      </c>
      <c r="E81" s="33" t="s">
        <v>374</v>
      </c>
      <c r="F81" s="33" t="s">
        <v>104</v>
      </c>
      <c r="G81">
        <v>4</v>
      </c>
      <c r="H81">
        <f t="shared" si="2"/>
        <v>130</v>
      </c>
      <c r="I81" s="40" t="b">
        <v>1</v>
      </c>
      <c r="K81" t="str">
        <f t="shared" si="3"/>
        <v>3B2</v>
      </c>
    </row>
    <row r="82" spans="1:11">
      <c r="A82" s="42" t="s">
        <v>132</v>
      </c>
      <c r="B82" s="42">
        <v>23</v>
      </c>
      <c r="C82" s="42" t="s">
        <v>439</v>
      </c>
      <c r="D82" s="42">
        <v>5</v>
      </c>
      <c r="E82" s="42" t="s">
        <v>390</v>
      </c>
      <c r="F82" s="42" t="s">
        <v>83</v>
      </c>
      <c r="G82" s="42">
        <v>2</v>
      </c>
      <c r="H82" s="42">
        <f t="shared" si="2"/>
        <v>170</v>
      </c>
      <c r="I82" s="43" t="b">
        <v>1</v>
      </c>
      <c r="K82" t="str">
        <f t="shared" si="3"/>
        <v>5C2</v>
      </c>
    </row>
    <row r="83" spans="1:11">
      <c r="A83" s="42" t="s">
        <v>132</v>
      </c>
      <c r="B83" s="42">
        <v>23</v>
      </c>
      <c r="C83" s="42" t="s">
        <v>440</v>
      </c>
      <c r="D83" s="42">
        <v>7</v>
      </c>
      <c r="E83" s="42" t="s">
        <v>371</v>
      </c>
      <c r="F83" s="42" t="s">
        <v>83</v>
      </c>
      <c r="G83" s="42">
        <v>3</v>
      </c>
      <c r="H83" s="42">
        <f t="shared" si="2"/>
        <v>150</v>
      </c>
      <c r="I83" s="43" t="b">
        <v>1</v>
      </c>
      <c r="K83" t="str">
        <f t="shared" si="3"/>
        <v>7B1</v>
      </c>
    </row>
    <row r="84" spans="1:11">
      <c r="A84" t="s">
        <v>132</v>
      </c>
      <c r="B84">
        <v>23</v>
      </c>
      <c r="C84" t="s">
        <v>439</v>
      </c>
      <c r="D84">
        <v>9</v>
      </c>
      <c r="E84" t="s">
        <v>371</v>
      </c>
      <c r="F84" t="s">
        <v>68</v>
      </c>
      <c r="G84">
        <v>2</v>
      </c>
      <c r="H84">
        <f t="shared" si="2"/>
        <v>170</v>
      </c>
      <c r="I84" s="41" t="b">
        <v>1</v>
      </c>
      <c r="K84" t="str">
        <f t="shared" si="3"/>
        <v>9B1</v>
      </c>
    </row>
    <row r="85" spans="1:11">
      <c r="A85" t="s">
        <v>132</v>
      </c>
      <c r="B85">
        <v>23</v>
      </c>
      <c r="C85" t="s">
        <v>440</v>
      </c>
      <c r="D85">
        <v>11</v>
      </c>
      <c r="E85" t="s">
        <v>410</v>
      </c>
      <c r="F85" t="s">
        <v>68</v>
      </c>
      <c r="G85">
        <v>2</v>
      </c>
      <c r="H85">
        <f t="shared" si="2"/>
        <v>170</v>
      </c>
      <c r="I85" s="41" t="b">
        <v>1</v>
      </c>
      <c r="K85" t="str">
        <f t="shared" si="3"/>
        <v>11F1</v>
      </c>
    </row>
    <row r="86" spans="1:11">
      <c r="A86" s="33" t="s">
        <v>132</v>
      </c>
      <c r="B86" s="33">
        <v>24</v>
      </c>
      <c r="C86" s="33" t="s">
        <v>439</v>
      </c>
      <c r="D86" s="33">
        <v>2</v>
      </c>
      <c r="E86" s="33" t="s">
        <v>402</v>
      </c>
      <c r="F86" s="33" t="s">
        <v>104</v>
      </c>
      <c r="G86">
        <v>3</v>
      </c>
      <c r="H86">
        <f t="shared" si="2"/>
        <v>150</v>
      </c>
      <c r="I86" s="40" t="b">
        <v>1</v>
      </c>
      <c r="J86" s="1" t="s">
        <v>443</v>
      </c>
      <c r="K86" t="str">
        <f t="shared" si="3"/>
        <v>2D7</v>
      </c>
    </row>
    <row r="87" spans="1:11">
      <c r="A87" s="33" t="s">
        <v>132</v>
      </c>
      <c r="B87" s="33">
        <v>24</v>
      </c>
      <c r="C87" s="33" t="s">
        <v>440</v>
      </c>
      <c r="D87" s="33">
        <v>3</v>
      </c>
      <c r="E87" s="33" t="s">
        <v>401</v>
      </c>
      <c r="F87" s="33" t="s">
        <v>104</v>
      </c>
      <c r="G87">
        <v>2</v>
      </c>
      <c r="H87">
        <f t="shared" si="2"/>
        <v>170</v>
      </c>
      <c r="I87" s="40" t="b">
        <v>1</v>
      </c>
      <c r="K87" t="str">
        <f t="shared" si="3"/>
        <v>3D6</v>
      </c>
    </row>
    <row r="88" spans="1:11">
      <c r="A88" s="42" t="s">
        <v>132</v>
      </c>
      <c r="B88" s="42">
        <v>24</v>
      </c>
      <c r="C88" s="42" t="s">
        <v>439</v>
      </c>
      <c r="D88" s="42">
        <v>6</v>
      </c>
      <c r="E88" s="42" t="s">
        <v>408</v>
      </c>
      <c r="F88" s="42" t="s">
        <v>83</v>
      </c>
      <c r="G88" s="42">
        <v>2</v>
      </c>
      <c r="H88" s="42">
        <f t="shared" si="2"/>
        <v>170</v>
      </c>
      <c r="I88" s="43" t="b">
        <v>1</v>
      </c>
      <c r="K88" t="str">
        <f t="shared" si="3"/>
        <v>6E7</v>
      </c>
    </row>
    <row r="89" spans="1:11">
      <c r="A89" s="42" t="s">
        <v>132</v>
      </c>
      <c r="B89" s="42">
        <v>24</v>
      </c>
      <c r="C89" s="42" t="s">
        <v>440</v>
      </c>
      <c r="D89" s="42">
        <v>7</v>
      </c>
      <c r="E89" s="42" t="s">
        <v>362</v>
      </c>
      <c r="F89" s="42" t="s">
        <v>83</v>
      </c>
      <c r="G89" s="42">
        <v>3</v>
      </c>
      <c r="H89" s="42">
        <f t="shared" si="2"/>
        <v>150</v>
      </c>
      <c r="I89" s="43" t="b">
        <v>1</v>
      </c>
      <c r="K89" t="str">
        <f t="shared" si="3"/>
        <v>7A5</v>
      </c>
    </row>
    <row r="90" spans="1:11">
      <c r="A90" t="s">
        <v>132</v>
      </c>
      <c r="B90">
        <v>24</v>
      </c>
      <c r="C90" t="s">
        <v>439</v>
      </c>
      <c r="D90">
        <v>9</v>
      </c>
      <c r="E90" t="s">
        <v>365</v>
      </c>
      <c r="F90" t="s">
        <v>68</v>
      </c>
      <c r="G90">
        <v>2</v>
      </c>
      <c r="H90">
        <f t="shared" si="2"/>
        <v>170</v>
      </c>
      <c r="I90" s="41" t="b">
        <v>1</v>
      </c>
      <c r="K90" t="str">
        <f t="shared" si="3"/>
        <v>9A6</v>
      </c>
    </row>
    <row r="91" spans="1:11">
      <c r="A91" t="s">
        <v>132</v>
      </c>
      <c r="B91">
        <v>24</v>
      </c>
      <c r="C91" t="s">
        <v>440</v>
      </c>
      <c r="D91">
        <v>11</v>
      </c>
      <c r="E91" t="s">
        <v>409</v>
      </c>
      <c r="F91" t="s">
        <v>68</v>
      </c>
      <c r="G91">
        <v>2</v>
      </c>
      <c r="H91">
        <f t="shared" si="2"/>
        <v>170</v>
      </c>
      <c r="I91" s="41" t="b">
        <v>1</v>
      </c>
      <c r="K91" t="str">
        <f t="shared" si="3"/>
        <v>11E8</v>
      </c>
    </row>
    <row r="92" spans="1:11">
      <c r="A92" s="33" t="s">
        <v>132</v>
      </c>
      <c r="B92" s="33">
        <v>60</v>
      </c>
      <c r="C92" s="33" t="s">
        <v>439</v>
      </c>
      <c r="D92" s="33">
        <v>1</v>
      </c>
      <c r="E92" s="33" t="s">
        <v>369</v>
      </c>
      <c r="F92" s="33" t="s">
        <v>104</v>
      </c>
      <c r="G92">
        <v>3</v>
      </c>
      <c r="H92">
        <f t="shared" si="2"/>
        <v>150</v>
      </c>
      <c r="I92" s="40" t="b">
        <v>1</v>
      </c>
      <c r="K92" t="str">
        <f t="shared" si="3"/>
        <v>1A8</v>
      </c>
    </row>
    <row r="93" spans="1:11">
      <c r="A93" s="33" t="s">
        <v>132</v>
      </c>
      <c r="B93" s="33">
        <v>60</v>
      </c>
      <c r="C93" s="33" t="s">
        <v>440</v>
      </c>
      <c r="D93" s="33">
        <v>3</v>
      </c>
      <c r="E93" s="33" t="s">
        <v>390</v>
      </c>
      <c r="F93" s="33" t="s">
        <v>104</v>
      </c>
      <c r="G93">
        <v>2</v>
      </c>
      <c r="H93">
        <f t="shared" si="2"/>
        <v>170</v>
      </c>
      <c r="I93" s="40" t="b">
        <v>1</v>
      </c>
      <c r="K93" t="str">
        <f t="shared" si="3"/>
        <v>3C2</v>
      </c>
    </row>
    <row r="94" spans="1:11">
      <c r="A94" s="42" t="s">
        <v>132</v>
      </c>
      <c r="B94" s="42">
        <v>60</v>
      </c>
      <c r="C94" s="42" t="s">
        <v>439</v>
      </c>
      <c r="D94" s="42">
        <v>5</v>
      </c>
      <c r="E94" s="42" t="s">
        <v>357</v>
      </c>
      <c r="F94" s="42" t="s">
        <v>83</v>
      </c>
      <c r="G94" s="42">
        <v>2</v>
      </c>
      <c r="H94" s="42">
        <f t="shared" si="2"/>
        <v>170</v>
      </c>
      <c r="I94" s="43" t="b">
        <v>1</v>
      </c>
      <c r="K94" t="str">
        <f t="shared" si="3"/>
        <v>5A3</v>
      </c>
    </row>
    <row r="95" spans="1:11">
      <c r="A95" s="42" t="s">
        <v>132</v>
      </c>
      <c r="B95" s="42">
        <v>60</v>
      </c>
      <c r="C95" s="42" t="s">
        <v>440</v>
      </c>
      <c r="D95" s="42">
        <v>7</v>
      </c>
      <c r="E95" s="42" t="s">
        <v>414</v>
      </c>
      <c r="F95" s="42" t="s">
        <v>83</v>
      </c>
      <c r="G95" s="42">
        <v>3</v>
      </c>
      <c r="H95" s="42">
        <f t="shared" si="2"/>
        <v>150</v>
      </c>
      <c r="I95" s="43" t="b">
        <v>1</v>
      </c>
      <c r="K95" t="str">
        <f t="shared" si="3"/>
        <v>7F5</v>
      </c>
    </row>
    <row r="96" spans="1:11">
      <c r="A96" t="s">
        <v>132</v>
      </c>
      <c r="B96">
        <v>60</v>
      </c>
      <c r="C96" t="s">
        <v>439</v>
      </c>
      <c r="D96">
        <v>9</v>
      </c>
      <c r="E96" t="s">
        <v>367</v>
      </c>
      <c r="F96" t="s">
        <v>68</v>
      </c>
      <c r="G96">
        <v>3</v>
      </c>
      <c r="H96">
        <f t="shared" si="2"/>
        <v>150</v>
      </c>
      <c r="I96" s="41" t="b">
        <v>1</v>
      </c>
      <c r="K96" t="str">
        <f t="shared" si="3"/>
        <v>9A7</v>
      </c>
    </row>
    <row r="97" spans="1:11">
      <c r="A97" t="s">
        <v>132</v>
      </c>
      <c r="B97">
        <v>60</v>
      </c>
      <c r="C97" t="s">
        <v>440</v>
      </c>
      <c r="D97">
        <v>11</v>
      </c>
      <c r="E97" t="s">
        <v>405</v>
      </c>
      <c r="F97" t="s">
        <v>68</v>
      </c>
      <c r="G97">
        <v>3</v>
      </c>
      <c r="H97">
        <f t="shared" si="2"/>
        <v>150</v>
      </c>
      <c r="I97" s="41" t="b">
        <v>1</v>
      </c>
      <c r="K97" t="str">
        <f t="shared" si="3"/>
        <v>11E3</v>
      </c>
    </row>
    <row r="98" spans="1:11">
      <c r="A98" s="33" t="s">
        <v>157</v>
      </c>
      <c r="B98" s="33">
        <v>17</v>
      </c>
      <c r="C98" s="33" t="s">
        <v>439</v>
      </c>
      <c r="D98" s="33">
        <v>1</v>
      </c>
      <c r="E98" s="33" t="s">
        <v>397</v>
      </c>
      <c r="F98" s="33" t="s">
        <v>104</v>
      </c>
      <c r="G98">
        <v>5</v>
      </c>
      <c r="H98">
        <f t="shared" si="2"/>
        <v>110</v>
      </c>
      <c r="I98" s="40" t="b">
        <v>1</v>
      </c>
      <c r="K98" t="str">
        <f t="shared" si="3"/>
        <v>1D3</v>
      </c>
    </row>
    <row r="99" spans="1:11">
      <c r="A99" s="33" t="s">
        <v>157</v>
      </c>
      <c r="B99" s="33">
        <v>17</v>
      </c>
      <c r="C99" s="33" t="s">
        <v>440</v>
      </c>
      <c r="D99" s="33">
        <v>3</v>
      </c>
      <c r="E99" s="33" t="s">
        <v>265</v>
      </c>
      <c r="F99" s="33" t="s">
        <v>104</v>
      </c>
      <c r="G99">
        <v>3</v>
      </c>
      <c r="H99">
        <f t="shared" si="2"/>
        <v>150</v>
      </c>
      <c r="I99" s="40" t="b">
        <v>1</v>
      </c>
      <c r="K99" t="str">
        <f t="shared" si="3"/>
        <v>3D2</v>
      </c>
    </row>
    <row r="100" spans="1:11">
      <c r="A100" s="42" t="s">
        <v>157</v>
      </c>
      <c r="B100" s="42">
        <v>17</v>
      </c>
      <c r="C100" s="42" t="s">
        <v>439</v>
      </c>
      <c r="D100" s="42">
        <v>5</v>
      </c>
      <c r="E100" s="42" t="s">
        <v>386</v>
      </c>
      <c r="F100" s="42" t="s">
        <v>83</v>
      </c>
      <c r="G100" s="42">
        <v>3</v>
      </c>
      <c r="H100" s="42">
        <f t="shared" si="2"/>
        <v>150</v>
      </c>
      <c r="I100" s="43" t="b">
        <v>1</v>
      </c>
      <c r="K100" t="str">
        <f t="shared" si="3"/>
        <v>5B8</v>
      </c>
    </row>
    <row r="101" spans="1:11">
      <c r="A101" s="42" t="s">
        <v>157</v>
      </c>
      <c r="B101" s="42">
        <v>17</v>
      </c>
      <c r="C101" s="42" t="s">
        <v>440</v>
      </c>
      <c r="D101" s="42">
        <v>7</v>
      </c>
      <c r="E101" s="42" t="s">
        <v>376</v>
      </c>
      <c r="F101" s="42" t="s">
        <v>83</v>
      </c>
      <c r="G101" s="42">
        <v>3</v>
      </c>
      <c r="H101" s="42">
        <f t="shared" si="2"/>
        <v>150</v>
      </c>
      <c r="I101" s="43" t="b">
        <v>0</v>
      </c>
      <c r="K101" t="str">
        <f t="shared" si="3"/>
        <v>7B3</v>
      </c>
    </row>
    <row r="102" spans="1:11">
      <c r="A102" t="s">
        <v>157</v>
      </c>
      <c r="B102">
        <v>17</v>
      </c>
      <c r="C102" t="s">
        <v>439</v>
      </c>
      <c r="D102">
        <v>9</v>
      </c>
      <c r="E102" t="s">
        <v>412</v>
      </c>
      <c r="F102" t="s">
        <v>68</v>
      </c>
      <c r="G102">
        <v>3</v>
      </c>
      <c r="H102">
        <f t="shared" si="2"/>
        <v>150</v>
      </c>
      <c r="I102" s="41" t="b">
        <v>1</v>
      </c>
      <c r="K102" t="str">
        <f t="shared" si="3"/>
        <v>9F3</v>
      </c>
    </row>
    <row r="103" spans="1:11">
      <c r="A103" t="s">
        <v>157</v>
      </c>
      <c r="B103">
        <v>17</v>
      </c>
      <c r="C103" t="s">
        <v>440</v>
      </c>
      <c r="D103">
        <v>11</v>
      </c>
      <c r="E103" t="s">
        <v>140</v>
      </c>
      <c r="F103" t="s">
        <v>68</v>
      </c>
      <c r="G103">
        <v>2</v>
      </c>
      <c r="H103">
        <f t="shared" si="2"/>
        <v>170</v>
      </c>
      <c r="I103" s="41" t="b">
        <v>1</v>
      </c>
      <c r="K103" t="str">
        <f t="shared" si="3"/>
        <v>11C8</v>
      </c>
    </row>
    <row r="104" spans="1:11">
      <c r="A104" s="33" t="s">
        <v>157</v>
      </c>
      <c r="B104" s="33">
        <v>18</v>
      </c>
      <c r="C104" s="33" t="s">
        <v>439</v>
      </c>
      <c r="D104" s="33">
        <v>1</v>
      </c>
      <c r="E104" s="33" t="s">
        <v>400</v>
      </c>
      <c r="F104" s="33" t="s">
        <v>104</v>
      </c>
      <c r="G104">
        <v>4</v>
      </c>
      <c r="H104">
        <f t="shared" si="2"/>
        <v>130</v>
      </c>
      <c r="I104" s="40" t="b">
        <v>1</v>
      </c>
      <c r="K104" t="str">
        <f t="shared" si="3"/>
        <v>1D5</v>
      </c>
    </row>
    <row r="105" spans="1:11">
      <c r="A105" s="33" t="s">
        <v>157</v>
      </c>
      <c r="B105" s="33">
        <v>18</v>
      </c>
      <c r="C105" s="33" t="s">
        <v>440</v>
      </c>
      <c r="D105" s="33">
        <v>4</v>
      </c>
      <c r="E105" s="33" t="s">
        <v>269</v>
      </c>
      <c r="F105" s="33" t="s">
        <v>104</v>
      </c>
      <c r="G105">
        <v>3</v>
      </c>
      <c r="H105">
        <f t="shared" si="2"/>
        <v>150</v>
      </c>
      <c r="I105" s="40" t="b">
        <v>1</v>
      </c>
      <c r="K105" t="str">
        <f t="shared" si="3"/>
        <v>4D8</v>
      </c>
    </row>
    <row r="106" spans="1:11">
      <c r="A106" s="42" t="s">
        <v>157</v>
      </c>
      <c r="B106" s="42">
        <v>18</v>
      </c>
      <c r="C106" s="42" t="s">
        <v>439</v>
      </c>
      <c r="D106" s="42">
        <v>5</v>
      </c>
      <c r="E106" s="42" t="s">
        <v>271</v>
      </c>
      <c r="F106" s="42" t="s">
        <v>83</v>
      </c>
      <c r="G106" s="42">
        <v>2</v>
      </c>
      <c r="H106" s="42">
        <f t="shared" si="2"/>
        <v>170</v>
      </c>
      <c r="I106" s="43" t="b">
        <v>1</v>
      </c>
      <c r="K106" t="str">
        <f t="shared" si="3"/>
        <v>5E6</v>
      </c>
    </row>
    <row r="107" spans="1:11">
      <c r="A107" s="42" t="s">
        <v>157</v>
      </c>
      <c r="B107" s="42">
        <v>18</v>
      </c>
      <c r="C107" s="42" t="s">
        <v>440</v>
      </c>
      <c r="D107" s="42">
        <v>7</v>
      </c>
      <c r="E107" s="42" t="s">
        <v>402</v>
      </c>
      <c r="F107" s="42" t="s">
        <v>83</v>
      </c>
      <c r="G107" s="42">
        <v>2</v>
      </c>
      <c r="H107" s="42">
        <f t="shared" si="2"/>
        <v>170</v>
      </c>
      <c r="I107" s="43" t="b">
        <v>1</v>
      </c>
      <c r="K107" t="str">
        <f t="shared" si="3"/>
        <v>7D7</v>
      </c>
    </row>
    <row r="108" spans="1:11">
      <c r="A108" t="s">
        <v>157</v>
      </c>
      <c r="B108">
        <v>18</v>
      </c>
      <c r="C108" t="s">
        <v>439</v>
      </c>
      <c r="D108">
        <v>9</v>
      </c>
      <c r="E108" t="s">
        <v>388</v>
      </c>
      <c r="F108" t="s">
        <v>68</v>
      </c>
      <c r="G108">
        <v>2</v>
      </c>
      <c r="H108">
        <f t="shared" si="2"/>
        <v>170</v>
      </c>
      <c r="I108" s="41" t="b">
        <v>1</v>
      </c>
      <c r="K108" t="str">
        <f t="shared" si="3"/>
        <v>9C1</v>
      </c>
    </row>
    <row r="109" spans="1:11">
      <c r="A109" t="s">
        <v>157</v>
      </c>
      <c r="B109">
        <v>18</v>
      </c>
      <c r="C109" t="s">
        <v>440</v>
      </c>
      <c r="D109">
        <v>11</v>
      </c>
      <c r="E109" t="s">
        <v>408</v>
      </c>
      <c r="F109" t="s">
        <v>68</v>
      </c>
      <c r="G109">
        <v>3</v>
      </c>
      <c r="H109">
        <f t="shared" si="2"/>
        <v>150</v>
      </c>
      <c r="I109" s="41" t="b">
        <v>1</v>
      </c>
      <c r="K109" t="str">
        <f t="shared" si="3"/>
        <v>11E7</v>
      </c>
    </row>
    <row r="110" spans="1:11">
      <c r="A110" s="33" t="s">
        <v>157</v>
      </c>
      <c r="B110" s="33">
        <v>19</v>
      </c>
      <c r="C110" s="33" t="s">
        <v>439</v>
      </c>
      <c r="D110" s="33">
        <v>1</v>
      </c>
      <c r="E110" s="33" t="s">
        <v>359</v>
      </c>
      <c r="F110" s="33" t="s">
        <v>104</v>
      </c>
      <c r="G110">
        <v>3</v>
      </c>
      <c r="H110">
        <f t="shared" si="2"/>
        <v>150</v>
      </c>
      <c r="I110" s="40" t="b">
        <v>1</v>
      </c>
      <c r="K110" t="str">
        <f t="shared" si="3"/>
        <v>1A4</v>
      </c>
    </row>
    <row r="111" spans="1:11">
      <c r="A111" s="33" t="s">
        <v>157</v>
      </c>
      <c r="B111" s="33">
        <v>19</v>
      </c>
      <c r="C111" s="33" t="s">
        <v>440</v>
      </c>
      <c r="D111" s="33">
        <v>3</v>
      </c>
      <c r="E111" s="33" t="s">
        <v>392</v>
      </c>
      <c r="F111" s="33" t="s">
        <v>104</v>
      </c>
      <c r="G111">
        <v>5</v>
      </c>
      <c r="H111">
        <f t="shared" si="2"/>
        <v>110</v>
      </c>
      <c r="I111" s="40" t="b">
        <v>1</v>
      </c>
      <c r="K111" t="str">
        <f t="shared" si="3"/>
        <v>3C3</v>
      </c>
    </row>
    <row r="112" spans="1:11">
      <c r="A112" s="42" t="s">
        <v>157</v>
      </c>
      <c r="B112" s="42">
        <v>19</v>
      </c>
      <c r="C112" s="42" t="s">
        <v>439</v>
      </c>
      <c r="D112" s="42">
        <v>5</v>
      </c>
      <c r="E112" s="42" t="s">
        <v>403</v>
      </c>
      <c r="F112" s="42" t="s">
        <v>83</v>
      </c>
      <c r="G112" s="42">
        <v>3</v>
      </c>
      <c r="H112" s="42">
        <f t="shared" si="2"/>
        <v>150</v>
      </c>
      <c r="I112" s="43" t="b">
        <v>1</v>
      </c>
      <c r="K112" t="str">
        <f t="shared" si="3"/>
        <v>5E1</v>
      </c>
    </row>
    <row r="113" spans="1:11">
      <c r="A113" s="42" t="s">
        <v>157</v>
      </c>
      <c r="B113" s="42">
        <v>19</v>
      </c>
      <c r="C113" s="42" t="s">
        <v>440</v>
      </c>
      <c r="D113" s="42">
        <v>7</v>
      </c>
      <c r="E113" s="42" t="s">
        <v>407</v>
      </c>
      <c r="F113" s="42" t="s">
        <v>83</v>
      </c>
      <c r="G113" s="42">
        <v>2</v>
      </c>
      <c r="H113" s="42">
        <f t="shared" si="2"/>
        <v>170</v>
      </c>
      <c r="I113" s="43" t="b">
        <v>1</v>
      </c>
      <c r="K113" t="str">
        <f t="shared" si="3"/>
        <v>7E5</v>
      </c>
    </row>
    <row r="114" spans="1:11">
      <c r="A114" t="s">
        <v>157</v>
      </c>
      <c r="B114">
        <v>19</v>
      </c>
      <c r="C114" t="s">
        <v>439</v>
      </c>
      <c r="D114">
        <v>9</v>
      </c>
      <c r="E114" t="s">
        <v>396</v>
      </c>
      <c r="F114" t="s">
        <v>68</v>
      </c>
      <c r="G114">
        <v>1</v>
      </c>
      <c r="H114">
        <f t="shared" si="2"/>
        <v>190</v>
      </c>
      <c r="I114" s="41" t="b">
        <v>1</v>
      </c>
      <c r="K114" t="str">
        <f t="shared" si="3"/>
        <v>9D1</v>
      </c>
    </row>
    <row r="115" spans="1:11">
      <c r="A115" t="s">
        <v>157</v>
      </c>
      <c r="B115">
        <v>19</v>
      </c>
      <c r="C115" t="s">
        <v>440</v>
      </c>
      <c r="D115">
        <v>11</v>
      </c>
      <c r="E115" t="s">
        <v>267</v>
      </c>
      <c r="F115" t="s">
        <v>68</v>
      </c>
      <c r="G115">
        <v>3</v>
      </c>
      <c r="H115">
        <f t="shared" si="2"/>
        <v>150</v>
      </c>
      <c r="I115" s="41" t="b">
        <v>1</v>
      </c>
      <c r="K115" t="str">
        <f t="shared" si="3"/>
        <v>11C6</v>
      </c>
    </row>
    <row r="116" spans="1:11">
      <c r="A116" s="33" t="s">
        <v>157</v>
      </c>
      <c r="B116" s="33">
        <v>20</v>
      </c>
      <c r="C116" s="33" t="s">
        <v>439</v>
      </c>
      <c r="D116" s="33">
        <v>1</v>
      </c>
      <c r="E116" s="33" t="s">
        <v>413</v>
      </c>
      <c r="F116" s="33" t="s">
        <v>104</v>
      </c>
      <c r="G116">
        <v>3</v>
      </c>
      <c r="H116">
        <f t="shared" si="2"/>
        <v>150</v>
      </c>
      <c r="I116" s="40" t="b">
        <v>1</v>
      </c>
      <c r="K116" t="str">
        <f t="shared" si="3"/>
        <v>1F4</v>
      </c>
    </row>
    <row r="117" spans="1:11">
      <c r="A117" s="33" t="s">
        <v>157</v>
      </c>
      <c r="B117" s="33">
        <v>20</v>
      </c>
      <c r="C117" s="33" t="s">
        <v>440</v>
      </c>
      <c r="D117" s="33">
        <v>3</v>
      </c>
      <c r="E117" s="33" t="s">
        <v>382</v>
      </c>
      <c r="F117" s="33" t="s">
        <v>104</v>
      </c>
      <c r="G117">
        <v>3</v>
      </c>
      <c r="H117">
        <f t="shared" si="2"/>
        <v>150</v>
      </c>
      <c r="I117" s="40" t="b">
        <v>1</v>
      </c>
      <c r="K117" t="str">
        <f t="shared" si="3"/>
        <v>3B6</v>
      </c>
    </row>
    <row r="118" spans="1:11">
      <c r="A118" s="42" t="s">
        <v>157</v>
      </c>
      <c r="B118" s="42">
        <v>20</v>
      </c>
      <c r="C118" s="42" t="s">
        <v>439</v>
      </c>
      <c r="D118" s="42">
        <v>5</v>
      </c>
      <c r="E118" s="42" t="s">
        <v>411</v>
      </c>
      <c r="F118" s="42" t="s">
        <v>83</v>
      </c>
      <c r="G118" s="42">
        <v>2</v>
      </c>
      <c r="H118" s="42">
        <f t="shared" si="2"/>
        <v>170</v>
      </c>
      <c r="I118" s="43" t="b">
        <v>1</v>
      </c>
      <c r="K118" t="str">
        <f t="shared" si="3"/>
        <v>5F2</v>
      </c>
    </row>
    <row r="119" spans="1:11">
      <c r="A119" s="42" t="s">
        <v>157</v>
      </c>
      <c r="B119" s="42">
        <v>20</v>
      </c>
      <c r="C119" s="42" t="s">
        <v>440</v>
      </c>
      <c r="D119" s="42">
        <v>7</v>
      </c>
      <c r="E119" s="42" t="s">
        <v>378</v>
      </c>
      <c r="F119" s="42" t="s">
        <v>83</v>
      </c>
      <c r="G119" s="42">
        <v>3</v>
      </c>
      <c r="H119" s="42">
        <f t="shared" si="2"/>
        <v>150</v>
      </c>
      <c r="I119" s="43" t="b">
        <v>1</v>
      </c>
      <c r="K119" t="str">
        <f t="shared" si="3"/>
        <v>7B4</v>
      </c>
    </row>
    <row r="120" spans="1:11">
      <c r="A120" t="s">
        <v>157</v>
      </c>
      <c r="B120">
        <v>20</v>
      </c>
      <c r="C120" t="s">
        <v>439</v>
      </c>
      <c r="D120">
        <v>9</v>
      </c>
      <c r="E120" t="s">
        <v>409</v>
      </c>
      <c r="F120" t="s">
        <v>68</v>
      </c>
      <c r="G120">
        <v>2</v>
      </c>
      <c r="H120">
        <f t="shared" si="2"/>
        <v>170</v>
      </c>
      <c r="I120" s="41" t="b">
        <v>1</v>
      </c>
      <c r="K120" t="str">
        <f t="shared" si="3"/>
        <v>9E8</v>
      </c>
    </row>
    <row r="121" spans="1:11">
      <c r="A121" t="s">
        <v>157</v>
      </c>
      <c r="B121">
        <v>20</v>
      </c>
      <c r="C121" t="s">
        <v>440</v>
      </c>
      <c r="D121">
        <v>11</v>
      </c>
      <c r="E121" t="s">
        <v>441</v>
      </c>
      <c r="F121" t="s">
        <v>68</v>
      </c>
      <c r="G121">
        <v>3</v>
      </c>
      <c r="H121">
        <f t="shared" si="2"/>
        <v>150</v>
      </c>
      <c r="I121" s="41" t="b">
        <v>1</v>
      </c>
      <c r="K121" t="str">
        <f t="shared" si="3"/>
        <v>11F8</v>
      </c>
    </row>
    <row r="122" spans="1:11">
      <c r="A122" s="33" t="s">
        <v>150</v>
      </c>
      <c r="B122" s="33">
        <v>25</v>
      </c>
      <c r="C122" s="33" t="s">
        <v>439</v>
      </c>
      <c r="D122" s="33">
        <v>1</v>
      </c>
      <c r="E122" s="33" t="s">
        <v>390</v>
      </c>
      <c r="F122" s="33" t="s">
        <v>104</v>
      </c>
      <c r="G122">
        <v>2</v>
      </c>
      <c r="H122">
        <f t="shared" si="2"/>
        <v>170</v>
      </c>
      <c r="I122" s="40" t="b">
        <v>1</v>
      </c>
      <c r="K122" t="str">
        <f t="shared" si="3"/>
        <v>1C2</v>
      </c>
    </row>
    <row r="123" spans="1:11">
      <c r="A123" s="33" t="s">
        <v>150</v>
      </c>
      <c r="B123" s="33">
        <v>25</v>
      </c>
      <c r="C123" s="33" t="s">
        <v>440</v>
      </c>
      <c r="D123" s="33">
        <v>3</v>
      </c>
      <c r="E123" s="33" t="s">
        <v>367</v>
      </c>
      <c r="F123" s="33" t="s">
        <v>104</v>
      </c>
      <c r="G123">
        <v>2</v>
      </c>
      <c r="H123">
        <f t="shared" si="2"/>
        <v>170</v>
      </c>
      <c r="I123" s="40" t="b">
        <v>1</v>
      </c>
      <c r="K123" t="str">
        <f t="shared" si="3"/>
        <v>3A7</v>
      </c>
    </row>
    <row r="124" spans="1:11">
      <c r="A124" s="42" t="s">
        <v>150</v>
      </c>
      <c r="B124" s="42">
        <v>25</v>
      </c>
      <c r="C124" s="42" t="s">
        <v>439</v>
      </c>
      <c r="D124" s="42">
        <v>5</v>
      </c>
      <c r="E124" s="42" t="s">
        <v>376</v>
      </c>
      <c r="F124" s="42" t="s">
        <v>83</v>
      </c>
      <c r="G124" s="42">
        <v>4</v>
      </c>
      <c r="H124" s="42">
        <f t="shared" si="2"/>
        <v>130</v>
      </c>
      <c r="I124" s="43" t="b">
        <v>1</v>
      </c>
      <c r="K124" t="str">
        <f t="shared" si="3"/>
        <v>5B3</v>
      </c>
    </row>
    <row r="125" spans="1:11">
      <c r="A125" s="42" t="s">
        <v>150</v>
      </c>
      <c r="B125" s="42">
        <v>25</v>
      </c>
      <c r="C125" s="42" t="s">
        <v>440</v>
      </c>
      <c r="D125" s="42">
        <v>7</v>
      </c>
      <c r="E125" s="42" t="s">
        <v>351</v>
      </c>
      <c r="F125" s="42" t="s">
        <v>83</v>
      </c>
      <c r="G125" s="42">
        <v>4</v>
      </c>
      <c r="H125" s="42">
        <f t="shared" si="2"/>
        <v>130</v>
      </c>
      <c r="I125" s="43" t="b">
        <v>1</v>
      </c>
      <c r="K125" t="str">
        <f t="shared" si="3"/>
        <v>7A1</v>
      </c>
    </row>
    <row r="126" spans="1:11">
      <c r="A126" t="s">
        <v>150</v>
      </c>
      <c r="B126">
        <v>25</v>
      </c>
      <c r="C126" t="s">
        <v>439</v>
      </c>
      <c r="D126">
        <v>9</v>
      </c>
      <c r="E126" t="s">
        <v>392</v>
      </c>
      <c r="F126" t="s">
        <v>68</v>
      </c>
      <c r="G126">
        <v>3</v>
      </c>
      <c r="H126">
        <f t="shared" si="2"/>
        <v>150</v>
      </c>
      <c r="I126" s="41" t="b">
        <v>1</v>
      </c>
      <c r="K126" t="str">
        <f t="shared" si="3"/>
        <v>9C3</v>
      </c>
    </row>
    <row r="127" spans="1:11">
      <c r="A127" t="s">
        <v>150</v>
      </c>
      <c r="B127">
        <v>25</v>
      </c>
      <c r="C127" t="s">
        <v>440</v>
      </c>
      <c r="D127">
        <v>11</v>
      </c>
      <c r="E127" t="s">
        <v>396</v>
      </c>
      <c r="F127" t="s">
        <v>68</v>
      </c>
      <c r="G127">
        <v>3</v>
      </c>
      <c r="H127">
        <f t="shared" si="2"/>
        <v>150</v>
      </c>
      <c r="I127" s="41" t="b">
        <v>1</v>
      </c>
      <c r="K127" t="str">
        <f t="shared" si="3"/>
        <v>11D1</v>
      </c>
    </row>
    <row r="128" spans="1:11">
      <c r="A128" s="33" t="s">
        <v>150</v>
      </c>
      <c r="B128" s="33">
        <v>26</v>
      </c>
      <c r="C128" s="33" t="s">
        <v>439</v>
      </c>
      <c r="D128" s="33">
        <v>1</v>
      </c>
      <c r="E128" s="33" t="s">
        <v>140</v>
      </c>
      <c r="F128" s="33" t="s">
        <v>104</v>
      </c>
      <c r="G128">
        <v>2</v>
      </c>
      <c r="H128">
        <f t="shared" si="2"/>
        <v>170</v>
      </c>
      <c r="I128" s="40" t="b">
        <v>1</v>
      </c>
      <c r="K128" t="str">
        <f t="shared" si="3"/>
        <v>1C8</v>
      </c>
    </row>
    <row r="129" spans="1:11">
      <c r="A129" s="33" t="s">
        <v>150</v>
      </c>
      <c r="B129" s="33">
        <v>26</v>
      </c>
      <c r="C129" s="33" t="s">
        <v>440</v>
      </c>
      <c r="D129" s="33">
        <v>3</v>
      </c>
      <c r="E129" s="33" t="s">
        <v>413</v>
      </c>
      <c r="F129" s="33" t="s">
        <v>104</v>
      </c>
      <c r="G129">
        <v>2</v>
      </c>
      <c r="H129">
        <f t="shared" si="2"/>
        <v>170</v>
      </c>
      <c r="I129" s="40" t="b">
        <v>1</v>
      </c>
      <c r="K129" t="str">
        <f t="shared" si="3"/>
        <v>3F4</v>
      </c>
    </row>
    <row r="130" spans="1:11">
      <c r="A130" s="42" t="s">
        <v>150</v>
      </c>
      <c r="B130" s="42">
        <v>26</v>
      </c>
      <c r="C130" s="42" t="s">
        <v>439</v>
      </c>
      <c r="D130" s="42">
        <v>5</v>
      </c>
      <c r="E130" s="42" t="s">
        <v>405</v>
      </c>
      <c r="F130" s="42" t="s">
        <v>83</v>
      </c>
      <c r="G130" s="42">
        <v>3</v>
      </c>
      <c r="H130" s="42">
        <f t="shared" si="2"/>
        <v>150</v>
      </c>
      <c r="I130" s="43" t="b">
        <v>1</v>
      </c>
      <c r="K130" t="str">
        <f t="shared" si="3"/>
        <v>5E3</v>
      </c>
    </row>
    <row r="131" spans="1:11">
      <c r="A131" s="42" t="s">
        <v>150</v>
      </c>
      <c r="B131" s="42">
        <v>26</v>
      </c>
      <c r="C131" s="42" t="s">
        <v>440</v>
      </c>
      <c r="D131" s="42">
        <v>7</v>
      </c>
      <c r="E131" s="42" t="s">
        <v>157</v>
      </c>
      <c r="F131" s="42" t="s">
        <v>83</v>
      </c>
      <c r="G131" s="42">
        <v>2</v>
      </c>
      <c r="H131" s="42">
        <f t="shared" ref="H131:H188" si="4">260-(50+(G131*20))</f>
        <v>170</v>
      </c>
      <c r="I131" s="43" t="b">
        <v>1</v>
      </c>
      <c r="K131" t="str">
        <f t="shared" ref="K131:K194" si="5">D131&amp;E131</f>
        <v>7C7</v>
      </c>
    </row>
    <row r="132" spans="1:11">
      <c r="A132" t="s">
        <v>150</v>
      </c>
      <c r="B132">
        <v>26</v>
      </c>
      <c r="C132" t="s">
        <v>439</v>
      </c>
      <c r="D132">
        <v>9</v>
      </c>
      <c r="E132" t="s">
        <v>355</v>
      </c>
      <c r="F132" t="s">
        <v>68</v>
      </c>
      <c r="G132">
        <v>3</v>
      </c>
      <c r="H132">
        <f t="shared" si="4"/>
        <v>150</v>
      </c>
      <c r="I132" s="41" t="b">
        <v>1</v>
      </c>
      <c r="K132" t="str">
        <f t="shared" si="5"/>
        <v>9A2</v>
      </c>
    </row>
    <row r="133" spans="1:11">
      <c r="A133" t="s">
        <v>150</v>
      </c>
      <c r="B133">
        <v>26</v>
      </c>
      <c r="C133" t="s">
        <v>440</v>
      </c>
      <c r="D133">
        <v>11</v>
      </c>
      <c r="E133" t="s">
        <v>388</v>
      </c>
      <c r="F133" t="s">
        <v>68</v>
      </c>
      <c r="G133">
        <v>3</v>
      </c>
      <c r="H133">
        <f t="shared" si="4"/>
        <v>150</v>
      </c>
      <c r="I133" s="41" t="b">
        <v>1</v>
      </c>
      <c r="K133" t="str">
        <f t="shared" si="5"/>
        <v>11C1</v>
      </c>
    </row>
    <row r="134" spans="1:11">
      <c r="A134" s="33" t="s">
        <v>150</v>
      </c>
      <c r="B134" s="33">
        <v>75</v>
      </c>
      <c r="C134" s="33" t="s">
        <v>439</v>
      </c>
      <c r="D134" s="33">
        <v>1</v>
      </c>
      <c r="E134" s="33" t="s">
        <v>401</v>
      </c>
      <c r="F134" s="33" t="s">
        <v>104</v>
      </c>
      <c r="G134">
        <v>3</v>
      </c>
      <c r="H134">
        <f t="shared" si="4"/>
        <v>150</v>
      </c>
      <c r="I134" s="40" t="b">
        <v>1</v>
      </c>
      <c r="K134" t="str">
        <f t="shared" si="5"/>
        <v>1D6</v>
      </c>
    </row>
    <row r="135" spans="1:11">
      <c r="A135" s="33" t="s">
        <v>150</v>
      </c>
      <c r="B135" s="33">
        <v>75</v>
      </c>
      <c r="C135" s="33" t="s">
        <v>440</v>
      </c>
      <c r="D135" s="33">
        <v>3</v>
      </c>
      <c r="E135" s="33" t="s">
        <v>388</v>
      </c>
      <c r="F135" s="33" t="s">
        <v>104</v>
      </c>
      <c r="G135">
        <v>3</v>
      </c>
      <c r="H135">
        <f t="shared" si="4"/>
        <v>150</v>
      </c>
      <c r="I135" s="40" t="b">
        <v>1</v>
      </c>
      <c r="K135" t="str">
        <f t="shared" si="5"/>
        <v>3C1</v>
      </c>
    </row>
    <row r="136" spans="1:11">
      <c r="A136" s="42" t="s">
        <v>150</v>
      </c>
      <c r="B136" s="42">
        <v>75</v>
      </c>
      <c r="C136" s="42" t="s">
        <v>439</v>
      </c>
      <c r="D136" s="42">
        <v>5</v>
      </c>
      <c r="E136" s="42" t="s">
        <v>412</v>
      </c>
      <c r="F136" s="42" t="s">
        <v>83</v>
      </c>
      <c r="G136" s="42">
        <v>2</v>
      </c>
      <c r="H136" s="42">
        <f t="shared" si="4"/>
        <v>170</v>
      </c>
      <c r="I136" s="43" t="b">
        <v>1</v>
      </c>
      <c r="K136" t="str">
        <f t="shared" si="5"/>
        <v>5F3</v>
      </c>
    </row>
    <row r="137" spans="1:11">
      <c r="A137" s="42" t="s">
        <v>150</v>
      </c>
      <c r="B137" s="42">
        <v>75</v>
      </c>
      <c r="C137" s="42" t="s">
        <v>440</v>
      </c>
      <c r="D137" s="42">
        <v>7</v>
      </c>
      <c r="E137" s="42" t="s">
        <v>267</v>
      </c>
      <c r="F137" s="42" t="s">
        <v>83</v>
      </c>
      <c r="G137" s="42">
        <v>3</v>
      </c>
      <c r="H137" s="42">
        <f t="shared" si="4"/>
        <v>150</v>
      </c>
      <c r="I137" s="43" t="b">
        <v>1</v>
      </c>
      <c r="K137" t="str">
        <f t="shared" si="5"/>
        <v>7C6</v>
      </c>
    </row>
    <row r="138" spans="1:11">
      <c r="A138" t="s">
        <v>150</v>
      </c>
      <c r="B138">
        <v>75</v>
      </c>
      <c r="C138" t="s">
        <v>439</v>
      </c>
      <c r="D138">
        <v>9</v>
      </c>
      <c r="E138" t="s">
        <v>386</v>
      </c>
      <c r="F138" t="s">
        <v>68</v>
      </c>
      <c r="G138">
        <v>1</v>
      </c>
      <c r="H138">
        <f t="shared" si="4"/>
        <v>190</v>
      </c>
      <c r="I138" s="41" t="b">
        <v>1</v>
      </c>
      <c r="K138" t="str">
        <f t="shared" si="5"/>
        <v>9B8</v>
      </c>
    </row>
    <row r="139" spans="1:11">
      <c r="A139" t="s">
        <v>150</v>
      </c>
      <c r="B139">
        <v>75</v>
      </c>
      <c r="C139" t="s">
        <v>440</v>
      </c>
      <c r="D139">
        <v>11</v>
      </c>
      <c r="E139" t="s">
        <v>376</v>
      </c>
      <c r="F139" t="s">
        <v>68</v>
      </c>
      <c r="G139">
        <v>3</v>
      </c>
      <c r="H139">
        <f t="shared" si="4"/>
        <v>150</v>
      </c>
      <c r="I139" s="41" t="b">
        <v>1</v>
      </c>
      <c r="K139" t="str">
        <f t="shared" si="5"/>
        <v>11B3</v>
      </c>
    </row>
    <row r="140" spans="1:11">
      <c r="A140" s="33" t="s">
        <v>168</v>
      </c>
      <c r="B140" s="33">
        <v>29</v>
      </c>
      <c r="C140" s="33" t="s">
        <v>439</v>
      </c>
      <c r="D140" s="33">
        <v>1</v>
      </c>
      <c r="E140" s="33" t="s">
        <v>365</v>
      </c>
      <c r="F140" s="33" t="s">
        <v>104</v>
      </c>
      <c r="G140">
        <v>5</v>
      </c>
      <c r="H140">
        <f t="shared" si="4"/>
        <v>110</v>
      </c>
      <c r="I140" s="40" t="b">
        <v>1</v>
      </c>
      <c r="K140" t="str">
        <f t="shared" si="5"/>
        <v>1A6</v>
      </c>
    </row>
    <row r="141" spans="1:11">
      <c r="A141" s="33" t="s">
        <v>168</v>
      </c>
      <c r="B141" s="33">
        <v>29</v>
      </c>
      <c r="C141" s="33" t="s">
        <v>440</v>
      </c>
      <c r="D141" s="33">
        <v>3</v>
      </c>
      <c r="E141" s="33" t="s">
        <v>359</v>
      </c>
      <c r="F141" s="33" t="s">
        <v>104</v>
      </c>
      <c r="G141">
        <v>5</v>
      </c>
      <c r="H141">
        <f t="shared" si="4"/>
        <v>110</v>
      </c>
      <c r="I141" s="40" t="b">
        <v>1</v>
      </c>
      <c r="K141" t="str">
        <f t="shared" si="5"/>
        <v>3A4</v>
      </c>
    </row>
    <row r="142" spans="1:11">
      <c r="A142" s="42" t="s">
        <v>168</v>
      </c>
      <c r="B142" s="42">
        <v>29</v>
      </c>
      <c r="C142" s="42" t="s">
        <v>439</v>
      </c>
      <c r="D142" s="42">
        <v>5</v>
      </c>
      <c r="E142" s="42" t="s">
        <v>351</v>
      </c>
      <c r="F142" s="42" t="s">
        <v>83</v>
      </c>
      <c r="G142" s="42">
        <v>3</v>
      </c>
      <c r="H142" s="42">
        <f t="shared" si="4"/>
        <v>150</v>
      </c>
      <c r="I142" s="43" t="b">
        <v>1</v>
      </c>
      <c r="K142" t="str">
        <f t="shared" si="5"/>
        <v>5A1</v>
      </c>
    </row>
    <row r="143" spans="1:11">
      <c r="A143" s="42" t="s">
        <v>168</v>
      </c>
      <c r="B143" s="42">
        <v>29</v>
      </c>
      <c r="C143" s="42" t="s">
        <v>440</v>
      </c>
      <c r="D143" s="42">
        <v>7</v>
      </c>
      <c r="E143" s="42" t="s">
        <v>384</v>
      </c>
      <c r="F143" s="42" t="s">
        <v>83</v>
      </c>
      <c r="G143" s="42">
        <v>4</v>
      </c>
      <c r="H143" s="42">
        <f t="shared" si="4"/>
        <v>130</v>
      </c>
      <c r="I143" s="43" t="b">
        <v>1</v>
      </c>
      <c r="K143" t="str">
        <f t="shared" si="5"/>
        <v>7B7</v>
      </c>
    </row>
    <row r="144" spans="1:11">
      <c r="A144" t="s">
        <v>168</v>
      </c>
      <c r="B144">
        <v>29</v>
      </c>
      <c r="C144" t="s">
        <v>439</v>
      </c>
      <c r="D144">
        <v>9</v>
      </c>
      <c r="E144" t="s">
        <v>442</v>
      </c>
      <c r="F144" t="s">
        <v>68</v>
      </c>
      <c r="G144">
        <v>1</v>
      </c>
      <c r="H144">
        <f t="shared" si="4"/>
        <v>190</v>
      </c>
      <c r="I144" s="41" t="b">
        <v>1</v>
      </c>
      <c r="K144" t="str">
        <f t="shared" si="5"/>
        <v>9F7</v>
      </c>
    </row>
    <row r="145" spans="1:11">
      <c r="A145" t="s">
        <v>168</v>
      </c>
      <c r="B145">
        <v>29</v>
      </c>
      <c r="C145" t="s">
        <v>440</v>
      </c>
      <c r="D145">
        <v>11</v>
      </c>
      <c r="E145" t="s">
        <v>412</v>
      </c>
      <c r="F145" t="s">
        <v>68</v>
      </c>
      <c r="G145">
        <v>2</v>
      </c>
      <c r="H145">
        <f t="shared" si="4"/>
        <v>170</v>
      </c>
      <c r="I145" s="41" t="b">
        <v>1</v>
      </c>
      <c r="K145" t="str">
        <f t="shared" si="5"/>
        <v>11F3</v>
      </c>
    </row>
    <row r="146" spans="1:11">
      <c r="A146" s="33" t="s">
        <v>168</v>
      </c>
      <c r="B146" s="33">
        <v>30</v>
      </c>
      <c r="C146" s="33" t="s">
        <v>439</v>
      </c>
      <c r="D146" s="33">
        <v>1</v>
      </c>
      <c r="E146" s="33" t="s">
        <v>404</v>
      </c>
      <c r="F146" s="33" t="s">
        <v>104</v>
      </c>
      <c r="G146">
        <v>2</v>
      </c>
      <c r="H146">
        <f t="shared" si="4"/>
        <v>170</v>
      </c>
      <c r="I146" s="40" t="b">
        <v>1</v>
      </c>
      <c r="K146" t="str">
        <f t="shared" si="5"/>
        <v>1E2</v>
      </c>
    </row>
    <row r="147" spans="1:11">
      <c r="A147" s="33" t="s">
        <v>168</v>
      </c>
      <c r="B147" s="33">
        <v>30</v>
      </c>
      <c r="C147" s="33" t="s">
        <v>440</v>
      </c>
      <c r="D147" s="33">
        <v>3</v>
      </c>
      <c r="E147" s="33" t="s">
        <v>365</v>
      </c>
      <c r="F147" s="33" t="s">
        <v>104</v>
      </c>
      <c r="G147">
        <v>1</v>
      </c>
      <c r="H147">
        <f t="shared" si="4"/>
        <v>190</v>
      </c>
      <c r="I147" s="40" t="b">
        <v>1</v>
      </c>
      <c r="K147" t="str">
        <f t="shared" si="5"/>
        <v>3A6</v>
      </c>
    </row>
    <row r="148" spans="1:11">
      <c r="A148" s="42" t="s">
        <v>168</v>
      </c>
      <c r="B148" s="42">
        <v>30</v>
      </c>
      <c r="C148" s="42" t="s">
        <v>439</v>
      </c>
      <c r="D148" s="42">
        <v>5</v>
      </c>
      <c r="E148" s="42" t="s">
        <v>414</v>
      </c>
      <c r="F148" s="42" t="s">
        <v>83</v>
      </c>
      <c r="G148" s="42">
        <v>2</v>
      </c>
      <c r="H148" s="42">
        <f t="shared" si="4"/>
        <v>170</v>
      </c>
      <c r="I148" s="43" t="b">
        <v>1</v>
      </c>
      <c r="K148" t="str">
        <f t="shared" si="5"/>
        <v>5F5</v>
      </c>
    </row>
    <row r="149" spans="1:11">
      <c r="A149" s="42" t="s">
        <v>168</v>
      </c>
      <c r="B149" s="42">
        <v>30</v>
      </c>
      <c r="C149" s="42" t="s">
        <v>440</v>
      </c>
      <c r="D149" s="42">
        <v>7</v>
      </c>
      <c r="E149" s="42" t="s">
        <v>390</v>
      </c>
      <c r="F149" s="42" t="s">
        <v>83</v>
      </c>
      <c r="G149" s="42">
        <v>3</v>
      </c>
      <c r="H149" s="42">
        <f t="shared" si="4"/>
        <v>150</v>
      </c>
      <c r="I149" s="43" t="b">
        <v>1</v>
      </c>
      <c r="K149" t="str">
        <f t="shared" si="5"/>
        <v>7C2</v>
      </c>
    </row>
    <row r="150" spans="1:11">
      <c r="A150" t="s">
        <v>168</v>
      </c>
      <c r="B150">
        <v>30</v>
      </c>
      <c r="C150" t="s">
        <v>439</v>
      </c>
      <c r="D150">
        <v>9</v>
      </c>
      <c r="E150" t="s">
        <v>394</v>
      </c>
      <c r="F150" t="s">
        <v>68</v>
      </c>
      <c r="G150">
        <v>2</v>
      </c>
      <c r="H150">
        <f t="shared" si="4"/>
        <v>170</v>
      </c>
      <c r="I150" s="41" t="b">
        <v>1</v>
      </c>
      <c r="K150" t="str">
        <f t="shared" si="5"/>
        <v>9C5</v>
      </c>
    </row>
    <row r="151" spans="1:11">
      <c r="A151" t="s">
        <v>168</v>
      </c>
      <c r="B151">
        <v>30</v>
      </c>
      <c r="C151" t="s">
        <v>440</v>
      </c>
      <c r="D151">
        <v>11</v>
      </c>
      <c r="E151" t="s">
        <v>442</v>
      </c>
      <c r="F151" t="s">
        <v>68</v>
      </c>
      <c r="G151">
        <v>3</v>
      </c>
      <c r="H151">
        <f t="shared" si="4"/>
        <v>150</v>
      </c>
      <c r="I151" s="41" t="b">
        <v>1</v>
      </c>
      <c r="K151" t="str">
        <f t="shared" si="5"/>
        <v>11F7</v>
      </c>
    </row>
    <row r="152" spans="1:11">
      <c r="A152" s="33" t="s">
        <v>168</v>
      </c>
      <c r="B152" s="33">
        <v>31</v>
      </c>
      <c r="C152" s="33" t="s">
        <v>439</v>
      </c>
      <c r="D152" s="33">
        <v>1</v>
      </c>
      <c r="E152" s="33" t="s">
        <v>267</v>
      </c>
      <c r="F152" s="33" t="s">
        <v>104</v>
      </c>
      <c r="G152">
        <v>2</v>
      </c>
      <c r="H152">
        <f t="shared" si="4"/>
        <v>170</v>
      </c>
      <c r="I152" s="40" t="b">
        <v>1</v>
      </c>
      <c r="K152" t="str">
        <f t="shared" si="5"/>
        <v>1C6</v>
      </c>
    </row>
    <row r="153" spans="1:11">
      <c r="A153" s="33" t="s">
        <v>168</v>
      </c>
      <c r="B153" s="33">
        <v>31</v>
      </c>
      <c r="C153" s="33" t="s">
        <v>440</v>
      </c>
      <c r="D153" s="33">
        <v>3</v>
      </c>
      <c r="E153" s="33" t="s">
        <v>412</v>
      </c>
      <c r="F153" s="33" t="s">
        <v>104</v>
      </c>
      <c r="G153">
        <v>2</v>
      </c>
      <c r="H153">
        <f t="shared" si="4"/>
        <v>170</v>
      </c>
      <c r="I153" s="40" t="b">
        <v>1</v>
      </c>
      <c r="K153" t="str">
        <f t="shared" si="5"/>
        <v>3F3</v>
      </c>
    </row>
    <row r="154" spans="1:11">
      <c r="A154" s="42" t="s">
        <v>168</v>
      </c>
      <c r="B154" s="42">
        <v>31</v>
      </c>
      <c r="C154" s="42" t="s">
        <v>439</v>
      </c>
      <c r="D154" s="42">
        <v>5</v>
      </c>
      <c r="E154" s="42" t="s">
        <v>369</v>
      </c>
      <c r="F154" s="42" t="s">
        <v>83</v>
      </c>
      <c r="G154" s="42">
        <v>4</v>
      </c>
      <c r="H154" s="42">
        <f t="shared" si="4"/>
        <v>130</v>
      </c>
      <c r="I154" s="43" t="b">
        <v>1</v>
      </c>
      <c r="K154" t="str">
        <f t="shared" si="5"/>
        <v>5A8</v>
      </c>
    </row>
    <row r="155" spans="1:11">
      <c r="A155" s="42" t="s">
        <v>168</v>
      </c>
      <c r="B155" s="42">
        <v>31</v>
      </c>
      <c r="C155" s="42" t="s">
        <v>440</v>
      </c>
      <c r="D155" s="42">
        <v>7</v>
      </c>
      <c r="E155" s="42" t="s">
        <v>404</v>
      </c>
      <c r="F155" s="42" t="s">
        <v>83</v>
      </c>
      <c r="G155" s="42">
        <v>5</v>
      </c>
      <c r="H155" s="42">
        <f t="shared" si="4"/>
        <v>110</v>
      </c>
      <c r="I155" s="43" t="b">
        <v>1</v>
      </c>
      <c r="K155" t="str">
        <f t="shared" si="5"/>
        <v>7E2</v>
      </c>
    </row>
    <row r="156" spans="1:11">
      <c r="A156" t="s">
        <v>168</v>
      </c>
      <c r="B156">
        <v>31</v>
      </c>
      <c r="C156" t="s">
        <v>439</v>
      </c>
      <c r="D156">
        <v>9</v>
      </c>
      <c r="E156" t="s">
        <v>144</v>
      </c>
      <c r="F156" t="s">
        <v>68</v>
      </c>
      <c r="G156">
        <v>3</v>
      </c>
      <c r="H156">
        <f t="shared" si="4"/>
        <v>150</v>
      </c>
      <c r="I156" s="41" t="b">
        <v>1</v>
      </c>
      <c r="K156" t="str">
        <f t="shared" si="5"/>
        <v>9C4</v>
      </c>
    </row>
    <row r="157" spans="1:11">
      <c r="A157" t="s">
        <v>168</v>
      </c>
      <c r="B157">
        <v>31</v>
      </c>
      <c r="C157" t="s">
        <v>440</v>
      </c>
      <c r="D157">
        <v>11</v>
      </c>
      <c r="E157" t="s">
        <v>404</v>
      </c>
      <c r="F157" t="s">
        <v>68</v>
      </c>
      <c r="G157">
        <v>1</v>
      </c>
      <c r="H157">
        <f t="shared" si="4"/>
        <v>190</v>
      </c>
      <c r="I157" s="41" t="b">
        <v>1</v>
      </c>
      <c r="K157" t="str">
        <f t="shared" si="5"/>
        <v>11E2</v>
      </c>
    </row>
    <row r="158" spans="1:11">
      <c r="A158" s="33" t="s">
        <v>168</v>
      </c>
      <c r="B158" s="33">
        <v>32</v>
      </c>
      <c r="C158" s="33" t="s">
        <v>439</v>
      </c>
      <c r="D158" s="33">
        <v>1</v>
      </c>
      <c r="E158" s="33" t="s">
        <v>406</v>
      </c>
      <c r="F158" s="33" t="s">
        <v>104</v>
      </c>
      <c r="G158">
        <v>5</v>
      </c>
      <c r="H158">
        <f t="shared" si="4"/>
        <v>110</v>
      </c>
      <c r="I158" s="40" t="b">
        <v>1</v>
      </c>
      <c r="K158" t="str">
        <f t="shared" si="5"/>
        <v>1E4</v>
      </c>
    </row>
    <row r="159" spans="1:11">
      <c r="A159" s="33" t="s">
        <v>168</v>
      </c>
      <c r="B159" s="33">
        <v>32</v>
      </c>
      <c r="C159" s="33" t="s">
        <v>440</v>
      </c>
      <c r="D159" s="33">
        <v>3</v>
      </c>
      <c r="E159" s="33" t="s">
        <v>386</v>
      </c>
      <c r="F159" s="33" t="s">
        <v>104</v>
      </c>
      <c r="G159">
        <v>2</v>
      </c>
      <c r="H159">
        <f t="shared" si="4"/>
        <v>170</v>
      </c>
      <c r="I159" s="40" t="b">
        <v>1</v>
      </c>
      <c r="K159" t="str">
        <f t="shared" si="5"/>
        <v>3B8</v>
      </c>
    </row>
    <row r="160" spans="1:11">
      <c r="A160" s="42" t="s">
        <v>168</v>
      </c>
      <c r="B160" s="42">
        <v>32</v>
      </c>
      <c r="C160" s="42" t="s">
        <v>439</v>
      </c>
      <c r="D160" s="42">
        <v>5</v>
      </c>
      <c r="E160" s="42" t="s">
        <v>413</v>
      </c>
      <c r="F160" s="42" t="s">
        <v>83</v>
      </c>
      <c r="G160" s="42">
        <v>2</v>
      </c>
      <c r="H160" s="42">
        <f t="shared" si="4"/>
        <v>170</v>
      </c>
      <c r="I160" s="43" t="b">
        <v>1</v>
      </c>
      <c r="K160" t="str">
        <f t="shared" si="5"/>
        <v>5F4</v>
      </c>
    </row>
    <row r="161" spans="1:11">
      <c r="A161" s="42" t="s">
        <v>168</v>
      </c>
      <c r="B161" s="42">
        <v>32</v>
      </c>
      <c r="C161" s="42" t="s">
        <v>440</v>
      </c>
      <c r="D161" s="42">
        <v>7</v>
      </c>
      <c r="E161" s="42" t="s">
        <v>269</v>
      </c>
      <c r="F161" s="42" t="s">
        <v>83</v>
      </c>
      <c r="G161" s="42">
        <v>3</v>
      </c>
      <c r="H161" s="42">
        <f t="shared" si="4"/>
        <v>150</v>
      </c>
      <c r="I161" s="43" t="b">
        <v>1</v>
      </c>
      <c r="K161" t="str">
        <f t="shared" si="5"/>
        <v>7D8</v>
      </c>
    </row>
    <row r="162" spans="1:11">
      <c r="A162" t="s">
        <v>168</v>
      </c>
      <c r="B162">
        <v>32</v>
      </c>
      <c r="C162" t="s">
        <v>439</v>
      </c>
      <c r="D162">
        <v>9</v>
      </c>
      <c r="E162" t="s">
        <v>414</v>
      </c>
      <c r="F162" t="s">
        <v>68</v>
      </c>
      <c r="G162">
        <v>3</v>
      </c>
      <c r="H162">
        <f t="shared" si="4"/>
        <v>150</v>
      </c>
      <c r="I162" s="41" t="b">
        <v>1</v>
      </c>
      <c r="K162" t="str">
        <f t="shared" si="5"/>
        <v>9F5</v>
      </c>
    </row>
    <row r="163" spans="1:11">
      <c r="A163" t="s">
        <v>168</v>
      </c>
      <c r="B163">
        <v>32</v>
      </c>
      <c r="C163" t="s">
        <v>440</v>
      </c>
      <c r="D163">
        <v>11</v>
      </c>
      <c r="E163" t="s">
        <v>402</v>
      </c>
      <c r="F163" t="s">
        <v>68</v>
      </c>
      <c r="G163">
        <v>3</v>
      </c>
      <c r="H163">
        <f t="shared" si="4"/>
        <v>150</v>
      </c>
      <c r="I163" s="41" t="b">
        <v>1</v>
      </c>
      <c r="K163" t="str">
        <f t="shared" si="5"/>
        <v>11D7</v>
      </c>
    </row>
    <row r="164" spans="1:11">
      <c r="A164" s="33" t="s">
        <v>168</v>
      </c>
      <c r="B164" s="33">
        <v>76</v>
      </c>
      <c r="C164" s="33" t="s">
        <v>439</v>
      </c>
      <c r="D164" s="33">
        <v>1</v>
      </c>
      <c r="E164" s="33" t="s">
        <v>380</v>
      </c>
      <c r="F164" s="33" t="s">
        <v>104</v>
      </c>
      <c r="G164">
        <v>3</v>
      </c>
      <c r="H164">
        <f t="shared" si="4"/>
        <v>150</v>
      </c>
      <c r="I164" s="40" t="b">
        <v>1</v>
      </c>
      <c r="K164" t="str">
        <f t="shared" si="5"/>
        <v>1B5</v>
      </c>
    </row>
    <row r="165" spans="1:11">
      <c r="A165" s="33" t="s">
        <v>168</v>
      </c>
      <c r="B165" s="33">
        <v>76</v>
      </c>
      <c r="C165" s="33" t="s">
        <v>440</v>
      </c>
      <c r="D165" s="33">
        <v>3</v>
      </c>
      <c r="E165" s="33" t="s">
        <v>273</v>
      </c>
      <c r="F165" s="33" t="s">
        <v>104</v>
      </c>
      <c r="G165">
        <v>4</v>
      </c>
      <c r="H165">
        <f t="shared" si="4"/>
        <v>130</v>
      </c>
      <c r="I165" s="40" t="b">
        <v>1</v>
      </c>
      <c r="K165" t="str">
        <f t="shared" si="5"/>
        <v>3F6</v>
      </c>
    </row>
    <row r="166" spans="1:11">
      <c r="A166" s="42" t="s">
        <v>168</v>
      </c>
      <c r="B166" s="42">
        <v>76</v>
      </c>
      <c r="C166" s="42" t="s">
        <v>439</v>
      </c>
      <c r="D166" s="42">
        <v>5</v>
      </c>
      <c r="E166" s="42" t="s">
        <v>380</v>
      </c>
      <c r="F166" s="42" t="s">
        <v>83</v>
      </c>
      <c r="G166" s="42">
        <v>4</v>
      </c>
      <c r="H166" s="42">
        <f t="shared" si="4"/>
        <v>130</v>
      </c>
      <c r="I166" s="43" t="b">
        <v>1</v>
      </c>
      <c r="K166" t="str">
        <f t="shared" si="5"/>
        <v>5B5</v>
      </c>
    </row>
    <row r="167" spans="1:11">
      <c r="A167" s="42" t="s">
        <v>168</v>
      </c>
      <c r="B167" s="42">
        <v>76</v>
      </c>
      <c r="C167" s="42" t="s">
        <v>440</v>
      </c>
      <c r="D167" s="42">
        <v>7</v>
      </c>
      <c r="E167" s="42" t="s">
        <v>144</v>
      </c>
      <c r="F167" s="42" t="s">
        <v>83</v>
      </c>
      <c r="G167" s="42">
        <v>3</v>
      </c>
      <c r="H167" s="42">
        <f t="shared" si="4"/>
        <v>150</v>
      </c>
      <c r="I167" s="43" t="b">
        <v>1</v>
      </c>
      <c r="K167" t="str">
        <f t="shared" si="5"/>
        <v>7C4</v>
      </c>
    </row>
    <row r="168" spans="1:11">
      <c r="A168" t="s">
        <v>168</v>
      </c>
      <c r="B168">
        <v>76</v>
      </c>
      <c r="C168" t="s">
        <v>439</v>
      </c>
      <c r="D168">
        <v>9</v>
      </c>
      <c r="E168" t="s">
        <v>357</v>
      </c>
      <c r="F168" t="s">
        <v>68</v>
      </c>
      <c r="G168">
        <v>1</v>
      </c>
      <c r="H168">
        <f t="shared" si="4"/>
        <v>190</v>
      </c>
      <c r="I168" s="41" t="b">
        <v>1</v>
      </c>
      <c r="K168" t="str">
        <f t="shared" si="5"/>
        <v>9A3</v>
      </c>
    </row>
    <row r="169" spans="1:11">
      <c r="A169" t="s">
        <v>168</v>
      </c>
      <c r="B169">
        <v>76</v>
      </c>
      <c r="C169" t="s">
        <v>440</v>
      </c>
      <c r="D169">
        <v>11</v>
      </c>
      <c r="E169" t="s">
        <v>400</v>
      </c>
      <c r="F169" t="s">
        <v>68</v>
      </c>
      <c r="G169">
        <v>3</v>
      </c>
      <c r="H169">
        <f t="shared" si="4"/>
        <v>150</v>
      </c>
      <c r="I169" s="41" t="b">
        <v>1</v>
      </c>
      <c r="K169" t="str">
        <f t="shared" si="5"/>
        <v>11D5</v>
      </c>
    </row>
    <row r="170" spans="1:11">
      <c r="A170" s="33" t="s">
        <v>187</v>
      </c>
      <c r="B170" s="33">
        <v>34</v>
      </c>
      <c r="C170" s="33" t="s">
        <v>439</v>
      </c>
      <c r="D170" s="33">
        <v>1</v>
      </c>
      <c r="E170" s="33" t="s">
        <v>408</v>
      </c>
      <c r="F170" s="33" t="s">
        <v>104</v>
      </c>
      <c r="G170">
        <v>5</v>
      </c>
      <c r="H170">
        <f t="shared" si="4"/>
        <v>110</v>
      </c>
      <c r="I170" s="40" t="b">
        <v>1</v>
      </c>
      <c r="K170" t="str">
        <f t="shared" si="5"/>
        <v>1E7</v>
      </c>
    </row>
    <row r="171" spans="1:11">
      <c r="A171" s="33" t="s">
        <v>187</v>
      </c>
      <c r="B171" s="33">
        <v>34</v>
      </c>
      <c r="C171" s="33" t="s">
        <v>440</v>
      </c>
      <c r="D171" s="33">
        <v>3</v>
      </c>
      <c r="E171" s="33" t="s">
        <v>441</v>
      </c>
      <c r="F171" s="33" t="s">
        <v>104</v>
      </c>
      <c r="G171">
        <v>5</v>
      </c>
      <c r="H171">
        <f t="shared" si="4"/>
        <v>110</v>
      </c>
      <c r="I171" s="40" t="b">
        <v>1</v>
      </c>
      <c r="K171" t="str">
        <f t="shared" si="5"/>
        <v>3F8</v>
      </c>
    </row>
    <row r="172" spans="1:11">
      <c r="A172" s="42" t="s">
        <v>187</v>
      </c>
      <c r="B172" s="42">
        <v>34</v>
      </c>
      <c r="C172" s="42" t="s">
        <v>439</v>
      </c>
      <c r="D172" s="42">
        <v>5</v>
      </c>
      <c r="E172" s="42" t="s">
        <v>397</v>
      </c>
      <c r="F172" s="42" t="s">
        <v>83</v>
      </c>
      <c r="G172" s="42">
        <v>2</v>
      </c>
      <c r="H172" s="42">
        <f t="shared" si="4"/>
        <v>170</v>
      </c>
      <c r="I172" s="43" t="b">
        <v>1</v>
      </c>
      <c r="K172" t="str">
        <f t="shared" si="5"/>
        <v>5D3</v>
      </c>
    </row>
    <row r="173" spans="1:11">
      <c r="A173" s="42" t="s">
        <v>187</v>
      </c>
      <c r="B173" s="42">
        <v>34</v>
      </c>
      <c r="C173" s="42" t="s">
        <v>440</v>
      </c>
      <c r="D173" s="42">
        <v>7</v>
      </c>
      <c r="E173" s="42" t="s">
        <v>365</v>
      </c>
      <c r="F173" s="42" t="s">
        <v>83</v>
      </c>
      <c r="G173" s="42">
        <v>1</v>
      </c>
      <c r="H173" s="42">
        <f t="shared" si="4"/>
        <v>190</v>
      </c>
      <c r="I173" s="43" t="b">
        <v>1</v>
      </c>
      <c r="K173" t="str">
        <f t="shared" si="5"/>
        <v>7A6</v>
      </c>
    </row>
    <row r="174" spans="1:11">
      <c r="A174" t="s">
        <v>187</v>
      </c>
      <c r="B174">
        <v>34</v>
      </c>
      <c r="C174" t="s">
        <v>439</v>
      </c>
      <c r="D174">
        <v>9</v>
      </c>
      <c r="E174" t="s">
        <v>369</v>
      </c>
      <c r="F174" t="s">
        <v>68</v>
      </c>
      <c r="G174">
        <v>2</v>
      </c>
      <c r="H174">
        <f t="shared" si="4"/>
        <v>170</v>
      </c>
      <c r="I174" s="41" t="b">
        <v>1</v>
      </c>
      <c r="K174" t="str">
        <f t="shared" si="5"/>
        <v>9A8</v>
      </c>
    </row>
    <row r="175" spans="1:11">
      <c r="A175" t="s">
        <v>187</v>
      </c>
      <c r="B175">
        <v>34</v>
      </c>
      <c r="C175" t="s">
        <v>440</v>
      </c>
      <c r="D175">
        <v>11</v>
      </c>
      <c r="E175" t="s">
        <v>390</v>
      </c>
      <c r="F175" t="s">
        <v>68</v>
      </c>
      <c r="G175">
        <v>1</v>
      </c>
      <c r="H175">
        <f t="shared" si="4"/>
        <v>190</v>
      </c>
      <c r="I175" s="41" t="b">
        <v>1</v>
      </c>
      <c r="K175" t="str">
        <f t="shared" si="5"/>
        <v>11C2</v>
      </c>
    </row>
    <row r="176" spans="1:11">
      <c r="A176" s="33" t="s">
        <v>187</v>
      </c>
      <c r="B176" s="33">
        <v>35</v>
      </c>
      <c r="C176" s="33" t="s">
        <v>439</v>
      </c>
      <c r="D176" s="33">
        <v>1</v>
      </c>
      <c r="E176" s="33" t="s">
        <v>271</v>
      </c>
      <c r="F176" s="33" t="s">
        <v>104</v>
      </c>
      <c r="G176">
        <v>3</v>
      </c>
      <c r="H176">
        <f t="shared" si="4"/>
        <v>150</v>
      </c>
      <c r="I176" s="40" t="b">
        <v>1</v>
      </c>
      <c r="K176" t="str">
        <f t="shared" si="5"/>
        <v>1E6</v>
      </c>
    </row>
    <row r="177" spans="1:11">
      <c r="A177" s="33" t="s">
        <v>187</v>
      </c>
      <c r="B177" s="33">
        <v>35</v>
      </c>
      <c r="C177" s="33" t="s">
        <v>440</v>
      </c>
      <c r="D177" s="33">
        <v>3</v>
      </c>
      <c r="E177" s="33" t="s">
        <v>376</v>
      </c>
      <c r="F177" s="33" t="s">
        <v>104</v>
      </c>
      <c r="G177">
        <v>2</v>
      </c>
      <c r="H177">
        <f t="shared" si="4"/>
        <v>170</v>
      </c>
      <c r="I177" s="40" t="b">
        <v>1</v>
      </c>
      <c r="K177" t="str">
        <f t="shared" si="5"/>
        <v>3B3</v>
      </c>
    </row>
    <row r="178" spans="1:11">
      <c r="A178" s="42" t="s">
        <v>187</v>
      </c>
      <c r="B178" s="42">
        <v>35</v>
      </c>
      <c r="C178" s="42" t="s">
        <v>439</v>
      </c>
      <c r="D178" s="42">
        <v>5</v>
      </c>
      <c r="E178" s="42" t="s">
        <v>406</v>
      </c>
      <c r="F178" s="42" t="s">
        <v>83</v>
      </c>
      <c r="G178" s="42">
        <v>2</v>
      </c>
      <c r="H178" s="42">
        <f t="shared" si="4"/>
        <v>170</v>
      </c>
      <c r="I178" s="43" t="b">
        <v>1</v>
      </c>
      <c r="K178" t="str">
        <f t="shared" si="5"/>
        <v>5E4</v>
      </c>
    </row>
    <row r="179" spans="1:11">
      <c r="A179" s="42" t="s">
        <v>187</v>
      </c>
      <c r="B179" s="42">
        <v>35</v>
      </c>
      <c r="C179" s="42" t="s">
        <v>440</v>
      </c>
      <c r="D179" s="42">
        <v>7</v>
      </c>
      <c r="E179" s="42" t="s">
        <v>388</v>
      </c>
      <c r="F179" s="42" t="s">
        <v>83</v>
      </c>
      <c r="G179" s="42">
        <v>2</v>
      </c>
      <c r="H179" s="42">
        <f t="shared" si="4"/>
        <v>170</v>
      </c>
      <c r="I179" s="43" t="b">
        <v>1</v>
      </c>
      <c r="K179" t="str">
        <f t="shared" si="5"/>
        <v>7C1</v>
      </c>
    </row>
    <row r="180" spans="1:11">
      <c r="A180" t="s">
        <v>187</v>
      </c>
      <c r="B180">
        <v>35</v>
      </c>
      <c r="C180" t="s">
        <v>439</v>
      </c>
      <c r="D180">
        <v>9</v>
      </c>
      <c r="E180" t="s">
        <v>410</v>
      </c>
      <c r="F180" t="s">
        <v>68</v>
      </c>
      <c r="G180">
        <v>1</v>
      </c>
      <c r="H180">
        <f t="shared" si="4"/>
        <v>190</v>
      </c>
      <c r="I180" s="41" t="b">
        <v>1</v>
      </c>
      <c r="K180" t="str">
        <f t="shared" si="5"/>
        <v>9F1</v>
      </c>
    </row>
    <row r="181" spans="1:11">
      <c r="A181" t="s">
        <v>187</v>
      </c>
      <c r="B181">
        <v>35</v>
      </c>
      <c r="C181" t="s">
        <v>440</v>
      </c>
      <c r="D181">
        <v>11</v>
      </c>
      <c r="E181" t="s">
        <v>144</v>
      </c>
      <c r="F181" t="s">
        <v>68</v>
      </c>
      <c r="G181">
        <v>2</v>
      </c>
      <c r="H181">
        <f t="shared" si="4"/>
        <v>170</v>
      </c>
      <c r="I181" s="41" t="b">
        <v>1</v>
      </c>
      <c r="K181" t="str">
        <f t="shared" si="5"/>
        <v>11C4</v>
      </c>
    </row>
    <row r="182" spans="1:11">
      <c r="A182" s="33" t="s">
        <v>187</v>
      </c>
      <c r="B182" s="33">
        <v>36</v>
      </c>
      <c r="C182" s="33" t="s">
        <v>439</v>
      </c>
      <c r="D182" s="33">
        <v>1</v>
      </c>
      <c r="E182" s="33" t="s">
        <v>382</v>
      </c>
      <c r="F182" s="33" t="s">
        <v>104</v>
      </c>
      <c r="G182">
        <v>4</v>
      </c>
      <c r="H182">
        <f t="shared" si="4"/>
        <v>130</v>
      </c>
      <c r="I182" s="40" t="b">
        <v>1</v>
      </c>
      <c r="K182" t="str">
        <f t="shared" si="5"/>
        <v>1B6</v>
      </c>
    </row>
    <row r="183" spans="1:11">
      <c r="A183" s="33" t="s">
        <v>187</v>
      </c>
      <c r="B183" s="33">
        <v>36</v>
      </c>
      <c r="C183" s="33" t="s">
        <v>440</v>
      </c>
      <c r="D183" s="33">
        <v>3</v>
      </c>
      <c r="E183" s="33" t="s">
        <v>414</v>
      </c>
      <c r="F183" s="33" t="s">
        <v>104</v>
      </c>
      <c r="G183">
        <v>4</v>
      </c>
      <c r="H183">
        <f t="shared" si="4"/>
        <v>130</v>
      </c>
      <c r="I183" s="40" t="b">
        <v>1</v>
      </c>
      <c r="K183" t="str">
        <f t="shared" si="5"/>
        <v>3F5</v>
      </c>
    </row>
    <row r="184" spans="1:11">
      <c r="A184" s="42" t="s">
        <v>187</v>
      </c>
      <c r="B184" s="42">
        <v>36</v>
      </c>
      <c r="C184" s="42" t="s">
        <v>439</v>
      </c>
      <c r="D184" s="42">
        <v>5</v>
      </c>
      <c r="E184" s="42" t="s">
        <v>374</v>
      </c>
      <c r="F184" s="42" t="s">
        <v>83</v>
      </c>
      <c r="G184" s="42">
        <v>3</v>
      </c>
      <c r="H184" s="42">
        <f t="shared" si="4"/>
        <v>150</v>
      </c>
      <c r="I184" s="43" t="b">
        <v>1</v>
      </c>
      <c r="K184" t="str">
        <f t="shared" si="5"/>
        <v>5B2</v>
      </c>
    </row>
    <row r="185" spans="1:11">
      <c r="A185" s="42" t="s">
        <v>187</v>
      </c>
      <c r="B185" s="42">
        <v>36</v>
      </c>
      <c r="C185" s="42" t="s">
        <v>440</v>
      </c>
      <c r="D185" s="42">
        <v>8</v>
      </c>
      <c r="E185" s="42" t="s">
        <v>269</v>
      </c>
      <c r="F185" s="42" t="s">
        <v>83</v>
      </c>
      <c r="G185" s="42">
        <v>3</v>
      </c>
      <c r="H185" s="42">
        <f t="shared" si="4"/>
        <v>150</v>
      </c>
      <c r="I185" s="43" t="b">
        <v>1</v>
      </c>
      <c r="K185" t="str">
        <f t="shared" si="5"/>
        <v>8D8</v>
      </c>
    </row>
    <row r="186" spans="1:11">
      <c r="A186" t="s">
        <v>187</v>
      </c>
      <c r="B186">
        <v>36</v>
      </c>
      <c r="C186" t="s">
        <v>439</v>
      </c>
      <c r="D186">
        <v>9</v>
      </c>
      <c r="E186" t="s">
        <v>413</v>
      </c>
      <c r="F186" t="s">
        <v>68</v>
      </c>
      <c r="G186">
        <v>4</v>
      </c>
      <c r="H186">
        <f t="shared" si="4"/>
        <v>130</v>
      </c>
      <c r="I186" s="41" t="b">
        <v>1</v>
      </c>
      <c r="K186" t="str">
        <f t="shared" si="5"/>
        <v>9F4</v>
      </c>
    </row>
    <row r="187" spans="1:11">
      <c r="A187" t="s">
        <v>187</v>
      </c>
      <c r="B187">
        <v>36</v>
      </c>
      <c r="C187" t="s">
        <v>440</v>
      </c>
      <c r="D187">
        <v>11</v>
      </c>
      <c r="E187" t="s">
        <v>407</v>
      </c>
      <c r="F187" t="s">
        <v>68</v>
      </c>
      <c r="G187">
        <v>3</v>
      </c>
      <c r="H187">
        <f t="shared" si="4"/>
        <v>150</v>
      </c>
      <c r="I187" s="41" t="b">
        <v>1</v>
      </c>
      <c r="K187" t="str">
        <f t="shared" si="5"/>
        <v>11E5</v>
      </c>
    </row>
    <row r="188" spans="1:11">
      <c r="A188" s="33" t="s">
        <v>187</v>
      </c>
      <c r="B188" s="33">
        <v>37</v>
      </c>
      <c r="C188" s="33" t="s">
        <v>439</v>
      </c>
      <c r="D188" s="33">
        <v>1</v>
      </c>
      <c r="E188" s="33" t="s">
        <v>414</v>
      </c>
      <c r="F188" s="33" t="s">
        <v>104</v>
      </c>
      <c r="G188">
        <v>5</v>
      </c>
      <c r="H188">
        <f t="shared" si="4"/>
        <v>110</v>
      </c>
      <c r="I188" s="40" t="b">
        <v>1</v>
      </c>
      <c r="K188" t="str">
        <f t="shared" si="5"/>
        <v>1F5</v>
      </c>
    </row>
    <row r="189" spans="1:11">
      <c r="A189" s="33" t="s">
        <v>187</v>
      </c>
      <c r="B189" s="33">
        <v>37</v>
      </c>
      <c r="C189" s="33" t="s">
        <v>440</v>
      </c>
      <c r="D189" s="33">
        <v>3</v>
      </c>
      <c r="E189" s="33" t="s">
        <v>442</v>
      </c>
      <c r="F189" s="33" t="s">
        <v>104</v>
      </c>
      <c r="G189">
        <v>4</v>
      </c>
      <c r="H189">
        <f t="shared" ref="H189:H252" si="6">260-(50+(G189*20))</f>
        <v>130</v>
      </c>
      <c r="I189" s="40" t="b">
        <v>1</v>
      </c>
      <c r="K189" t="str">
        <f t="shared" si="5"/>
        <v>3F7</v>
      </c>
    </row>
    <row r="190" spans="1:11">
      <c r="A190" s="42" t="s">
        <v>187</v>
      </c>
      <c r="B190" s="42">
        <v>37</v>
      </c>
      <c r="C190" s="42" t="s">
        <v>439</v>
      </c>
      <c r="D190" s="42">
        <v>5</v>
      </c>
      <c r="E190" s="42" t="s">
        <v>378</v>
      </c>
      <c r="F190" s="42" t="s">
        <v>83</v>
      </c>
      <c r="G190" s="42">
        <v>4</v>
      </c>
      <c r="H190" s="42">
        <f t="shared" si="6"/>
        <v>130</v>
      </c>
      <c r="I190" s="43" t="b">
        <v>1</v>
      </c>
      <c r="K190" t="str">
        <f t="shared" si="5"/>
        <v>5B4</v>
      </c>
    </row>
    <row r="191" spans="1:11">
      <c r="A191" s="42" t="s">
        <v>187</v>
      </c>
      <c r="B191" s="42">
        <v>37</v>
      </c>
      <c r="C191" s="42" t="s">
        <v>440</v>
      </c>
      <c r="D191" s="42">
        <v>7</v>
      </c>
      <c r="E191" s="42" t="s">
        <v>357</v>
      </c>
      <c r="F191" s="42" t="s">
        <v>83</v>
      </c>
      <c r="G191" s="42">
        <v>5</v>
      </c>
      <c r="H191" s="42">
        <f t="shared" si="6"/>
        <v>110</v>
      </c>
      <c r="I191" s="43" t="b">
        <v>1</v>
      </c>
      <c r="K191" t="str">
        <f t="shared" si="5"/>
        <v>7A3</v>
      </c>
    </row>
    <row r="192" spans="1:11">
      <c r="A192" t="s">
        <v>187</v>
      </c>
      <c r="B192">
        <v>37</v>
      </c>
      <c r="C192" t="s">
        <v>439</v>
      </c>
      <c r="D192">
        <v>9</v>
      </c>
      <c r="E192" t="s">
        <v>374</v>
      </c>
      <c r="F192" t="s">
        <v>68</v>
      </c>
      <c r="G192">
        <v>3</v>
      </c>
      <c r="H192">
        <f t="shared" si="6"/>
        <v>150</v>
      </c>
      <c r="I192" s="41" t="b">
        <v>1</v>
      </c>
      <c r="K192" t="str">
        <f t="shared" si="5"/>
        <v>9B2</v>
      </c>
    </row>
    <row r="193" spans="1:11">
      <c r="A193" t="s">
        <v>187</v>
      </c>
      <c r="B193">
        <v>37</v>
      </c>
      <c r="C193" t="s">
        <v>440</v>
      </c>
      <c r="D193">
        <v>11</v>
      </c>
      <c r="E193" t="s">
        <v>351</v>
      </c>
      <c r="F193" t="s">
        <v>68</v>
      </c>
      <c r="G193">
        <v>2</v>
      </c>
      <c r="H193">
        <f t="shared" si="6"/>
        <v>170</v>
      </c>
      <c r="I193" s="41" t="b">
        <v>1</v>
      </c>
      <c r="K193" t="str">
        <f t="shared" si="5"/>
        <v>11A1</v>
      </c>
    </row>
    <row r="194" spans="1:11">
      <c r="A194" s="33" t="s">
        <v>187</v>
      </c>
      <c r="B194" s="33">
        <v>38</v>
      </c>
      <c r="C194" s="33" t="s">
        <v>439</v>
      </c>
      <c r="D194" s="33">
        <v>1</v>
      </c>
      <c r="E194" s="33" t="s">
        <v>357</v>
      </c>
      <c r="F194" s="33" t="s">
        <v>104</v>
      </c>
      <c r="G194">
        <v>3</v>
      </c>
      <c r="H194">
        <f t="shared" si="6"/>
        <v>150</v>
      </c>
      <c r="I194" s="40" t="b">
        <v>1</v>
      </c>
      <c r="K194" t="str">
        <f t="shared" si="5"/>
        <v>1A3</v>
      </c>
    </row>
    <row r="195" spans="1:11">
      <c r="A195" s="33" t="s">
        <v>187</v>
      </c>
      <c r="B195" s="33">
        <v>38</v>
      </c>
      <c r="C195" s="33" t="s">
        <v>440</v>
      </c>
      <c r="D195" s="33">
        <v>3</v>
      </c>
      <c r="E195" s="33" t="s">
        <v>369</v>
      </c>
      <c r="F195" s="33" t="s">
        <v>104</v>
      </c>
      <c r="G195">
        <v>4</v>
      </c>
      <c r="H195">
        <f t="shared" si="6"/>
        <v>130</v>
      </c>
      <c r="I195" s="40" t="b">
        <v>1</v>
      </c>
      <c r="K195" t="str">
        <f t="shared" ref="K195:K258" si="7">D195&amp;E195</f>
        <v>3A8</v>
      </c>
    </row>
    <row r="196" spans="1:11">
      <c r="A196" s="42" t="s">
        <v>187</v>
      </c>
      <c r="B196" s="42">
        <v>38</v>
      </c>
      <c r="C196" s="42" t="s">
        <v>439</v>
      </c>
      <c r="D196" s="42">
        <v>5</v>
      </c>
      <c r="E196" s="42" t="s">
        <v>359</v>
      </c>
      <c r="F196" s="42" t="s">
        <v>83</v>
      </c>
      <c r="G196" s="42">
        <v>3</v>
      </c>
      <c r="H196" s="42">
        <f t="shared" si="6"/>
        <v>150</v>
      </c>
      <c r="I196" s="43" t="b">
        <v>1</v>
      </c>
      <c r="K196" t="str">
        <f t="shared" si="7"/>
        <v>5A4</v>
      </c>
    </row>
    <row r="197" spans="1:11">
      <c r="A197" s="42" t="s">
        <v>187</v>
      </c>
      <c r="B197" s="42">
        <v>38</v>
      </c>
      <c r="C197" s="42" t="s">
        <v>440</v>
      </c>
      <c r="D197" s="42">
        <v>7</v>
      </c>
      <c r="E197" s="42" t="s">
        <v>441</v>
      </c>
      <c r="F197" s="42" t="s">
        <v>83</v>
      </c>
      <c r="G197" s="42">
        <v>2</v>
      </c>
      <c r="H197" s="42">
        <f t="shared" si="6"/>
        <v>170</v>
      </c>
      <c r="I197" s="43" t="b">
        <v>1</v>
      </c>
      <c r="K197" t="str">
        <f t="shared" si="7"/>
        <v>7F8</v>
      </c>
    </row>
    <row r="198" spans="1:11">
      <c r="A198" t="s">
        <v>187</v>
      </c>
      <c r="B198">
        <v>38</v>
      </c>
      <c r="C198" t="s">
        <v>439</v>
      </c>
      <c r="D198">
        <v>9</v>
      </c>
      <c r="E198" t="s">
        <v>405</v>
      </c>
      <c r="F198" t="s">
        <v>68</v>
      </c>
      <c r="G198">
        <v>2</v>
      </c>
      <c r="H198">
        <f t="shared" si="6"/>
        <v>170</v>
      </c>
      <c r="I198" s="41" t="b">
        <v>1</v>
      </c>
      <c r="K198" t="str">
        <f t="shared" si="7"/>
        <v>9E3</v>
      </c>
    </row>
    <row r="199" spans="1:11">
      <c r="A199" t="s">
        <v>187</v>
      </c>
      <c r="B199">
        <v>38</v>
      </c>
      <c r="C199" t="s">
        <v>440</v>
      </c>
      <c r="D199">
        <v>11</v>
      </c>
      <c r="E199" t="s">
        <v>265</v>
      </c>
      <c r="F199" t="s">
        <v>68</v>
      </c>
      <c r="G199">
        <v>4</v>
      </c>
      <c r="H199">
        <f t="shared" si="6"/>
        <v>130</v>
      </c>
      <c r="I199" s="41" t="b">
        <v>1</v>
      </c>
      <c r="K199" t="str">
        <f t="shared" si="7"/>
        <v>11D2</v>
      </c>
    </row>
    <row r="200" spans="1:11">
      <c r="A200" s="33" t="s">
        <v>187</v>
      </c>
      <c r="B200" s="33">
        <v>77</v>
      </c>
      <c r="C200" s="33" t="s">
        <v>439</v>
      </c>
      <c r="D200" s="33">
        <v>1</v>
      </c>
      <c r="E200" s="33" t="s">
        <v>371</v>
      </c>
      <c r="F200" s="33" t="s">
        <v>104</v>
      </c>
      <c r="G200">
        <v>2</v>
      </c>
      <c r="H200">
        <f t="shared" si="6"/>
        <v>170</v>
      </c>
      <c r="I200" s="40" t="b">
        <v>1</v>
      </c>
      <c r="K200" t="str">
        <f t="shared" si="7"/>
        <v>1B1</v>
      </c>
    </row>
    <row r="201" spans="1:11">
      <c r="A201" s="33" t="s">
        <v>187</v>
      </c>
      <c r="B201" s="33">
        <v>77</v>
      </c>
      <c r="C201" s="33" t="s">
        <v>440</v>
      </c>
      <c r="D201" s="33">
        <v>3</v>
      </c>
      <c r="E201" s="33" t="s">
        <v>400</v>
      </c>
      <c r="F201" s="33" t="s">
        <v>104</v>
      </c>
      <c r="G201">
        <v>3</v>
      </c>
      <c r="H201">
        <f t="shared" si="6"/>
        <v>150</v>
      </c>
      <c r="I201" s="40" t="b">
        <v>1</v>
      </c>
      <c r="K201" t="str">
        <f t="shared" si="7"/>
        <v>3D5</v>
      </c>
    </row>
    <row r="202" spans="1:11">
      <c r="A202" s="42" t="s">
        <v>187</v>
      </c>
      <c r="B202" s="42">
        <v>77</v>
      </c>
      <c r="C202" s="42" t="s">
        <v>439</v>
      </c>
      <c r="D202" s="42">
        <v>5</v>
      </c>
      <c r="E202" s="42" t="s">
        <v>401</v>
      </c>
      <c r="F202" s="42" t="s">
        <v>83</v>
      </c>
      <c r="G202" s="42">
        <v>4</v>
      </c>
      <c r="H202" s="42">
        <f t="shared" si="6"/>
        <v>130</v>
      </c>
      <c r="I202" s="43" t="b">
        <v>1</v>
      </c>
      <c r="K202" t="str">
        <f t="shared" si="7"/>
        <v>5D6</v>
      </c>
    </row>
    <row r="203" spans="1:11">
      <c r="A203" s="42" t="s">
        <v>187</v>
      </c>
      <c r="B203" s="42">
        <v>77</v>
      </c>
      <c r="C203" s="42" t="s">
        <v>440</v>
      </c>
      <c r="D203" s="42">
        <v>7</v>
      </c>
      <c r="E203" s="42" t="s">
        <v>359</v>
      </c>
      <c r="F203" s="42" t="s">
        <v>83</v>
      </c>
      <c r="G203" s="42">
        <v>3</v>
      </c>
      <c r="H203" s="42">
        <f t="shared" si="6"/>
        <v>150</v>
      </c>
      <c r="I203" s="43" t="b">
        <v>1</v>
      </c>
      <c r="K203" t="str">
        <f t="shared" si="7"/>
        <v>7A4</v>
      </c>
    </row>
    <row r="204" spans="1:11">
      <c r="A204" t="s">
        <v>187</v>
      </c>
      <c r="B204">
        <v>77</v>
      </c>
      <c r="C204" t="s">
        <v>439</v>
      </c>
      <c r="D204">
        <v>9</v>
      </c>
      <c r="E204" t="s">
        <v>376</v>
      </c>
      <c r="F204" t="s">
        <v>68</v>
      </c>
      <c r="G204">
        <v>3</v>
      </c>
      <c r="H204">
        <f t="shared" si="6"/>
        <v>150</v>
      </c>
      <c r="I204" s="41" t="b">
        <v>1</v>
      </c>
      <c r="K204" t="str">
        <f t="shared" si="7"/>
        <v>9B3</v>
      </c>
    </row>
    <row r="205" spans="1:11">
      <c r="A205" t="s">
        <v>187</v>
      </c>
      <c r="B205">
        <v>77</v>
      </c>
      <c r="C205" t="s">
        <v>440</v>
      </c>
      <c r="D205">
        <v>11</v>
      </c>
      <c r="E205" t="s">
        <v>382</v>
      </c>
      <c r="F205" t="s">
        <v>68</v>
      </c>
      <c r="G205">
        <v>2</v>
      </c>
      <c r="H205">
        <f t="shared" si="6"/>
        <v>170</v>
      </c>
      <c r="I205" s="41" t="b">
        <v>1</v>
      </c>
      <c r="K205" t="str">
        <f t="shared" si="7"/>
        <v>11B6</v>
      </c>
    </row>
    <row r="206" spans="1:11">
      <c r="A206" s="33" t="s">
        <v>207</v>
      </c>
      <c r="B206" s="33">
        <v>39</v>
      </c>
      <c r="C206" s="33" t="s">
        <v>439</v>
      </c>
      <c r="D206" s="33">
        <v>1</v>
      </c>
      <c r="E206" s="33" t="s">
        <v>355</v>
      </c>
      <c r="F206" s="33" t="s">
        <v>104</v>
      </c>
      <c r="G206">
        <v>2</v>
      </c>
      <c r="H206">
        <f t="shared" si="6"/>
        <v>170</v>
      </c>
      <c r="I206" s="40" t="b">
        <v>1</v>
      </c>
      <c r="K206" t="str">
        <f t="shared" si="7"/>
        <v>1A2</v>
      </c>
    </row>
    <row r="207" spans="1:11">
      <c r="A207" s="33" t="s">
        <v>207</v>
      </c>
      <c r="B207" s="33">
        <v>39</v>
      </c>
      <c r="C207" s="33" t="s">
        <v>440</v>
      </c>
      <c r="D207" s="33">
        <v>3</v>
      </c>
      <c r="E207" s="33" t="s">
        <v>405</v>
      </c>
      <c r="F207" s="33" t="s">
        <v>104</v>
      </c>
      <c r="G207">
        <v>4</v>
      </c>
      <c r="H207">
        <f t="shared" si="6"/>
        <v>130</v>
      </c>
      <c r="I207" s="40" t="b">
        <v>1</v>
      </c>
      <c r="K207" t="str">
        <f t="shared" si="7"/>
        <v>3E3</v>
      </c>
    </row>
    <row r="208" spans="1:11">
      <c r="A208" s="42" t="s">
        <v>207</v>
      </c>
      <c r="B208" s="42">
        <v>39</v>
      </c>
      <c r="C208" s="42" t="s">
        <v>439</v>
      </c>
      <c r="D208" s="42">
        <v>5</v>
      </c>
      <c r="E208" s="42" t="s">
        <v>402</v>
      </c>
      <c r="F208" s="42" t="s">
        <v>83</v>
      </c>
      <c r="G208" s="42">
        <v>3</v>
      </c>
      <c r="H208" s="42">
        <f t="shared" si="6"/>
        <v>150</v>
      </c>
      <c r="I208" s="43" t="b">
        <v>1</v>
      </c>
      <c r="K208" t="str">
        <f t="shared" si="7"/>
        <v>5D7</v>
      </c>
    </row>
    <row r="209" spans="1:11">
      <c r="A209" s="42" t="s">
        <v>207</v>
      </c>
      <c r="B209" s="42">
        <v>39</v>
      </c>
      <c r="C209" s="42" t="s">
        <v>440</v>
      </c>
      <c r="D209" s="42">
        <v>7</v>
      </c>
      <c r="E209" s="42" t="s">
        <v>380</v>
      </c>
      <c r="F209" s="42" t="s">
        <v>83</v>
      </c>
      <c r="G209" s="42">
        <v>3</v>
      </c>
      <c r="H209" s="42">
        <f t="shared" si="6"/>
        <v>150</v>
      </c>
      <c r="I209" s="43" t="b">
        <v>1</v>
      </c>
      <c r="K209" t="str">
        <f t="shared" si="7"/>
        <v>7B5</v>
      </c>
    </row>
    <row r="210" spans="1:11">
      <c r="A210" t="s">
        <v>207</v>
      </c>
      <c r="B210">
        <v>39</v>
      </c>
      <c r="C210" t="s">
        <v>439</v>
      </c>
      <c r="D210">
        <v>9</v>
      </c>
      <c r="E210" t="s">
        <v>399</v>
      </c>
      <c r="F210" t="s">
        <v>68</v>
      </c>
      <c r="G210">
        <v>2</v>
      </c>
      <c r="H210">
        <f t="shared" si="6"/>
        <v>170</v>
      </c>
      <c r="I210" s="41" t="b">
        <v>1</v>
      </c>
      <c r="K210" t="str">
        <f t="shared" si="7"/>
        <v>9D4</v>
      </c>
    </row>
    <row r="211" spans="1:11">
      <c r="A211" t="s">
        <v>207</v>
      </c>
      <c r="B211">
        <v>39</v>
      </c>
      <c r="C211" t="s">
        <v>440</v>
      </c>
      <c r="D211">
        <v>11</v>
      </c>
      <c r="E211" t="s">
        <v>392</v>
      </c>
      <c r="F211" t="s">
        <v>68</v>
      </c>
      <c r="G211">
        <v>1</v>
      </c>
      <c r="H211">
        <f t="shared" si="6"/>
        <v>190</v>
      </c>
      <c r="I211" s="41" t="b">
        <v>1</v>
      </c>
      <c r="K211" t="str">
        <f t="shared" si="7"/>
        <v>11C3</v>
      </c>
    </row>
    <row r="212" spans="1:11">
      <c r="A212" s="33" t="s">
        <v>207</v>
      </c>
      <c r="B212" s="33">
        <v>40</v>
      </c>
      <c r="C212" s="33" t="s">
        <v>439</v>
      </c>
      <c r="D212" s="33">
        <v>2</v>
      </c>
      <c r="E212" s="33" t="s">
        <v>388</v>
      </c>
      <c r="F212" s="33" t="s">
        <v>104</v>
      </c>
      <c r="G212">
        <v>2</v>
      </c>
      <c r="H212">
        <f t="shared" si="6"/>
        <v>170</v>
      </c>
      <c r="I212" s="40" t="b">
        <v>1</v>
      </c>
      <c r="K212" t="str">
        <f t="shared" si="7"/>
        <v>2C1</v>
      </c>
    </row>
    <row r="213" spans="1:11">
      <c r="A213" s="33" t="s">
        <v>207</v>
      </c>
      <c r="B213" s="33">
        <v>40</v>
      </c>
      <c r="C213" s="33" t="s">
        <v>440</v>
      </c>
      <c r="D213" s="33">
        <v>4</v>
      </c>
      <c r="E213" s="33" t="s">
        <v>378</v>
      </c>
      <c r="F213" s="33" t="s">
        <v>104</v>
      </c>
      <c r="G213">
        <v>2</v>
      </c>
      <c r="H213">
        <f t="shared" si="6"/>
        <v>170</v>
      </c>
      <c r="I213" s="40" t="b">
        <v>1</v>
      </c>
      <c r="K213" t="str">
        <f t="shared" si="7"/>
        <v>4B4</v>
      </c>
    </row>
    <row r="214" spans="1:11">
      <c r="A214" s="42" t="s">
        <v>207</v>
      </c>
      <c r="B214" s="42">
        <v>40</v>
      </c>
      <c r="C214" s="42" t="s">
        <v>439</v>
      </c>
      <c r="D214" s="42">
        <v>5</v>
      </c>
      <c r="E214" s="42" t="s">
        <v>140</v>
      </c>
      <c r="F214" s="42" t="s">
        <v>83</v>
      </c>
      <c r="G214" s="42">
        <v>2</v>
      </c>
      <c r="H214" s="42">
        <f t="shared" si="6"/>
        <v>170</v>
      </c>
      <c r="I214" s="43" t="b">
        <v>1</v>
      </c>
      <c r="K214" t="str">
        <f t="shared" si="7"/>
        <v>5C8</v>
      </c>
    </row>
    <row r="215" spans="1:11">
      <c r="A215" s="42" t="s">
        <v>207</v>
      </c>
      <c r="B215" s="42">
        <v>40</v>
      </c>
      <c r="C215" s="42" t="s">
        <v>440</v>
      </c>
      <c r="D215" s="42">
        <v>7</v>
      </c>
      <c r="E215" s="42" t="s">
        <v>411</v>
      </c>
      <c r="F215" s="42" t="s">
        <v>83</v>
      </c>
      <c r="G215" s="42">
        <v>2</v>
      </c>
      <c r="H215" s="42">
        <f t="shared" si="6"/>
        <v>170</v>
      </c>
      <c r="I215" s="43" t="b">
        <v>1</v>
      </c>
      <c r="K215" t="str">
        <f t="shared" si="7"/>
        <v>7F2</v>
      </c>
    </row>
    <row r="216" spans="1:11">
      <c r="A216" t="s">
        <v>207</v>
      </c>
      <c r="B216">
        <v>40</v>
      </c>
      <c r="C216" t="s">
        <v>439</v>
      </c>
      <c r="D216">
        <v>9</v>
      </c>
      <c r="E216" t="s">
        <v>407</v>
      </c>
      <c r="F216" t="s">
        <v>68</v>
      </c>
      <c r="G216">
        <v>5</v>
      </c>
      <c r="H216">
        <f t="shared" si="6"/>
        <v>110</v>
      </c>
      <c r="I216" s="41" t="b">
        <v>1</v>
      </c>
      <c r="K216" t="str">
        <f t="shared" si="7"/>
        <v>9E5</v>
      </c>
    </row>
    <row r="217" spans="1:11">
      <c r="A217" t="s">
        <v>207</v>
      </c>
      <c r="B217">
        <v>40</v>
      </c>
      <c r="C217" t="s">
        <v>440</v>
      </c>
      <c r="D217">
        <v>11</v>
      </c>
      <c r="E217" t="s">
        <v>394</v>
      </c>
      <c r="F217" t="s">
        <v>68</v>
      </c>
      <c r="G217">
        <v>5</v>
      </c>
      <c r="H217">
        <f t="shared" si="6"/>
        <v>110</v>
      </c>
      <c r="I217" s="41" t="b">
        <v>1</v>
      </c>
      <c r="K217" t="str">
        <f t="shared" si="7"/>
        <v>11C5</v>
      </c>
    </row>
    <row r="218" spans="1:11">
      <c r="A218" s="33" t="s">
        <v>207</v>
      </c>
      <c r="B218" s="33">
        <v>41</v>
      </c>
      <c r="C218" s="33" t="s">
        <v>439</v>
      </c>
      <c r="D218" s="33">
        <v>2</v>
      </c>
      <c r="E218" s="33" t="s">
        <v>384</v>
      </c>
      <c r="F218" s="33" t="s">
        <v>104</v>
      </c>
      <c r="G218">
        <v>3</v>
      </c>
      <c r="H218">
        <f t="shared" si="6"/>
        <v>150</v>
      </c>
      <c r="I218" s="40" t="b">
        <v>1</v>
      </c>
      <c r="K218" t="str">
        <f t="shared" si="7"/>
        <v>2B7</v>
      </c>
    </row>
    <row r="219" spans="1:11">
      <c r="A219" s="33" t="s">
        <v>207</v>
      </c>
      <c r="B219" s="33">
        <v>41</v>
      </c>
      <c r="C219" s="33" t="s">
        <v>440</v>
      </c>
      <c r="D219" s="33">
        <v>3</v>
      </c>
      <c r="E219" s="33" t="s">
        <v>411</v>
      </c>
      <c r="F219" s="33" t="s">
        <v>104</v>
      </c>
      <c r="G219">
        <v>3</v>
      </c>
      <c r="H219">
        <f t="shared" si="6"/>
        <v>150</v>
      </c>
      <c r="I219" s="40" t="b">
        <v>1</v>
      </c>
      <c r="K219" t="str">
        <f t="shared" si="7"/>
        <v>3F2</v>
      </c>
    </row>
    <row r="220" spans="1:11">
      <c r="A220" s="42" t="s">
        <v>207</v>
      </c>
      <c r="B220" s="42">
        <v>41</v>
      </c>
      <c r="C220" s="42" t="s">
        <v>439</v>
      </c>
      <c r="D220" s="42">
        <v>5</v>
      </c>
      <c r="E220" s="42" t="s">
        <v>441</v>
      </c>
      <c r="F220" s="42" t="s">
        <v>83</v>
      </c>
      <c r="G220" s="42">
        <v>3</v>
      </c>
      <c r="H220" s="42">
        <f t="shared" si="6"/>
        <v>150</v>
      </c>
      <c r="I220" s="43" t="b">
        <v>1</v>
      </c>
      <c r="K220" t="str">
        <f t="shared" si="7"/>
        <v>5F8</v>
      </c>
    </row>
    <row r="221" spans="1:11">
      <c r="A221" s="42" t="s">
        <v>207</v>
      </c>
      <c r="B221" s="42">
        <v>41</v>
      </c>
      <c r="C221" s="42" t="s">
        <v>440</v>
      </c>
      <c r="D221" s="42">
        <v>7</v>
      </c>
      <c r="E221" s="42" t="s">
        <v>413</v>
      </c>
      <c r="F221" s="42" t="s">
        <v>83</v>
      </c>
      <c r="G221" s="42">
        <v>3</v>
      </c>
      <c r="H221" s="42">
        <f t="shared" si="6"/>
        <v>150</v>
      </c>
      <c r="I221" s="43" t="b">
        <v>1</v>
      </c>
      <c r="K221" t="str">
        <f t="shared" si="7"/>
        <v>7F4</v>
      </c>
    </row>
    <row r="222" spans="1:11">
      <c r="A222" t="s">
        <v>207</v>
      </c>
      <c r="B222">
        <v>41</v>
      </c>
      <c r="C222" t="s">
        <v>439</v>
      </c>
      <c r="D222">
        <v>9</v>
      </c>
      <c r="E222" t="s">
        <v>359</v>
      </c>
      <c r="F222" t="s">
        <v>68</v>
      </c>
      <c r="G222">
        <v>3</v>
      </c>
      <c r="H222">
        <f t="shared" si="6"/>
        <v>150</v>
      </c>
      <c r="I222" s="41" t="b">
        <v>1</v>
      </c>
      <c r="K222" t="str">
        <f t="shared" si="7"/>
        <v>9A4</v>
      </c>
    </row>
    <row r="223" spans="1:11">
      <c r="A223" t="s">
        <v>207</v>
      </c>
      <c r="B223">
        <v>41</v>
      </c>
      <c r="C223" t="s">
        <v>440</v>
      </c>
      <c r="D223">
        <v>11</v>
      </c>
      <c r="E223" t="s">
        <v>359</v>
      </c>
      <c r="F223" t="s">
        <v>68</v>
      </c>
      <c r="G223">
        <v>3</v>
      </c>
      <c r="H223">
        <f t="shared" si="6"/>
        <v>150</v>
      </c>
      <c r="I223" s="41" t="b">
        <v>1</v>
      </c>
      <c r="K223" t="str">
        <f t="shared" si="7"/>
        <v>11A4</v>
      </c>
    </row>
    <row r="224" spans="1:11">
      <c r="A224" s="33" t="s">
        <v>207</v>
      </c>
      <c r="B224" s="33">
        <v>42</v>
      </c>
      <c r="C224" s="33" t="s">
        <v>439</v>
      </c>
      <c r="D224" s="33">
        <v>2</v>
      </c>
      <c r="E224" s="33" t="s">
        <v>411</v>
      </c>
      <c r="F224" s="33" t="s">
        <v>104</v>
      </c>
      <c r="G224">
        <v>2</v>
      </c>
      <c r="H224">
        <f t="shared" si="6"/>
        <v>170</v>
      </c>
      <c r="I224" s="40" t="b">
        <v>1</v>
      </c>
      <c r="K224" t="str">
        <f t="shared" si="7"/>
        <v>2F2</v>
      </c>
    </row>
    <row r="225" spans="1:11">
      <c r="A225" s="33" t="s">
        <v>207</v>
      </c>
      <c r="B225" s="33">
        <v>42</v>
      </c>
      <c r="C225" s="33" t="s">
        <v>440</v>
      </c>
      <c r="D225" s="33">
        <v>4</v>
      </c>
      <c r="E225" s="33" t="s">
        <v>267</v>
      </c>
      <c r="F225" s="33" t="s">
        <v>104</v>
      </c>
      <c r="G225">
        <v>2</v>
      </c>
      <c r="H225">
        <f t="shared" si="6"/>
        <v>170</v>
      </c>
      <c r="I225" s="40" t="b">
        <v>1</v>
      </c>
      <c r="K225" t="str">
        <f t="shared" si="7"/>
        <v>4C6</v>
      </c>
    </row>
    <row r="226" spans="1:11">
      <c r="A226" s="42" t="s">
        <v>207</v>
      </c>
      <c r="B226" s="42">
        <v>42</v>
      </c>
      <c r="C226" s="42" t="s">
        <v>439</v>
      </c>
      <c r="D226" s="42">
        <v>5</v>
      </c>
      <c r="E226" s="42" t="s">
        <v>273</v>
      </c>
      <c r="F226" s="42" t="s">
        <v>83</v>
      </c>
      <c r="G226" s="42">
        <v>2</v>
      </c>
      <c r="H226" s="42">
        <f t="shared" si="6"/>
        <v>170</v>
      </c>
      <c r="I226" s="43" t="b">
        <v>1</v>
      </c>
      <c r="K226" t="str">
        <f t="shared" si="7"/>
        <v>5F6</v>
      </c>
    </row>
    <row r="227" spans="1:11">
      <c r="A227" s="42" t="s">
        <v>207</v>
      </c>
      <c r="B227" s="42">
        <v>42</v>
      </c>
      <c r="C227" s="42" t="s">
        <v>440</v>
      </c>
      <c r="D227" s="42">
        <v>7</v>
      </c>
      <c r="E227" s="42" t="s">
        <v>400</v>
      </c>
      <c r="F227" s="42" t="s">
        <v>83</v>
      </c>
      <c r="G227" s="42">
        <v>2</v>
      </c>
      <c r="H227" s="42">
        <f t="shared" si="6"/>
        <v>170</v>
      </c>
      <c r="I227" s="43" t="b">
        <v>1</v>
      </c>
      <c r="K227" t="str">
        <f t="shared" si="7"/>
        <v>7D5</v>
      </c>
    </row>
    <row r="228" spans="1:11">
      <c r="A228" t="s">
        <v>207</v>
      </c>
      <c r="B228">
        <v>42</v>
      </c>
      <c r="C228" t="s">
        <v>439</v>
      </c>
      <c r="D228">
        <v>9</v>
      </c>
      <c r="E228" t="s">
        <v>382</v>
      </c>
      <c r="F228" t="s">
        <v>68</v>
      </c>
      <c r="G228">
        <v>3</v>
      </c>
      <c r="H228">
        <f t="shared" si="6"/>
        <v>150</v>
      </c>
      <c r="I228" s="41" t="b">
        <v>1</v>
      </c>
      <c r="K228" t="str">
        <f t="shared" si="7"/>
        <v>9B6</v>
      </c>
    </row>
    <row r="229" spans="1:11">
      <c r="A229" t="s">
        <v>207</v>
      </c>
      <c r="B229">
        <v>42</v>
      </c>
      <c r="C229" t="s">
        <v>440</v>
      </c>
      <c r="D229">
        <v>11</v>
      </c>
      <c r="E229" t="s">
        <v>365</v>
      </c>
      <c r="F229" t="s">
        <v>68</v>
      </c>
      <c r="G229">
        <v>2</v>
      </c>
      <c r="H229">
        <f t="shared" si="6"/>
        <v>170</v>
      </c>
      <c r="I229" s="41" t="b">
        <v>1</v>
      </c>
      <c r="K229" t="str">
        <f t="shared" si="7"/>
        <v>11A6</v>
      </c>
    </row>
    <row r="230" spans="1:11">
      <c r="A230" s="33" t="s">
        <v>207</v>
      </c>
      <c r="B230" s="33">
        <v>43</v>
      </c>
      <c r="C230" s="33" t="s">
        <v>439</v>
      </c>
      <c r="D230" s="33">
        <v>1</v>
      </c>
      <c r="E230" s="33" t="s">
        <v>269</v>
      </c>
      <c r="F230" s="33" t="s">
        <v>104</v>
      </c>
      <c r="G230">
        <v>2</v>
      </c>
      <c r="H230">
        <f t="shared" si="6"/>
        <v>170</v>
      </c>
      <c r="I230" s="40" t="b">
        <v>1</v>
      </c>
      <c r="K230" t="str">
        <f t="shared" si="7"/>
        <v>1D8</v>
      </c>
    </row>
    <row r="231" spans="1:11">
      <c r="A231" s="33" t="s">
        <v>207</v>
      </c>
      <c r="B231" s="33">
        <v>43</v>
      </c>
      <c r="C231" s="33" t="s">
        <v>440</v>
      </c>
      <c r="D231" s="33">
        <v>3</v>
      </c>
      <c r="E231" s="33" t="s">
        <v>399</v>
      </c>
      <c r="F231" s="33" t="s">
        <v>104</v>
      </c>
      <c r="G231">
        <v>3</v>
      </c>
      <c r="H231">
        <f t="shared" si="6"/>
        <v>150</v>
      </c>
      <c r="I231" s="40" t="b">
        <v>1</v>
      </c>
      <c r="K231" t="str">
        <f t="shared" si="7"/>
        <v>3D4</v>
      </c>
    </row>
    <row r="232" spans="1:11">
      <c r="A232" s="42" t="s">
        <v>207</v>
      </c>
      <c r="B232" s="42">
        <v>43</v>
      </c>
      <c r="C232" s="42" t="s">
        <v>439</v>
      </c>
      <c r="D232" s="42">
        <v>5</v>
      </c>
      <c r="E232" s="42" t="s">
        <v>396</v>
      </c>
      <c r="F232" s="42" t="s">
        <v>83</v>
      </c>
      <c r="G232" s="42">
        <v>2</v>
      </c>
      <c r="H232" s="42">
        <f t="shared" si="6"/>
        <v>170</v>
      </c>
      <c r="I232" s="43" t="b">
        <v>1</v>
      </c>
      <c r="K232" t="str">
        <f t="shared" si="7"/>
        <v>5D1</v>
      </c>
    </row>
    <row r="233" spans="1:11">
      <c r="A233" s="42" t="s">
        <v>207</v>
      </c>
      <c r="B233" s="42">
        <v>43</v>
      </c>
      <c r="C233" s="42" t="s">
        <v>440</v>
      </c>
      <c r="D233" s="42">
        <v>7</v>
      </c>
      <c r="E233" s="42" t="s">
        <v>410</v>
      </c>
      <c r="F233" s="42" t="s">
        <v>83</v>
      </c>
      <c r="G233" s="42">
        <v>3</v>
      </c>
      <c r="H233" s="42">
        <f t="shared" si="6"/>
        <v>150</v>
      </c>
      <c r="I233" s="43" t="b">
        <v>1</v>
      </c>
      <c r="K233" t="str">
        <f t="shared" si="7"/>
        <v>7F1</v>
      </c>
    </row>
    <row r="234" spans="1:11">
      <c r="A234" t="s">
        <v>207</v>
      </c>
      <c r="B234">
        <v>43</v>
      </c>
      <c r="C234" t="s">
        <v>439</v>
      </c>
      <c r="D234">
        <v>9</v>
      </c>
      <c r="E234" t="s">
        <v>273</v>
      </c>
      <c r="F234" t="s">
        <v>68</v>
      </c>
      <c r="G234">
        <v>2</v>
      </c>
      <c r="H234">
        <f t="shared" si="6"/>
        <v>170</v>
      </c>
      <c r="I234" s="41" t="b">
        <v>1</v>
      </c>
      <c r="K234" t="str">
        <f t="shared" si="7"/>
        <v>9F6</v>
      </c>
    </row>
    <row r="235" spans="1:11">
      <c r="A235" t="s">
        <v>207</v>
      </c>
      <c r="B235">
        <v>43</v>
      </c>
      <c r="C235" t="s">
        <v>440</v>
      </c>
      <c r="D235">
        <v>11</v>
      </c>
      <c r="E235" t="s">
        <v>397</v>
      </c>
      <c r="F235" t="s">
        <v>68</v>
      </c>
      <c r="G235">
        <v>3</v>
      </c>
      <c r="H235">
        <f t="shared" si="6"/>
        <v>150</v>
      </c>
      <c r="I235" s="41" t="b">
        <v>1</v>
      </c>
      <c r="K235" t="str">
        <f t="shared" si="7"/>
        <v>11D3</v>
      </c>
    </row>
    <row r="236" spans="1:11">
      <c r="A236" s="33" t="s">
        <v>194</v>
      </c>
      <c r="B236" s="33">
        <v>78</v>
      </c>
      <c r="C236" s="33" t="s">
        <v>439</v>
      </c>
      <c r="D236" s="33">
        <v>1</v>
      </c>
      <c r="E236" s="33" t="s">
        <v>410</v>
      </c>
      <c r="F236" s="33" t="s">
        <v>104</v>
      </c>
      <c r="G236">
        <v>2</v>
      </c>
      <c r="H236">
        <f t="shared" si="6"/>
        <v>170</v>
      </c>
      <c r="I236" s="40" t="b">
        <v>1</v>
      </c>
      <c r="K236" t="str">
        <f t="shared" si="7"/>
        <v>1F1</v>
      </c>
    </row>
    <row r="237" spans="1:11">
      <c r="A237" s="33" t="s">
        <v>194</v>
      </c>
      <c r="B237" s="33">
        <v>78</v>
      </c>
      <c r="C237" s="33" t="s">
        <v>440</v>
      </c>
      <c r="D237" s="33">
        <v>3</v>
      </c>
      <c r="E237" s="33" t="s">
        <v>144</v>
      </c>
      <c r="F237" s="33" t="s">
        <v>104</v>
      </c>
      <c r="G237">
        <v>2</v>
      </c>
      <c r="H237">
        <f t="shared" si="6"/>
        <v>170</v>
      </c>
      <c r="I237" s="40" t="b">
        <v>1</v>
      </c>
      <c r="K237" t="str">
        <f t="shared" si="7"/>
        <v>3C4</v>
      </c>
    </row>
    <row r="238" spans="1:11">
      <c r="A238" s="42" t="s">
        <v>194</v>
      </c>
      <c r="B238" s="42">
        <v>78</v>
      </c>
      <c r="C238" s="42" t="s">
        <v>439</v>
      </c>
      <c r="D238" s="42">
        <v>5</v>
      </c>
      <c r="E238" s="42" t="s">
        <v>144</v>
      </c>
      <c r="F238" s="42" t="s">
        <v>83</v>
      </c>
      <c r="G238" s="42">
        <v>2</v>
      </c>
      <c r="H238" s="42">
        <f t="shared" si="6"/>
        <v>170</v>
      </c>
      <c r="I238" s="43" t="b">
        <v>1</v>
      </c>
      <c r="K238" t="str">
        <f t="shared" si="7"/>
        <v>5C4</v>
      </c>
    </row>
    <row r="239" spans="1:11">
      <c r="A239" s="42" t="s">
        <v>194</v>
      </c>
      <c r="B239" s="42">
        <v>78</v>
      </c>
      <c r="C239" s="42" t="s">
        <v>440</v>
      </c>
      <c r="D239" s="42">
        <v>7</v>
      </c>
      <c r="E239" s="42" t="s">
        <v>355</v>
      </c>
      <c r="F239" s="42" t="s">
        <v>83</v>
      </c>
      <c r="G239" s="42">
        <v>3</v>
      </c>
      <c r="H239" s="42">
        <f t="shared" si="6"/>
        <v>150</v>
      </c>
      <c r="I239" s="43" t="b">
        <v>1</v>
      </c>
      <c r="K239" t="str">
        <f t="shared" si="7"/>
        <v>7A2</v>
      </c>
    </row>
    <row r="240" spans="1:11">
      <c r="A240" t="s">
        <v>194</v>
      </c>
      <c r="B240">
        <v>78</v>
      </c>
      <c r="C240" t="s">
        <v>439</v>
      </c>
      <c r="D240">
        <v>9</v>
      </c>
      <c r="E240" t="s">
        <v>411</v>
      </c>
      <c r="F240" t="s">
        <v>68</v>
      </c>
      <c r="G240">
        <v>2</v>
      </c>
      <c r="H240">
        <f t="shared" si="6"/>
        <v>170</v>
      </c>
      <c r="I240" s="41" t="b">
        <v>1</v>
      </c>
      <c r="K240" t="str">
        <f t="shared" si="7"/>
        <v>9F2</v>
      </c>
    </row>
    <row r="241" spans="1:11">
      <c r="A241" t="s">
        <v>194</v>
      </c>
      <c r="B241">
        <v>78</v>
      </c>
      <c r="C241" t="s">
        <v>440</v>
      </c>
      <c r="D241">
        <v>11</v>
      </c>
      <c r="E241" t="s">
        <v>269</v>
      </c>
      <c r="F241" t="s">
        <v>68</v>
      </c>
      <c r="G241">
        <v>2</v>
      </c>
      <c r="H241">
        <f t="shared" si="6"/>
        <v>170</v>
      </c>
      <c r="I241" s="41" t="b">
        <v>1</v>
      </c>
      <c r="K241" t="str">
        <f t="shared" si="7"/>
        <v>11D8</v>
      </c>
    </row>
    <row r="242" spans="1:11">
      <c r="A242" s="33" t="s">
        <v>194</v>
      </c>
      <c r="B242" s="33">
        <v>79</v>
      </c>
      <c r="C242" s="33" t="s">
        <v>439</v>
      </c>
      <c r="D242" s="33">
        <v>1</v>
      </c>
      <c r="E242" s="33" t="s">
        <v>403</v>
      </c>
      <c r="F242" s="33" t="s">
        <v>104</v>
      </c>
      <c r="G242">
        <v>2</v>
      </c>
      <c r="H242">
        <f t="shared" si="6"/>
        <v>170</v>
      </c>
      <c r="I242" s="40" t="b">
        <v>1</v>
      </c>
      <c r="K242" t="str">
        <f t="shared" si="7"/>
        <v>1E1</v>
      </c>
    </row>
    <row r="243" spans="1:11">
      <c r="A243" s="33" t="s">
        <v>194</v>
      </c>
      <c r="B243" s="33">
        <v>79</v>
      </c>
      <c r="C243" s="33" t="s">
        <v>440</v>
      </c>
      <c r="D243" s="33">
        <v>3</v>
      </c>
      <c r="E243" s="33" t="s">
        <v>271</v>
      </c>
      <c r="F243" s="33" t="s">
        <v>104</v>
      </c>
      <c r="G243">
        <v>3</v>
      </c>
      <c r="H243">
        <f t="shared" si="6"/>
        <v>150</v>
      </c>
      <c r="I243" s="40" t="b">
        <v>1</v>
      </c>
      <c r="K243" t="str">
        <f t="shared" si="7"/>
        <v>3E6</v>
      </c>
    </row>
    <row r="244" spans="1:11">
      <c r="A244" s="42" t="s">
        <v>194</v>
      </c>
      <c r="B244" s="42">
        <v>79</v>
      </c>
      <c r="C244" s="42" t="s">
        <v>439</v>
      </c>
      <c r="D244" s="42">
        <v>5</v>
      </c>
      <c r="E244" s="42" t="s">
        <v>399</v>
      </c>
      <c r="F244" s="42" t="s">
        <v>83</v>
      </c>
      <c r="G244" s="42">
        <v>3</v>
      </c>
      <c r="H244" s="42">
        <f t="shared" si="6"/>
        <v>150</v>
      </c>
      <c r="I244" s="43" t="b">
        <v>1</v>
      </c>
      <c r="K244" t="str">
        <f t="shared" si="7"/>
        <v>5D4</v>
      </c>
    </row>
    <row r="245" spans="1:11">
      <c r="A245" s="42" t="s">
        <v>194</v>
      </c>
      <c r="B245" s="42">
        <v>79</v>
      </c>
      <c r="C245" s="42" t="s">
        <v>440</v>
      </c>
      <c r="D245" s="42">
        <v>7</v>
      </c>
      <c r="E245" s="42" t="s">
        <v>401</v>
      </c>
      <c r="F245" s="42" t="s">
        <v>83</v>
      </c>
      <c r="G245" s="42">
        <v>1</v>
      </c>
      <c r="H245" s="42">
        <f t="shared" si="6"/>
        <v>190</v>
      </c>
      <c r="I245" s="43" t="b">
        <v>1</v>
      </c>
      <c r="K245" t="str">
        <f t="shared" si="7"/>
        <v>7D6</v>
      </c>
    </row>
    <row r="246" spans="1:11">
      <c r="A246" t="s">
        <v>194</v>
      </c>
      <c r="B246">
        <v>79</v>
      </c>
      <c r="C246" t="s">
        <v>439</v>
      </c>
      <c r="D246">
        <v>9</v>
      </c>
      <c r="E246" t="s">
        <v>157</v>
      </c>
      <c r="F246" t="s">
        <v>68</v>
      </c>
      <c r="G246">
        <v>2</v>
      </c>
      <c r="H246">
        <f t="shared" si="6"/>
        <v>170</v>
      </c>
      <c r="I246" s="41" t="b">
        <v>1</v>
      </c>
      <c r="K246" t="str">
        <f t="shared" si="7"/>
        <v>9C7</v>
      </c>
    </row>
    <row r="247" spans="1:11">
      <c r="A247" t="s">
        <v>194</v>
      </c>
      <c r="B247">
        <v>79</v>
      </c>
      <c r="C247" t="s">
        <v>440</v>
      </c>
      <c r="D247">
        <v>11</v>
      </c>
      <c r="E247" t="s">
        <v>380</v>
      </c>
      <c r="F247" t="s">
        <v>68</v>
      </c>
      <c r="G247">
        <v>2</v>
      </c>
      <c r="H247">
        <f t="shared" si="6"/>
        <v>170</v>
      </c>
      <c r="I247" s="41" t="b">
        <v>1</v>
      </c>
      <c r="K247" t="str">
        <f t="shared" si="7"/>
        <v>11B5</v>
      </c>
    </row>
    <row r="248" spans="1:11">
      <c r="A248" s="33" t="s">
        <v>194</v>
      </c>
      <c r="B248" s="33">
        <v>80</v>
      </c>
      <c r="C248" s="33" t="s">
        <v>439</v>
      </c>
      <c r="D248" s="33">
        <v>2</v>
      </c>
      <c r="E248" s="33" t="s">
        <v>396</v>
      </c>
      <c r="F248" s="33" t="s">
        <v>104</v>
      </c>
      <c r="G248">
        <v>3</v>
      </c>
      <c r="H248">
        <f t="shared" si="6"/>
        <v>150</v>
      </c>
      <c r="I248" s="40" t="b">
        <v>1</v>
      </c>
      <c r="K248" t="str">
        <f t="shared" si="7"/>
        <v>2D1</v>
      </c>
    </row>
    <row r="249" spans="1:11">
      <c r="A249" s="33" t="s">
        <v>194</v>
      </c>
      <c r="B249" s="33">
        <v>80</v>
      </c>
      <c r="C249" s="33" t="s">
        <v>440</v>
      </c>
      <c r="D249" s="33">
        <v>3</v>
      </c>
      <c r="E249" s="33" t="s">
        <v>394</v>
      </c>
      <c r="F249" s="33" t="s">
        <v>104</v>
      </c>
      <c r="G249">
        <v>2</v>
      </c>
      <c r="H249">
        <f t="shared" si="6"/>
        <v>170</v>
      </c>
      <c r="I249" s="40" t="b">
        <v>1</v>
      </c>
      <c r="K249" t="str">
        <f t="shared" si="7"/>
        <v>3C5</v>
      </c>
    </row>
    <row r="250" spans="1:11">
      <c r="A250" s="42" t="s">
        <v>194</v>
      </c>
      <c r="B250" s="42">
        <v>80</v>
      </c>
      <c r="C250" s="42" t="s">
        <v>439</v>
      </c>
      <c r="D250" s="42">
        <v>5</v>
      </c>
      <c r="E250" s="42" t="s">
        <v>371</v>
      </c>
      <c r="F250" s="42" t="s">
        <v>83</v>
      </c>
      <c r="G250" s="42">
        <v>3</v>
      </c>
      <c r="H250" s="42">
        <f t="shared" si="6"/>
        <v>150</v>
      </c>
      <c r="I250" s="43" t="b">
        <v>1</v>
      </c>
      <c r="K250" t="str">
        <f t="shared" si="7"/>
        <v>5B1</v>
      </c>
    </row>
    <row r="251" spans="1:11">
      <c r="A251" s="42" t="s">
        <v>194</v>
      </c>
      <c r="B251" s="42">
        <v>80</v>
      </c>
      <c r="C251" s="42" t="s">
        <v>440</v>
      </c>
      <c r="D251" s="42">
        <v>7</v>
      </c>
      <c r="E251" s="42" t="s">
        <v>271</v>
      </c>
      <c r="F251" s="42" t="s">
        <v>83</v>
      </c>
      <c r="G251" s="42">
        <v>2</v>
      </c>
      <c r="H251" s="42">
        <f t="shared" si="6"/>
        <v>170</v>
      </c>
      <c r="I251" s="43" t="b">
        <v>1</v>
      </c>
      <c r="K251" t="str">
        <f t="shared" si="7"/>
        <v>7E6</v>
      </c>
    </row>
    <row r="252" spans="1:11">
      <c r="A252" t="s">
        <v>194</v>
      </c>
      <c r="B252">
        <v>80</v>
      </c>
      <c r="C252" t="s">
        <v>439</v>
      </c>
      <c r="D252">
        <v>9</v>
      </c>
      <c r="E252" t="s">
        <v>384</v>
      </c>
      <c r="F252" t="s">
        <v>68</v>
      </c>
      <c r="G252">
        <v>3</v>
      </c>
      <c r="H252">
        <f t="shared" si="6"/>
        <v>150</v>
      </c>
      <c r="I252" s="41" t="b">
        <v>1</v>
      </c>
      <c r="K252" t="str">
        <f t="shared" si="7"/>
        <v>9B7</v>
      </c>
    </row>
    <row r="253" spans="1:11">
      <c r="A253" t="s">
        <v>194</v>
      </c>
      <c r="B253">
        <v>80</v>
      </c>
      <c r="C253" t="s">
        <v>440</v>
      </c>
      <c r="D253">
        <v>11</v>
      </c>
      <c r="E253" t="s">
        <v>355</v>
      </c>
      <c r="F253" t="s">
        <v>68</v>
      </c>
      <c r="G253">
        <v>2</v>
      </c>
      <c r="H253">
        <f t="shared" ref="H253:H301" si="8">260-(50+(G253*20))</f>
        <v>170</v>
      </c>
      <c r="I253" s="41" t="b">
        <v>1</v>
      </c>
      <c r="K253" t="str">
        <f t="shared" si="7"/>
        <v>11A2</v>
      </c>
    </row>
    <row r="254" spans="1:11">
      <c r="A254" s="33" t="s">
        <v>194</v>
      </c>
      <c r="B254" s="33">
        <v>81</v>
      </c>
      <c r="C254" s="33" t="s">
        <v>439</v>
      </c>
      <c r="D254" s="33">
        <v>1</v>
      </c>
      <c r="E254" s="33" t="s">
        <v>362</v>
      </c>
      <c r="F254" s="33" t="s">
        <v>104</v>
      </c>
      <c r="G254">
        <v>1</v>
      </c>
      <c r="H254">
        <f t="shared" si="8"/>
        <v>190</v>
      </c>
      <c r="I254" s="40" t="b">
        <v>1</v>
      </c>
      <c r="K254" t="str">
        <f t="shared" si="7"/>
        <v>1A5</v>
      </c>
    </row>
    <row r="255" spans="1:11">
      <c r="A255" s="33" t="s">
        <v>194</v>
      </c>
      <c r="B255" s="33">
        <v>81</v>
      </c>
      <c r="C255" s="33" t="s">
        <v>440</v>
      </c>
      <c r="D255" s="33">
        <v>3</v>
      </c>
      <c r="E255" s="33" t="s">
        <v>403</v>
      </c>
      <c r="F255" s="33" t="s">
        <v>104</v>
      </c>
      <c r="G255">
        <v>4</v>
      </c>
      <c r="H255">
        <f t="shared" si="8"/>
        <v>130</v>
      </c>
      <c r="I255" s="40" t="b">
        <v>1</v>
      </c>
      <c r="K255" t="str">
        <f t="shared" si="7"/>
        <v>3E1</v>
      </c>
    </row>
    <row r="256" spans="1:11">
      <c r="A256" s="42" t="s">
        <v>194</v>
      </c>
      <c r="B256" s="42">
        <v>81</v>
      </c>
      <c r="C256" s="42" t="s">
        <v>439</v>
      </c>
      <c r="D256" s="42">
        <v>5</v>
      </c>
      <c r="E256" s="42" t="s">
        <v>157</v>
      </c>
      <c r="F256" s="42" t="s">
        <v>83</v>
      </c>
      <c r="G256" s="42">
        <v>2</v>
      </c>
      <c r="H256" s="42">
        <f t="shared" si="8"/>
        <v>170</v>
      </c>
      <c r="I256" s="43" t="b">
        <v>1</v>
      </c>
      <c r="K256" t="str">
        <f t="shared" si="7"/>
        <v>5C7</v>
      </c>
    </row>
    <row r="257" spans="1:11">
      <c r="A257" s="42" t="s">
        <v>194</v>
      </c>
      <c r="B257" s="42">
        <v>81</v>
      </c>
      <c r="C257" s="42" t="s">
        <v>440</v>
      </c>
      <c r="D257" s="42">
        <v>7</v>
      </c>
      <c r="E257" s="42" t="s">
        <v>397</v>
      </c>
      <c r="F257" s="42" t="s">
        <v>83</v>
      </c>
      <c r="G257" s="42">
        <v>2</v>
      </c>
      <c r="H257" s="42">
        <f t="shared" si="8"/>
        <v>170</v>
      </c>
      <c r="I257" s="43" t="b">
        <v>1</v>
      </c>
      <c r="K257" t="str">
        <f t="shared" si="7"/>
        <v>7D3</v>
      </c>
    </row>
    <row r="258" spans="1:11">
      <c r="A258" t="s">
        <v>194</v>
      </c>
      <c r="B258">
        <v>81</v>
      </c>
      <c r="C258" t="s">
        <v>439</v>
      </c>
      <c r="D258">
        <v>9</v>
      </c>
      <c r="E258" t="s">
        <v>271</v>
      </c>
      <c r="F258" t="s">
        <v>68</v>
      </c>
      <c r="G258">
        <v>4</v>
      </c>
      <c r="H258">
        <f t="shared" si="8"/>
        <v>130</v>
      </c>
      <c r="I258" s="41" t="b">
        <v>1</v>
      </c>
      <c r="K258" t="str">
        <f t="shared" si="7"/>
        <v>9E6</v>
      </c>
    </row>
    <row r="259" spans="1:11">
      <c r="A259" t="s">
        <v>194</v>
      </c>
      <c r="B259">
        <v>81</v>
      </c>
      <c r="C259" t="s">
        <v>440</v>
      </c>
      <c r="D259">
        <v>11</v>
      </c>
      <c r="E259" t="s">
        <v>357</v>
      </c>
      <c r="F259" t="s">
        <v>68</v>
      </c>
      <c r="G259">
        <v>2</v>
      </c>
      <c r="H259">
        <f t="shared" si="8"/>
        <v>170</v>
      </c>
      <c r="I259" s="41" t="b">
        <v>1</v>
      </c>
      <c r="K259" t="str">
        <f t="shared" ref="K259:K301" si="9">D259&amp;E259</f>
        <v>11A3</v>
      </c>
    </row>
    <row r="260" spans="1:11">
      <c r="A260" s="33" t="s">
        <v>194</v>
      </c>
      <c r="B260" s="33">
        <v>83</v>
      </c>
      <c r="C260" s="33" t="s">
        <v>439</v>
      </c>
      <c r="D260" s="33">
        <v>2</v>
      </c>
      <c r="E260" s="33" t="s">
        <v>367</v>
      </c>
      <c r="F260" s="33" t="s">
        <v>104</v>
      </c>
      <c r="G260">
        <v>3</v>
      </c>
      <c r="H260">
        <f t="shared" si="8"/>
        <v>150</v>
      </c>
      <c r="I260" s="40" t="b">
        <v>1</v>
      </c>
      <c r="K260" t="str">
        <f t="shared" si="9"/>
        <v>2A7</v>
      </c>
    </row>
    <row r="261" spans="1:11">
      <c r="A261" s="33" t="s">
        <v>194</v>
      </c>
      <c r="B261" s="33">
        <v>83</v>
      </c>
      <c r="C261" s="33" t="s">
        <v>440</v>
      </c>
      <c r="D261" s="33">
        <v>3</v>
      </c>
      <c r="E261" s="33" t="s">
        <v>406</v>
      </c>
      <c r="F261" s="33" t="s">
        <v>104</v>
      </c>
      <c r="G261">
        <v>4</v>
      </c>
      <c r="H261">
        <f t="shared" si="8"/>
        <v>130</v>
      </c>
      <c r="I261" s="40" t="b">
        <v>1</v>
      </c>
      <c r="K261" t="str">
        <f t="shared" si="9"/>
        <v>3E4</v>
      </c>
    </row>
    <row r="262" spans="1:11">
      <c r="A262" s="42" t="s">
        <v>194</v>
      </c>
      <c r="B262" s="42">
        <v>83</v>
      </c>
      <c r="C262" s="42" t="s">
        <v>439</v>
      </c>
      <c r="D262" s="42">
        <v>5</v>
      </c>
      <c r="E262" s="42" t="s">
        <v>267</v>
      </c>
      <c r="F262" s="42" t="s">
        <v>83</v>
      </c>
      <c r="G262" s="42">
        <v>4</v>
      </c>
      <c r="H262" s="42">
        <f t="shared" si="8"/>
        <v>130</v>
      </c>
      <c r="I262" s="43" t="b">
        <v>1</v>
      </c>
      <c r="K262" t="str">
        <f t="shared" si="9"/>
        <v>5C6</v>
      </c>
    </row>
    <row r="263" spans="1:11">
      <c r="A263" s="42" t="s">
        <v>194</v>
      </c>
      <c r="B263" s="42">
        <v>83</v>
      </c>
      <c r="C263" s="42" t="s">
        <v>440</v>
      </c>
      <c r="D263" s="42">
        <v>7</v>
      </c>
      <c r="E263" s="42" t="s">
        <v>367</v>
      </c>
      <c r="F263" s="42" t="s">
        <v>83</v>
      </c>
      <c r="G263" s="42">
        <v>4</v>
      </c>
      <c r="H263" s="42">
        <f t="shared" si="8"/>
        <v>130</v>
      </c>
      <c r="I263" s="43" t="b">
        <v>1</v>
      </c>
      <c r="K263" t="str">
        <f t="shared" si="9"/>
        <v>7A7</v>
      </c>
    </row>
    <row r="264" spans="1:11">
      <c r="A264" t="s">
        <v>194</v>
      </c>
      <c r="B264">
        <v>83</v>
      </c>
      <c r="C264" t="s">
        <v>439</v>
      </c>
      <c r="D264">
        <v>9</v>
      </c>
      <c r="E264" t="s">
        <v>397</v>
      </c>
      <c r="F264" t="s">
        <v>68</v>
      </c>
      <c r="G264">
        <v>2</v>
      </c>
      <c r="H264">
        <f t="shared" si="8"/>
        <v>170</v>
      </c>
      <c r="I264" s="41" t="b">
        <v>1</v>
      </c>
      <c r="K264" t="str">
        <f t="shared" si="9"/>
        <v>9D3</v>
      </c>
    </row>
    <row r="265" spans="1:11">
      <c r="A265" t="s">
        <v>194</v>
      </c>
      <c r="B265">
        <v>83</v>
      </c>
      <c r="C265" t="s">
        <v>440</v>
      </c>
      <c r="D265">
        <v>11</v>
      </c>
      <c r="E265" t="s">
        <v>362</v>
      </c>
      <c r="F265" t="s">
        <v>68</v>
      </c>
      <c r="G265">
        <v>2</v>
      </c>
      <c r="H265">
        <f t="shared" si="8"/>
        <v>170</v>
      </c>
      <c r="I265" s="41" t="b">
        <v>1</v>
      </c>
      <c r="K265" t="str">
        <f t="shared" si="9"/>
        <v>11A5</v>
      </c>
    </row>
    <row r="266" spans="1:11">
      <c r="A266" s="33" t="s">
        <v>194</v>
      </c>
      <c r="B266" s="33">
        <v>84</v>
      </c>
      <c r="C266" s="33" t="s">
        <v>439</v>
      </c>
      <c r="D266" s="33">
        <v>1</v>
      </c>
      <c r="E266" s="33" t="s">
        <v>405</v>
      </c>
      <c r="F266" s="33" t="s">
        <v>104</v>
      </c>
      <c r="G266">
        <v>2</v>
      </c>
      <c r="H266">
        <f t="shared" si="8"/>
        <v>170</v>
      </c>
      <c r="I266" s="40" t="b">
        <v>1</v>
      </c>
      <c r="K266" t="str">
        <f t="shared" si="9"/>
        <v>1E3</v>
      </c>
    </row>
    <row r="267" spans="1:11">
      <c r="A267" s="33" t="s">
        <v>194</v>
      </c>
      <c r="B267" s="33">
        <v>84</v>
      </c>
      <c r="C267" s="33" t="s">
        <v>440</v>
      </c>
      <c r="D267" s="33">
        <v>3</v>
      </c>
      <c r="E267" s="33" t="s">
        <v>362</v>
      </c>
      <c r="F267" s="33" t="s">
        <v>104</v>
      </c>
      <c r="G267">
        <v>2</v>
      </c>
      <c r="H267">
        <f t="shared" si="8"/>
        <v>170</v>
      </c>
      <c r="I267" s="40" t="b">
        <v>1</v>
      </c>
      <c r="K267" t="str">
        <f t="shared" si="9"/>
        <v>3A5</v>
      </c>
    </row>
    <row r="268" spans="1:11">
      <c r="A268" s="42" t="s">
        <v>194</v>
      </c>
      <c r="B268" s="42">
        <v>84</v>
      </c>
      <c r="C268" s="42" t="s">
        <v>439</v>
      </c>
      <c r="D268" s="42">
        <v>5</v>
      </c>
      <c r="E268" s="42" t="s">
        <v>407</v>
      </c>
      <c r="F268" s="42" t="s">
        <v>83</v>
      </c>
      <c r="G268" s="42">
        <v>2</v>
      </c>
      <c r="H268" s="42">
        <f t="shared" si="8"/>
        <v>170</v>
      </c>
      <c r="I268" s="43" t="b">
        <v>1</v>
      </c>
      <c r="K268" t="str">
        <f t="shared" si="9"/>
        <v>5E5</v>
      </c>
    </row>
    <row r="269" spans="1:11">
      <c r="A269" s="42" t="s">
        <v>194</v>
      </c>
      <c r="B269" s="42">
        <v>84</v>
      </c>
      <c r="C269" s="42" t="s">
        <v>440</v>
      </c>
      <c r="D269" s="42">
        <v>7</v>
      </c>
      <c r="E269" s="42" t="s">
        <v>403</v>
      </c>
      <c r="F269" s="42" t="s">
        <v>83</v>
      </c>
      <c r="G269" s="42">
        <v>1</v>
      </c>
      <c r="H269" s="42">
        <f t="shared" si="8"/>
        <v>190</v>
      </c>
      <c r="I269" s="43" t="b">
        <v>1</v>
      </c>
      <c r="K269" t="str">
        <f t="shared" si="9"/>
        <v>7E1</v>
      </c>
    </row>
    <row r="270" spans="1:11">
      <c r="A270" t="s">
        <v>194</v>
      </c>
      <c r="B270">
        <v>84</v>
      </c>
      <c r="C270" t="s">
        <v>439</v>
      </c>
      <c r="D270">
        <v>9</v>
      </c>
      <c r="E270" t="s">
        <v>402</v>
      </c>
      <c r="F270" t="s">
        <v>68</v>
      </c>
      <c r="G270">
        <v>4</v>
      </c>
      <c r="H270">
        <f t="shared" si="8"/>
        <v>130</v>
      </c>
      <c r="I270" s="41" t="b">
        <v>1</v>
      </c>
      <c r="K270" t="str">
        <f t="shared" si="9"/>
        <v>9D7</v>
      </c>
    </row>
    <row r="271" spans="1:11">
      <c r="A271" t="s">
        <v>194</v>
      </c>
      <c r="B271">
        <v>84</v>
      </c>
      <c r="C271" t="s">
        <v>440</v>
      </c>
      <c r="D271">
        <v>11</v>
      </c>
      <c r="E271" t="s">
        <v>369</v>
      </c>
      <c r="F271" t="s">
        <v>68</v>
      </c>
      <c r="G271">
        <v>3</v>
      </c>
      <c r="H271">
        <f t="shared" si="8"/>
        <v>150</v>
      </c>
      <c r="I271" s="41" t="b">
        <v>1</v>
      </c>
      <c r="K271" t="str">
        <f t="shared" si="9"/>
        <v>11A8</v>
      </c>
    </row>
    <row r="272" spans="1:11">
      <c r="A272" s="33" t="s">
        <v>194</v>
      </c>
      <c r="B272" s="33">
        <v>85</v>
      </c>
      <c r="C272" s="33" t="s">
        <v>439</v>
      </c>
      <c r="D272" s="33">
        <v>1</v>
      </c>
      <c r="E272" s="33" t="s">
        <v>399</v>
      </c>
      <c r="F272" s="33" t="s">
        <v>104</v>
      </c>
      <c r="G272">
        <v>3</v>
      </c>
      <c r="H272">
        <f t="shared" si="8"/>
        <v>150</v>
      </c>
      <c r="I272" s="40" t="b">
        <v>1</v>
      </c>
      <c r="K272" t="str">
        <f t="shared" si="9"/>
        <v>1D4</v>
      </c>
    </row>
    <row r="273" spans="1:11">
      <c r="A273" s="33" t="s">
        <v>194</v>
      </c>
      <c r="B273" s="33">
        <v>85</v>
      </c>
      <c r="C273" s="33" t="s">
        <v>440</v>
      </c>
      <c r="D273" s="33">
        <v>4</v>
      </c>
      <c r="E273" s="33" t="s">
        <v>351</v>
      </c>
      <c r="F273" s="33" t="s">
        <v>104</v>
      </c>
      <c r="G273">
        <v>3</v>
      </c>
      <c r="H273">
        <f t="shared" si="8"/>
        <v>150</v>
      </c>
      <c r="I273" s="40" t="b">
        <v>1</v>
      </c>
      <c r="K273" t="str">
        <f t="shared" si="9"/>
        <v>4A1</v>
      </c>
    </row>
    <row r="274" spans="1:11">
      <c r="A274" s="42" t="s">
        <v>194</v>
      </c>
      <c r="B274" s="42">
        <v>85</v>
      </c>
      <c r="C274" s="42" t="s">
        <v>439</v>
      </c>
      <c r="D274" s="42">
        <v>5</v>
      </c>
      <c r="E274" s="42" t="s">
        <v>392</v>
      </c>
      <c r="F274" s="42" t="s">
        <v>83</v>
      </c>
      <c r="G274" s="42">
        <v>1</v>
      </c>
      <c r="H274" s="42">
        <f t="shared" si="8"/>
        <v>190</v>
      </c>
      <c r="I274" s="43" t="b">
        <v>1</v>
      </c>
      <c r="K274" t="str">
        <f t="shared" si="9"/>
        <v>5C3</v>
      </c>
    </row>
    <row r="275" spans="1:11">
      <c r="A275" s="42" t="s">
        <v>194</v>
      </c>
      <c r="B275" s="42">
        <v>85</v>
      </c>
      <c r="C275" s="42" t="s">
        <v>440</v>
      </c>
      <c r="D275" s="42">
        <v>7</v>
      </c>
      <c r="E275" s="42" t="s">
        <v>406</v>
      </c>
      <c r="F275" s="42" t="s">
        <v>83</v>
      </c>
      <c r="G275" s="42">
        <v>2</v>
      </c>
      <c r="H275" s="42">
        <f t="shared" si="8"/>
        <v>170</v>
      </c>
      <c r="I275" s="43" t="b">
        <v>1</v>
      </c>
      <c r="K275" t="str">
        <f t="shared" si="9"/>
        <v>7E4</v>
      </c>
    </row>
    <row r="276" spans="1:11">
      <c r="A276" t="s">
        <v>194</v>
      </c>
      <c r="B276">
        <v>85</v>
      </c>
      <c r="C276" t="s">
        <v>439</v>
      </c>
      <c r="D276">
        <v>9</v>
      </c>
      <c r="E276" t="s">
        <v>378</v>
      </c>
      <c r="F276" t="s">
        <v>68</v>
      </c>
      <c r="G276">
        <v>5</v>
      </c>
      <c r="H276">
        <f t="shared" si="8"/>
        <v>110</v>
      </c>
      <c r="I276" s="41" t="b">
        <v>1</v>
      </c>
      <c r="K276" t="str">
        <f t="shared" si="9"/>
        <v>9B4</v>
      </c>
    </row>
    <row r="277" spans="1:11">
      <c r="A277" t="s">
        <v>194</v>
      </c>
      <c r="B277">
        <v>85</v>
      </c>
      <c r="C277" t="s">
        <v>440</v>
      </c>
      <c r="D277">
        <v>11</v>
      </c>
      <c r="E277" t="s">
        <v>411</v>
      </c>
      <c r="F277" t="s">
        <v>68</v>
      </c>
      <c r="G277">
        <v>4</v>
      </c>
      <c r="H277">
        <f t="shared" si="8"/>
        <v>130</v>
      </c>
      <c r="I277" s="41" t="b">
        <v>1</v>
      </c>
      <c r="K277" t="str">
        <f t="shared" si="9"/>
        <v>11F2</v>
      </c>
    </row>
    <row r="278" spans="1:11">
      <c r="A278" s="33" t="s">
        <v>219</v>
      </c>
      <c r="B278" s="33">
        <v>44</v>
      </c>
      <c r="C278" s="33" t="s">
        <v>439</v>
      </c>
      <c r="D278" s="33">
        <v>1</v>
      </c>
      <c r="E278" s="33" t="s">
        <v>273</v>
      </c>
      <c r="F278" s="33" t="s">
        <v>104</v>
      </c>
      <c r="G278">
        <v>3</v>
      </c>
      <c r="H278">
        <f t="shared" si="8"/>
        <v>150</v>
      </c>
      <c r="I278" s="40" t="b">
        <v>1</v>
      </c>
      <c r="K278" t="str">
        <f t="shared" si="9"/>
        <v>1F6</v>
      </c>
    </row>
    <row r="279" spans="1:11">
      <c r="A279" s="33" t="s">
        <v>219</v>
      </c>
      <c r="B279" s="33">
        <v>44</v>
      </c>
      <c r="C279" s="33" t="s">
        <v>440</v>
      </c>
      <c r="D279" s="33">
        <v>3</v>
      </c>
      <c r="E279" s="33" t="s">
        <v>384</v>
      </c>
      <c r="F279" s="33" t="s">
        <v>104</v>
      </c>
      <c r="G279">
        <v>3</v>
      </c>
      <c r="H279">
        <f t="shared" si="8"/>
        <v>150</v>
      </c>
      <c r="I279" s="40" t="b">
        <v>1</v>
      </c>
      <c r="K279" t="str">
        <f t="shared" si="9"/>
        <v>3B7</v>
      </c>
    </row>
    <row r="280" spans="1:11">
      <c r="A280" s="42" t="s">
        <v>219</v>
      </c>
      <c r="B280" s="42">
        <v>44</v>
      </c>
      <c r="C280" s="42" t="s">
        <v>439</v>
      </c>
      <c r="D280" s="42">
        <v>5</v>
      </c>
      <c r="E280" s="42" t="s">
        <v>408</v>
      </c>
      <c r="F280" s="42" t="s">
        <v>83</v>
      </c>
      <c r="G280" s="42">
        <v>2</v>
      </c>
      <c r="H280" s="42">
        <f t="shared" si="8"/>
        <v>170</v>
      </c>
      <c r="I280" s="43" t="b">
        <v>1</v>
      </c>
      <c r="K280" t="str">
        <f t="shared" si="9"/>
        <v>5E7</v>
      </c>
    </row>
    <row r="281" spans="1:11">
      <c r="A281" s="42" t="s">
        <v>219</v>
      </c>
      <c r="B281" s="42">
        <v>44</v>
      </c>
      <c r="C281" s="42" t="s">
        <v>440</v>
      </c>
      <c r="D281" s="42">
        <v>7</v>
      </c>
      <c r="E281" s="42" t="s">
        <v>382</v>
      </c>
      <c r="F281" s="42" t="s">
        <v>83</v>
      </c>
      <c r="G281" s="42">
        <v>2</v>
      </c>
      <c r="H281" s="42">
        <f t="shared" si="8"/>
        <v>170</v>
      </c>
      <c r="I281" s="43" t="b">
        <v>1</v>
      </c>
      <c r="K281" t="str">
        <f t="shared" si="9"/>
        <v>7B6</v>
      </c>
    </row>
    <row r="282" spans="1:11">
      <c r="A282" t="s">
        <v>219</v>
      </c>
      <c r="B282">
        <v>44</v>
      </c>
      <c r="C282" t="s">
        <v>439</v>
      </c>
      <c r="D282">
        <v>9</v>
      </c>
      <c r="E282" t="s">
        <v>441</v>
      </c>
      <c r="F282" t="s">
        <v>68</v>
      </c>
      <c r="G282">
        <v>2</v>
      </c>
      <c r="H282">
        <f t="shared" si="8"/>
        <v>170</v>
      </c>
      <c r="I282" s="41" t="b">
        <v>1</v>
      </c>
      <c r="K282" t="str">
        <f t="shared" si="9"/>
        <v>9F8</v>
      </c>
    </row>
    <row r="283" spans="1:11">
      <c r="A283" t="s">
        <v>219</v>
      </c>
      <c r="B283">
        <v>44</v>
      </c>
      <c r="C283" t="s">
        <v>440</v>
      </c>
      <c r="D283">
        <v>11</v>
      </c>
      <c r="E283" t="s">
        <v>401</v>
      </c>
      <c r="F283" t="s">
        <v>68</v>
      </c>
      <c r="G283">
        <v>3</v>
      </c>
      <c r="H283">
        <f t="shared" si="8"/>
        <v>150</v>
      </c>
      <c r="I283" s="41" t="b">
        <v>1</v>
      </c>
      <c r="K283" t="str">
        <f t="shared" si="9"/>
        <v>11D6</v>
      </c>
    </row>
    <row r="284" spans="1:11">
      <c r="A284" s="33" t="s">
        <v>219</v>
      </c>
      <c r="B284" s="33">
        <v>45</v>
      </c>
      <c r="C284" s="33" t="s">
        <v>439</v>
      </c>
      <c r="D284" s="33">
        <v>2</v>
      </c>
      <c r="E284" s="33" t="s">
        <v>371</v>
      </c>
      <c r="F284" s="33" t="s">
        <v>104</v>
      </c>
      <c r="G284">
        <v>2</v>
      </c>
      <c r="H284">
        <f t="shared" si="8"/>
        <v>170</v>
      </c>
      <c r="I284" s="40" t="b">
        <v>1</v>
      </c>
      <c r="K284" t="str">
        <f t="shared" si="9"/>
        <v>2B1</v>
      </c>
    </row>
    <row r="285" spans="1:11">
      <c r="A285" s="33" t="s">
        <v>219</v>
      </c>
      <c r="B285" s="33">
        <v>45</v>
      </c>
      <c r="C285" s="33" t="s">
        <v>440</v>
      </c>
      <c r="D285" s="33">
        <v>4</v>
      </c>
      <c r="E285" s="33" t="s">
        <v>401</v>
      </c>
      <c r="F285" s="33" t="s">
        <v>104</v>
      </c>
      <c r="G285">
        <v>2</v>
      </c>
      <c r="H285">
        <f t="shared" si="8"/>
        <v>170</v>
      </c>
      <c r="I285" s="40" t="b">
        <v>1</v>
      </c>
      <c r="K285" t="str">
        <f t="shared" si="9"/>
        <v>4D6</v>
      </c>
    </row>
    <row r="286" spans="1:11">
      <c r="A286" s="42" t="s">
        <v>219</v>
      </c>
      <c r="B286" s="42">
        <v>45</v>
      </c>
      <c r="C286" s="42" t="s">
        <v>439</v>
      </c>
      <c r="D286" s="42">
        <v>6</v>
      </c>
      <c r="E286" s="42" t="s">
        <v>388</v>
      </c>
      <c r="F286" s="42" t="s">
        <v>83</v>
      </c>
      <c r="G286" s="42">
        <v>1</v>
      </c>
      <c r="H286" s="42">
        <f t="shared" si="8"/>
        <v>190</v>
      </c>
      <c r="I286" s="43" t="b">
        <v>1</v>
      </c>
      <c r="K286" t="str">
        <f t="shared" si="9"/>
        <v>6C1</v>
      </c>
    </row>
    <row r="287" spans="1:11">
      <c r="A287" s="42" t="s">
        <v>219</v>
      </c>
      <c r="B287" s="42">
        <v>45</v>
      </c>
      <c r="C287" s="42" t="s">
        <v>440</v>
      </c>
      <c r="D287" s="42">
        <v>8</v>
      </c>
      <c r="E287" s="42" t="s">
        <v>404</v>
      </c>
      <c r="F287" s="42" t="s">
        <v>83</v>
      </c>
      <c r="G287" s="42">
        <v>2</v>
      </c>
      <c r="H287" s="42">
        <f t="shared" si="8"/>
        <v>170</v>
      </c>
      <c r="I287" s="43" t="b">
        <v>1</v>
      </c>
      <c r="K287" t="str">
        <f t="shared" si="9"/>
        <v>8E2</v>
      </c>
    </row>
    <row r="288" spans="1:11">
      <c r="A288" t="s">
        <v>219</v>
      </c>
      <c r="B288">
        <v>45</v>
      </c>
      <c r="C288" t="s">
        <v>439</v>
      </c>
      <c r="D288">
        <v>10</v>
      </c>
      <c r="E288" t="s">
        <v>412</v>
      </c>
      <c r="F288" t="s">
        <v>68</v>
      </c>
      <c r="G288">
        <v>1</v>
      </c>
      <c r="H288">
        <f t="shared" si="8"/>
        <v>190</v>
      </c>
      <c r="I288" s="41" t="b">
        <v>1</v>
      </c>
      <c r="K288" t="str">
        <f t="shared" si="9"/>
        <v>10F3</v>
      </c>
    </row>
    <row r="289" spans="1:11">
      <c r="A289" t="s">
        <v>219</v>
      </c>
      <c r="B289">
        <v>45</v>
      </c>
      <c r="C289" t="s">
        <v>440</v>
      </c>
      <c r="D289">
        <v>12</v>
      </c>
      <c r="E289" t="s">
        <v>409</v>
      </c>
      <c r="F289" t="s">
        <v>68</v>
      </c>
      <c r="G289">
        <v>2</v>
      </c>
      <c r="H289">
        <f t="shared" si="8"/>
        <v>170</v>
      </c>
      <c r="I289" s="41" t="b">
        <v>1</v>
      </c>
      <c r="K289" t="str">
        <f t="shared" si="9"/>
        <v>12E8</v>
      </c>
    </row>
    <row r="290" spans="1:11">
      <c r="A290" s="33" t="s">
        <v>219</v>
      </c>
      <c r="B290" s="33">
        <v>46</v>
      </c>
      <c r="C290" s="33" t="s">
        <v>439</v>
      </c>
      <c r="D290" s="33">
        <v>2</v>
      </c>
      <c r="E290" s="33" t="s">
        <v>386</v>
      </c>
      <c r="F290" s="33" t="s">
        <v>104</v>
      </c>
      <c r="G290">
        <v>3</v>
      </c>
      <c r="H290">
        <f t="shared" si="8"/>
        <v>150</v>
      </c>
      <c r="I290" s="40" t="b">
        <v>1</v>
      </c>
      <c r="K290" t="str">
        <f t="shared" si="9"/>
        <v>2B8</v>
      </c>
    </row>
    <row r="291" spans="1:11">
      <c r="A291" s="33" t="s">
        <v>219</v>
      </c>
      <c r="B291" s="33">
        <v>46</v>
      </c>
      <c r="C291" s="33" t="s">
        <v>440</v>
      </c>
      <c r="D291" s="33">
        <v>4</v>
      </c>
      <c r="E291" s="33" t="s">
        <v>396</v>
      </c>
      <c r="F291" s="33" t="s">
        <v>104</v>
      </c>
      <c r="G291">
        <v>2</v>
      </c>
      <c r="H291">
        <f t="shared" si="8"/>
        <v>170</v>
      </c>
      <c r="I291" s="40" t="b">
        <v>1</v>
      </c>
      <c r="K291" t="str">
        <f t="shared" si="9"/>
        <v>4D1</v>
      </c>
    </row>
    <row r="292" spans="1:11">
      <c r="A292" s="42" t="s">
        <v>219</v>
      </c>
      <c r="B292" s="42">
        <v>46</v>
      </c>
      <c r="C292" s="42" t="s">
        <v>439</v>
      </c>
      <c r="D292" s="42">
        <v>6</v>
      </c>
      <c r="E292" s="42" t="s">
        <v>390</v>
      </c>
      <c r="F292" s="42" t="s">
        <v>83</v>
      </c>
      <c r="G292" s="42">
        <v>1</v>
      </c>
      <c r="H292" s="42">
        <f t="shared" si="8"/>
        <v>190</v>
      </c>
      <c r="I292" s="43" t="b">
        <v>1</v>
      </c>
      <c r="K292" t="str">
        <f t="shared" si="9"/>
        <v>6C2</v>
      </c>
    </row>
    <row r="293" spans="1:11">
      <c r="A293" s="42" t="s">
        <v>219</v>
      </c>
      <c r="B293" s="42">
        <v>46</v>
      </c>
      <c r="C293" s="42" t="s">
        <v>440</v>
      </c>
      <c r="D293" s="42">
        <v>8</v>
      </c>
      <c r="E293" s="42" t="s">
        <v>355</v>
      </c>
      <c r="F293" s="42" t="s">
        <v>83</v>
      </c>
      <c r="G293" s="42">
        <v>3</v>
      </c>
      <c r="H293" s="42">
        <f t="shared" si="8"/>
        <v>150</v>
      </c>
      <c r="I293" s="43" t="b">
        <v>1</v>
      </c>
      <c r="K293" t="str">
        <f t="shared" si="9"/>
        <v>8A2</v>
      </c>
    </row>
    <row r="294" spans="1:11">
      <c r="A294" t="s">
        <v>219</v>
      </c>
      <c r="B294">
        <v>46</v>
      </c>
      <c r="C294" t="s">
        <v>439</v>
      </c>
      <c r="D294">
        <v>10</v>
      </c>
      <c r="E294" t="s">
        <v>403</v>
      </c>
      <c r="F294" t="s">
        <v>68</v>
      </c>
      <c r="G294">
        <v>2</v>
      </c>
      <c r="H294">
        <f t="shared" si="8"/>
        <v>170</v>
      </c>
      <c r="I294" s="41" t="b">
        <v>1</v>
      </c>
      <c r="K294" t="str">
        <f t="shared" si="9"/>
        <v>10E1</v>
      </c>
    </row>
    <row r="295" spans="1:11">
      <c r="A295" t="s">
        <v>219</v>
      </c>
      <c r="B295">
        <v>46</v>
      </c>
      <c r="C295" t="s">
        <v>440</v>
      </c>
      <c r="D295">
        <v>12</v>
      </c>
      <c r="E295" t="s">
        <v>388</v>
      </c>
      <c r="F295" t="s">
        <v>68</v>
      </c>
      <c r="G295">
        <v>4</v>
      </c>
      <c r="H295">
        <f t="shared" si="8"/>
        <v>130</v>
      </c>
      <c r="I295" s="41" t="b">
        <v>1</v>
      </c>
      <c r="K295" t="str">
        <f t="shared" si="9"/>
        <v>12C1</v>
      </c>
    </row>
    <row r="296" spans="1:11">
      <c r="A296" s="33" t="s">
        <v>219</v>
      </c>
      <c r="B296" s="33">
        <v>47</v>
      </c>
      <c r="C296" s="33" t="s">
        <v>439</v>
      </c>
      <c r="D296" s="33">
        <v>2</v>
      </c>
      <c r="E296" s="33" t="s">
        <v>406</v>
      </c>
      <c r="F296" s="33" t="s">
        <v>104</v>
      </c>
      <c r="G296">
        <v>3</v>
      </c>
      <c r="H296">
        <f t="shared" si="8"/>
        <v>150</v>
      </c>
      <c r="I296" s="40" t="b">
        <v>1</v>
      </c>
      <c r="K296" t="str">
        <f t="shared" si="9"/>
        <v>2E4</v>
      </c>
    </row>
    <row r="297" spans="1:11">
      <c r="A297" s="33" t="s">
        <v>219</v>
      </c>
      <c r="B297" s="33">
        <v>47</v>
      </c>
      <c r="C297" s="33" t="s">
        <v>440</v>
      </c>
      <c r="D297" s="33">
        <v>4</v>
      </c>
      <c r="E297" s="33" t="s">
        <v>402</v>
      </c>
      <c r="F297" s="33" t="s">
        <v>104</v>
      </c>
      <c r="G297">
        <v>4</v>
      </c>
      <c r="H297">
        <f t="shared" si="8"/>
        <v>130</v>
      </c>
      <c r="I297" s="40" t="b">
        <v>1</v>
      </c>
      <c r="K297" t="str">
        <f t="shared" si="9"/>
        <v>4D7</v>
      </c>
    </row>
    <row r="298" spans="1:11">
      <c r="A298" s="42" t="s">
        <v>219</v>
      </c>
      <c r="B298" s="42">
        <v>47</v>
      </c>
      <c r="C298" s="42" t="s">
        <v>439</v>
      </c>
      <c r="D298" s="42">
        <v>6</v>
      </c>
      <c r="E298" s="42" t="s">
        <v>405</v>
      </c>
      <c r="F298" s="42" t="s">
        <v>83</v>
      </c>
      <c r="G298" s="42">
        <v>3</v>
      </c>
      <c r="H298" s="42">
        <f t="shared" si="8"/>
        <v>150</v>
      </c>
      <c r="I298" s="43" t="b">
        <v>1</v>
      </c>
      <c r="K298" t="str">
        <f t="shared" si="9"/>
        <v>6E3</v>
      </c>
    </row>
    <row r="299" spans="1:11">
      <c r="A299" s="42" t="s">
        <v>219</v>
      </c>
      <c r="B299" s="42">
        <v>47</v>
      </c>
      <c r="C299" s="42" t="s">
        <v>440</v>
      </c>
      <c r="D299" s="42">
        <v>8</v>
      </c>
      <c r="E299" s="42" t="s">
        <v>409</v>
      </c>
      <c r="F299" s="42" t="s">
        <v>83</v>
      </c>
      <c r="G299" s="42">
        <v>3</v>
      </c>
      <c r="H299" s="42">
        <f t="shared" si="8"/>
        <v>150</v>
      </c>
      <c r="I299" s="43" t="b">
        <v>1</v>
      </c>
      <c r="K299" t="str">
        <f t="shared" si="9"/>
        <v>8E8</v>
      </c>
    </row>
    <row r="300" spans="1:11">
      <c r="A300" t="s">
        <v>219</v>
      </c>
      <c r="B300">
        <v>47</v>
      </c>
      <c r="C300" t="s">
        <v>439</v>
      </c>
      <c r="D300">
        <v>10</v>
      </c>
      <c r="E300" t="s">
        <v>399</v>
      </c>
      <c r="F300" t="s">
        <v>68</v>
      </c>
      <c r="G300">
        <v>2</v>
      </c>
      <c r="H300">
        <f t="shared" si="8"/>
        <v>170</v>
      </c>
      <c r="I300" s="41" t="b">
        <v>1</v>
      </c>
      <c r="K300" t="str">
        <f t="shared" si="9"/>
        <v>10D4</v>
      </c>
    </row>
    <row r="301" spans="1:11">
      <c r="A301" t="s">
        <v>219</v>
      </c>
      <c r="B301">
        <v>47</v>
      </c>
      <c r="C301" t="s">
        <v>440</v>
      </c>
      <c r="D301">
        <v>12</v>
      </c>
      <c r="E301" t="s">
        <v>369</v>
      </c>
      <c r="F301" t="s">
        <v>68</v>
      </c>
      <c r="G301">
        <v>3</v>
      </c>
      <c r="H301">
        <f t="shared" si="8"/>
        <v>150</v>
      </c>
      <c r="I301" s="41" t="b">
        <v>1</v>
      </c>
      <c r="K301" t="str">
        <f t="shared" si="9"/>
        <v>12A8</v>
      </c>
    </row>
  </sheetData>
  <conditionalFormatting sqref="K2:K301">
    <cfRule type="duplicateValues" dxfId="2" priority="1"/>
  </conditionalFormatting>
  <conditionalFormatting sqref="L2:L270 L272:L301 J271">
    <cfRule type="duplicateValues" dxfId="1" priority="6"/>
  </conditionalFormatting>
  <conditionalFormatting sqref="L2:L270 L272:L302 J271">
    <cfRule type="duplicateValues" dxfId="0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F65C-559B-4960-AB30-5A750776FD77}">
  <sheetPr>
    <tabColor rgb="FFFFFF00"/>
  </sheetPr>
  <dimension ref="A1:J1201"/>
  <sheetViews>
    <sheetView workbookViewId="0">
      <selection activeCell="G602" sqref="G602"/>
    </sheetView>
  </sheetViews>
  <sheetFormatPr defaultColWidth="8.85546875" defaultRowHeight="15"/>
  <cols>
    <col min="1" max="1" width="4.7109375" bestFit="1" customWidth="1"/>
    <col min="2" max="2" width="5.85546875" bestFit="1" customWidth="1"/>
    <col min="3" max="4" width="9.42578125" bestFit="1" customWidth="1"/>
    <col min="5" max="5" width="5.42578125" bestFit="1" customWidth="1"/>
    <col min="6" max="6" width="4.42578125" bestFit="1" customWidth="1"/>
    <col min="7" max="7" width="10.42578125" bestFit="1" customWidth="1"/>
    <col min="8" max="8" width="10.28515625" bestFit="1" customWidth="1"/>
    <col min="10" max="10" width="11.28515625" bestFit="1" customWidth="1"/>
  </cols>
  <sheetData>
    <row r="1" spans="1:10" ht="32.25" customHeight="1">
      <c r="A1" t="s">
        <v>255</v>
      </c>
      <c r="B1" t="s">
        <v>302</v>
      </c>
      <c r="C1" t="s">
        <v>435</v>
      </c>
      <c r="D1" t="s">
        <v>434</v>
      </c>
      <c r="E1" t="s">
        <v>91</v>
      </c>
      <c r="F1" t="s">
        <v>263</v>
      </c>
      <c r="G1" t="s">
        <v>444</v>
      </c>
      <c r="H1" t="s">
        <v>62</v>
      </c>
      <c r="I1" t="s">
        <v>445</v>
      </c>
      <c r="J1" t="s">
        <v>257</v>
      </c>
    </row>
    <row r="2" spans="1:10">
      <c r="A2" s="33" t="s">
        <v>207</v>
      </c>
      <c r="B2" s="33">
        <v>39</v>
      </c>
      <c r="C2" s="33" t="s">
        <v>104</v>
      </c>
      <c r="D2" s="33" t="s">
        <v>439</v>
      </c>
      <c r="E2" s="33">
        <v>1</v>
      </c>
      <c r="F2" s="33" t="s">
        <v>355</v>
      </c>
      <c r="G2">
        <v>3</v>
      </c>
      <c r="H2">
        <v>1</v>
      </c>
      <c r="I2">
        <v>0</v>
      </c>
    </row>
    <row r="3" spans="1:10">
      <c r="A3" s="33" t="s">
        <v>187</v>
      </c>
      <c r="B3" s="33">
        <v>38</v>
      </c>
      <c r="C3" s="33" t="s">
        <v>104</v>
      </c>
      <c r="D3" s="33" t="s">
        <v>439</v>
      </c>
      <c r="E3" s="33">
        <v>1</v>
      </c>
      <c r="F3" s="33" t="s">
        <v>357</v>
      </c>
      <c r="G3">
        <v>3</v>
      </c>
      <c r="H3">
        <v>0</v>
      </c>
      <c r="I3">
        <v>0</v>
      </c>
    </row>
    <row r="4" spans="1:10">
      <c r="A4" s="33" t="s">
        <v>157</v>
      </c>
      <c r="B4" s="33">
        <v>19</v>
      </c>
      <c r="C4" s="33" t="s">
        <v>104</v>
      </c>
      <c r="D4" s="33" t="s">
        <v>439</v>
      </c>
      <c r="E4" s="33">
        <v>1</v>
      </c>
      <c r="F4" s="33" t="s">
        <v>359</v>
      </c>
      <c r="G4">
        <v>3</v>
      </c>
      <c r="H4">
        <v>1</v>
      </c>
      <c r="I4">
        <v>1</v>
      </c>
    </row>
    <row r="5" spans="1:10">
      <c r="A5" s="33" t="s">
        <v>194</v>
      </c>
      <c r="B5" s="33">
        <v>81</v>
      </c>
      <c r="C5" s="33" t="s">
        <v>104</v>
      </c>
      <c r="D5" s="33" t="s">
        <v>439</v>
      </c>
      <c r="E5" s="33">
        <v>1</v>
      </c>
      <c r="F5" s="33" t="s">
        <v>362</v>
      </c>
      <c r="G5">
        <v>3</v>
      </c>
      <c r="H5">
        <v>2</v>
      </c>
      <c r="I5">
        <v>0</v>
      </c>
    </row>
    <row r="6" spans="1:10">
      <c r="A6" s="33" t="s">
        <v>168</v>
      </c>
      <c r="B6" s="33">
        <v>29</v>
      </c>
      <c r="C6" s="33" t="s">
        <v>104</v>
      </c>
      <c r="D6" s="33" t="s">
        <v>439</v>
      </c>
      <c r="E6" s="33">
        <v>1</v>
      </c>
      <c r="F6" s="33" t="s">
        <v>365</v>
      </c>
      <c r="G6">
        <v>3</v>
      </c>
      <c r="H6">
        <v>0</v>
      </c>
      <c r="I6">
        <v>0</v>
      </c>
    </row>
    <row r="7" spans="1:10">
      <c r="A7" s="33" t="s">
        <v>132</v>
      </c>
      <c r="B7" s="33">
        <v>22</v>
      </c>
      <c r="C7" s="33" t="s">
        <v>104</v>
      </c>
      <c r="D7" s="33" t="s">
        <v>439</v>
      </c>
      <c r="E7" s="33">
        <v>1</v>
      </c>
      <c r="F7" s="33" t="s">
        <v>367</v>
      </c>
      <c r="G7">
        <v>3</v>
      </c>
      <c r="H7">
        <v>0</v>
      </c>
      <c r="I7">
        <v>0</v>
      </c>
    </row>
    <row r="8" spans="1:10">
      <c r="A8" s="33" t="s">
        <v>132</v>
      </c>
      <c r="B8" s="33">
        <v>60</v>
      </c>
      <c r="C8" s="33" t="s">
        <v>104</v>
      </c>
      <c r="D8" s="33" t="s">
        <v>439</v>
      </c>
      <c r="E8" s="33">
        <v>1</v>
      </c>
      <c r="F8" s="33" t="s">
        <v>369</v>
      </c>
      <c r="G8">
        <v>3</v>
      </c>
      <c r="H8">
        <v>2</v>
      </c>
      <c r="I8">
        <v>0</v>
      </c>
    </row>
    <row r="9" spans="1:10">
      <c r="A9" s="33" t="s">
        <v>187</v>
      </c>
      <c r="B9" s="33">
        <v>77</v>
      </c>
      <c r="C9" s="33" t="s">
        <v>104</v>
      </c>
      <c r="D9" s="33" t="s">
        <v>439</v>
      </c>
      <c r="E9" s="33">
        <v>1</v>
      </c>
      <c r="F9" s="33" t="s">
        <v>371</v>
      </c>
      <c r="G9">
        <v>3</v>
      </c>
      <c r="H9">
        <v>0</v>
      </c>
      <c r="I9">
        <v>0</v>
      </c>
    </row>
    <row r="10" spans="1:10">
      <c r="A10" s="33" t="s">
        <v>171</v>
      </c>
      <c r="B10" s="33">
        <v>7</v>
      </c>
      <c r="C10" s="33" t="s">
        <v>104</v>
      </c>
      <c r="D10" s="33" t="s">
        <v>439</v>
      </c>
      <c r="E10" s="33">
        <v>1</v>
      </c>
      <c r="F10" s="33" t="s">
        <v>374</v>
      </c>
      <c r="G10">
        <v>3</v>
      </c>
      <c r="H10">
        <v>2</v>
      </c>
      <c r="I10">
        <v>0</v>
      </c>
    </row>
    <row r="11" spans="1:10">
      <c r="A11" s="33" t="s">
        <v>162</v>
      </c>
      <c r="B11" s="33">
        <v>5</v>
      </c>
      <c r="C11" s="33" t="s">
        <v>104</v>
      </c>
      <c r="D11" s="33" t="s">
        <v>439</v>
      </c>
      <c r="E11" s="33">
        <v>1</v>
      </c>
      <c r="F11" s="33" t="s">
        <v>376</v>
      </c>
      <c r="G11">
        <v>3</v>
      </c>
      <c r="H11">
        <v>0</v>
      </c>
      <c r="I11">
        <v>0</v>
      </c>
    </row>
    <row r="12" spans="1:10">
      <c r="A12" s="33" t="s">
        <v>168</v>
      </c>
      <c r="B12" s="33">
        <v>76</v>
      </c>
      <c r="C12" s="33" t="s">
        <v>104</v>
      </c>
      <c r="D12" s="33" t="s">
        <v>439</v>
      </c>
      <c r="E12" s="33">
        <v>1</v>
      </c>
      <c r="F12" s="33" t="s">
        <v>380</v>
      </c>
      <c r="G12">
        <v>3</v>
      </c>
      <c r="H12">
        <v>0</v>
      </c>
      <c r="I12">
        <v>0</v>
      </c>
    </row>
    <row r="13" spans="1:10">
      <c r="A13" s="33" t="s">
        <v>187</v>
      </c>
      <c r="B13" s="33">
        <v>36</v>
      </c>
      <c r="C13" s="33" t="s">
        <v>104</v>
      </c>
      <c r="D13" s="33" t="s">
        <v>439</v>
      </c>
      <c r="E13" s="33">
        <v>1</v>
      </c>
      <c r="F13" s="33" t="s">
        <v>382</v>
      </c>
      <c r="G13">
        <v>3</v>
      </c>
      <c r="H13">
        <v>0</v>
      </c>
      <c r="I13">
        <v>0</v>
      </c>
    </row>
    <row r="14" spans="1:10">
      <c r="A14" s="33" t="s">
        <v>132</v>
      </c>
      <c r="B14" s="33">
        <v>23</v>
      </c>
      <c r="C14" s="33" t="s">
        <v>104</v>
      </c>
      <c r="D14" s="33" t="s">
        <v>439</v>
      </c>
      <c r="E14" s="33">
        <v>1</v>
      </c>
      <c r="F14" s="33" t="s">
        <v>386</v>
      </c>
      <c r="G14">
        <v>3</v>
      </c>
      <c r="H14">
        <v>0</v>
      </c>
      <c r="I14">
        <v>0</v>
      </c>
    </row>
    <row r="15" spans="1:10">
      <c r="A15" s="33" t="s">
        <v>150</v>
      </c>
      <c r="B15" s="33">
        <v>25</v>
      </c>
      <c r="C15" s="33" t="s">
        <v>104</v>
      </c>
      <c r="D15" s="33" t="s">
        <v>439</v>
      </c>
      <c r="E15" s="33">
        <v>1</v>
      </c>
      <c r="F15" s="33" t="s">
        <v>390</v>
      </c>
      <c r="G15">
        <v>3</v>
      </c>
      <c r="H15">
        <v>2</v>
      </c>
      <c r="I15">
        <v>0</v>
      </c>
    </row>
    <row r="16" spans="1:10">
      <c r="A16" s="33" t="s">
        <v>148</v>
      </c>
      <c r="B16" s="33">
        <v>74</v>
      </c>
      <c r="C16" s="33" t="s">
        <v>104</v>
      </c>
      <c r="D16" s="33" t="s">
        <v>439</v>
      </c>
      <c r="E16" s="33">
        <v>1</v>
      </c>
      <c r="F16" s="33" t="s">
        <v>392</v>
      </c>
      <c r="G16">
        <v>3</v>
      </c>
      <c r="H16">
        <v>0</v>
      </c>
      <c r="I16">
        <v>0</v>
      </c>
    </row>
    <row r="17" spans="1:9">
      <c r="A17" s="33" t="s">
        <v>148</v>
      </c>
      <c r="B17" s="33">
        <v>73</v>
      </c>
      <c r="C17" s="33" t="s">
        <v>104</v>
      </c>
      <c r="D17" s="33" t="s">
        <v>439</v>
      </c>
      <c r="E17" s="33">
        <v>1</v>
      </c>
      <c r="F17" s="33" t="s">
        <v>394</v>
      </c>
      <c r="G17">
        <v>3</v>
      </c>
      <c r="H17">
        <v>2</v>
      </c>
      <c r="I17">
        <v>0</v>
      </c>
    </row>
    <row r="18" spans="1:9">
      <c r="A18" s="33" t="s">
        <v>168</v>
      </c>
      <c r="B18" s="33">
        <v>31</v>
      </c>
      <c r="C18" s="33" t="s">
        <v>104</v>
      </c>
      <c r="D18" s="33" t="s">
        <v>439</v>
      </c>
      <c r="E18" s="33">
        <v>1</v>
      </c>
      <c r="F18" s="33" t="s">
        <v>267</v>
      </c>
      <c r="G18">
        <v>3</v>
      </c>
      <c r="H18">
        <v>1</v>
      </c>
      <c r="I18">
        <v>0</v>
      </c>
    </row>
    <row r="19" spans="1:9">
      <c r="A19" s="33" t="s">
        <v>162</v>
      </c>
      <c r="B19" s="33">
        <v>1</v>
      </c>
      <c r="C19" s="33" t="s">
        <v>104</v>
      </c>
      <c r="D19" s="33" t="s">
        <v>439</v>
      </c>
      <c r="E19" s="33">
        <v>1</v>
      </c>
      <c r="F19" s="33" t="s">
        <v>157</v>
      </c>
      <c r="G19">
        <v>3</v>
      </c>
      <c r="H19">
        <v>0</v>
      </c>
      <c r="I19">
        <v>0</v>
      </c>
    </row>
    <row r="20" spans="1:9">
      <c r="A20" s="33" t="s">
        <v>150</v>
      </c>
      <c r="B20" s="33">
        <v>26</v>
      </c>
      <c r="C20" s="33" t="s">
        <v>104</v>
      </c>
      <c r="D20" s="33" t="s">
        <v>439</v>
      </c>
      <c r="E20" s="33">
        <v>1</v>
      </c>
      <c r="F20" s="33" t="s">
        <v>140</v>
      </c>
      <c r="G20">
        <v>3</v>
      </c>
      <c r="H20">
        <v>0</v>
      </c>
      <c r="I20">
        <v>0</v>
      </c>
    </row>
    <row r="21" spans="1:9">
      <c r="A21" s="33" t="s">
        <v>171</v>
      </c>
      <c r="B21" s="33">
        <v>8</v>
      </c>
      <c r="C21" s="33" t="s">
        <v>104</v>
      </c>
      <c r="D21" s="33" t="s">
        <v>439</v>
      </c>
      <c r="E21" s="33">
        <v>1</v>
      </c>
      <c r="F21" s="33" t="s">
        <v>265</v>
      </c>
      <c r="G21">
        <v>3</v>
      </c>
      <c r="H21">
        <v>0</v>
      </c>
      <c r="I21">
        <v>0</v>
      </c>
    </row>
    <row r="22" spans="1:9">
      <c r="A22" s="33" t="s">
        <v>157</v>
      </c>
      <c r="B22" s="33">
        <v>17</v>
      </c>
      <c r="C22" s="33" t="s">
        <v>104</v>
      </c>
      <c r="D22" s="33" t="s">
        <v>439</v>
      </c>
      <c r="E22" s="33">
        <v>1</v>
      </c>
      <c r="F22" s="33" t="s">
        <v>397</v>
      </c>
      <c r="G22">
        <v>3</v>
      </c>
      <c r="H22">
        <v>1</v>
      </c>
      <c r="I22">
        <v>1</v>
      </c>
    </row>
    <row r="23" spans="1:9">
      <c r="A23" s="33" t="s">
        <v>194</v>
      </c>
      <c r="B23" s="33">
        <v>85</v>
      </c>
      <c r="C23" s="33" t="s">
        <v>104</v>
      </c>
      <c r="D23" s="33" t="s">
        <v>439</v>
      </c>
      <c r="E23" s="33">
        <v>1</v>
      </c>
      <c r="F23" s="33" t="s">
        <v>399</v>
      </c>
      <c r="G23">
        <v>3</v>
      </c>
      <c r="H23">
        <v>0</v>
      </c>
      <c r="I23">
        <v>0</v>
      </c>
    </row>
    <row r="24" spans="1:9">
      <c r="A24" s="33" t="s">
        <v>157</v>
      </c>
      <c r="B24" s="33">
        <v>18</v>
      </c>
      <c r="C24" s="33" t="s">
        <v>104</v>
      </c>
      <c r="D24" s="33" t="s">
        <v>439</v>
      </c>
      <c r="E24" s="33">
        <v>1</v>
      </c>
      <c r="F24" s="33" t="s">
        <v>400</v>
      </c>
      <c r="G24">
        <v>3</v>
      </c>
      <c r="H24">
        <v>0</v>
      </c>
      <c r="I24">
        <v>0</v>
      </c>
    </row>
    <row r="25" spans="1:9">
      <c r="A25" s="33" t="s">
        <v>150</v>
      </c>
      <c r="B25" s="33">
        <v>75</v>
      </c>
      <c r="C25" s="33" t="s">
        <v>104</v>
      </c>
      <c r="D25" s="33" t="s">
        <v>439</v>
      </c>
      <c r="E25" s="33">
        <v>1</v>
      </c>
      <c r="F25" s="33" t="s">
        <v>401</v>
      </c>
      <c r="G25">
        <v>3</v>
      </c>
      <c r="H25">
        <v>2</v>
      </c>
      <c r="I25">
        <v>1</v>
      </c>
    </row>
    <row r="26" spans="1:9">
      <c r="A26" s="33" t="s">
        <v>207</v>
      </c>
      <c r="B26" s="33">
        <v>43</v>
      </c>
      <c r="C26" s="33" t="s">
        <v>104</v>
      </c>
      <c r="D26" s="33" t="s">
        <v>439</v>
      </c>
      <c r="E26" s="33">
        <v>1</v>
      </c>
      <c r="F26" s="33" t="s">
        <v>269</v>
      </c>
      <c r="G26">
        <v>3</v>
      </c>
      <c r="H26">
        <v>0</v>
      </c>
      <c r="I26">
        <v>0</v>
      </c>
    </row>
    <row r="27" spans="1:9">
      <c r="A27" s="33" t="s">
        <v>194</v>
      </c>
      <c r="B27" s="33">
        <v>79</v>
      </c>
      <c r="C27" s="33" t="s">
        <v>104</v>
      </c>
      <c r="D27" s="33" t="s">
        <v>439</v>
      </c>
      <c r="E27" s="33">
        <v>1</v>
      </c>
      <c r="F27" s="33" t="s">
        <v>403</v>
      </c>
      <c r="G27">
        <v>3</v>
      </c>
      <c r="H27">
        <v>0</v>
      </c>
      <c r="I27">
        <v>0</v>
      </c>
    </row>
    <row r="28" spans="1:9">
      <c r="A28" s="33" t="s">
        <v>168</v>
      </c>
      <c r="B28" s="33">
        <v>30</v>
      </c>
      <c r="C28" s="33" t="s">
        <v>104</v>
      </c>
      <c r="D28" s="33" t="s">
        <v>439</v>
      </c>
      <c r="E28" s="33">
        <v>1</v>
      </c>
      <c r="F28" s="33" t="s">
        <v>404</v>
      </c>
      <c r="G28">
        <v>3</v>
      </c>
      <c r="H28">
        <v>1</v>
      </c>
      <c r="I28">
        <v>0</v>
      </c>
    </row>
    <row r="29" spans="1:9">
      <c r="A29" s="33" t="s">
        <v>194</v>
      </c>
      <c r="B29" s="33">
        <v>84</v>
      </c>
      <c r="C29" s="33" t="s">
        <v>104</v>
      </c>
      <c r="D29" s="33" t="s">
        <v>439</v>
      </c>
      <c r="E29" s="33">
        <v>1</v>
      </c>
      <c r="F29" s="33" t="s">
        <v>405</v>
      </c>
      <c r="G29">
        <v>3</v>
      </c>
      <c r="H29">
        <v>1</v>
      </c>
      <c r="I29">
        <v>0</v>
      </c>
    </row>
    <row r="30" spans="1:9">
      <c r="A30" s="33" t="s">
        <v>168</v>
      </c>
      <c r="B30" s="33">
        <v>32</v>
      </c>
      <c r="C30" s="33" t="s">
        <v>104</v>
      </c>
      <c r="D30" s="33" t="s">
        <v>439</v>
      </c>
      <c r="E30" s="33">
        <v>1</v>
      </c>
      <c r="F30" s="33" t="s">
        <v>406</v>
      </c>
      <c r="G30">
        <v>3</v>
      </c>
      <c r="H30">
        <v>0</v>
      </c>
      <c r="I30">
        <v>0</v>
      </c>
    </row>
    <row r="31" spans="1:9">
      <c r="A31" s="33" t="s">
        <v>171</v>
      </c>
      <c r="B31" s="33">
        <v>57</v>
      </c>
      <c r="C31" s="33" t="s">
        <v>104</v>
      </c>
      <c r="D31" s="33" t="s">
        <v>439</v>
      </c>
      <c r="E31" s="33">
        <v>1</v>
      </c>
      <c r="F31" s="33" t="s">
        <v>407</v>
      </c>
      <c r="G31">
        <v>3</v>
      </c>
      <c r="H31">
        <v>0</v>
      </c>
      <c r="I31">
        <v>0</v>
      </c>
    </row>
    <row r="32" spans="1:9">
      <c r="A32" s="33" t="s">
        <v>187</v>
      </c>
      <c r="B32" s="33">
        <v>35</v>
      </c>
      <c r="C32" s="33" t="s">
        <v>104</v>
      </c>
      <c r="D32" s="33" t="s">
        <v>439</v>
      </c>
      <c r="E32" s="33">
        <v>1</v>
      </c>
      <c r="F32" s="33" t="s">
        <v>271</v>
      </c>
      <c r="G32">
        <v>3</v>
      </c>
      <c r="H32">
        <v>0</v>
      </c>
      <c r="I32">
        <v>0</v>
      </c>
    </row>
    <row r="33" spans="1:9">
      <c r="A33" s="33" t="s">
        <v>187</v>
      </c>
      <c r="B33" s="33">
        <v>34</v>
      </c>
      <c r="C33" s="33" t="s">
        <v>104</v>
      </c>
      <c r="D33" s="33" t="s">
        <v>439</v>
      </c>
      <c r="E33" s="33">
        <v>1</v>
      </c>
      <c r="F33" s="33" t="s">
        <v>408</v>
      </c>
      <c r="G33">
        <v>3</v>
      </c>
      <c r="H33">
        <v>0</v>
      </c>
      <c r="I33">
        <v>0</v>
      </c>
    </row>
    <row r="34" spans="1:9">
      <c r="A34" s="33" t="s">
        <v>171</v>
      </c>
      <c r="B34" s="33">
        <v>6</v>
      </c>
      <c r="C34" s="33" t="s">
        <v>104</v>
      </c>
      <c r="D34" s="33" t="s">
        <v>439</v>
      </c>
      <c r="E34" s="33">
        <v>1</v>
      </c>
      <c r="F34" s="33" t="s">
        <v>409</v>
      </c>
      <c r="G34">
        <v>3</v>
      </c>
      <c r="H34">
        <v>0</v>
      </c>
      <c r="I34">
        <v>0</v>
      </c>
    </row>
    <row r="35" spans="1:9">
      <c r="A35" s="33" t="s">
        <v>194</v>
      </c>
      <c r="B35" s="33">
        <v>78</v>
      </c>
      <c r="C35" s="33" t="s">
        <v>104</v>
      </c>
      <c r="D35" s="33" t="s">
        <v>439</v>
      </c>
      <c r="E35" s="33">
        <v>1</v>
      </c>
      <c r="F35" s="33" t="s">
        <v>410</v>
      </c>
      <c r="G35">
        <v>3</v>
      </c>
      <c r="H35">
        <v>0</v>
      </c>
      <c r="I35">
        <v>0</v>
      </c>
    </row>
    <row r="36" spans="1:9">
      <c r="A36" s="33" t="s">
        <v>162</v>
      </c>
      <c r="B36" s="33">
        <v>3</v>
      </c>
      <c r="C36" s="33" t="s">
        <v>104</v>
      </c>
      <c r="D36" s="33" t="s">
        <v>439</v>
      </c>
      <c r="E36" s="33">
        <v>1</v>
      </c>
      <c r="F36" s="33" t="s">
        <v>411</v>
      </c>
      <c r="G36">
        <v>3</v>
      </c>
      <c r="H36">
        <v>0</v>
      </c>
      <c r="I36">
        <v>0</v>
      </c>
    </row>
    <row r="37" spans="1:9">
      <c r="A37" s="33" t="s">
        <v>162</v>
      </c>
      <c r="B37" s="33">
        <v>2</v>
      </c>
      <c r="C37" s="33" t="s">
        <v>104</v>
      </c>
      <c r="D37" s="33" t="s">
        <v>439</v>
      </c>
      <c r="E37" s="33">
        <v>1</v>
      </c>
      <c r="F37" s="33" t="s">
        <v>412</v>
      </c>
      <c r="G37">
        <v>3</v>
      </c>
      <c r="H37">
        <v>0</v>
      </c>
      <c r="I37">
        <v>0</v>
      </c>
    </row>
    <row r="38" spans="1:9">
      <c r="A38" s="33" t="s">
        <v>157</v>
      </c>
      <c r="B38" s="33">
        <v>20</v>
      </c>
      <c r="C38" s="33" t="s">
        <v>104</v>
      </c>
      <c r="D38" s="33" t="s">
        <v>439</v>
      </c>
      <c r="E38" s="33">
        <v>1</v>
      </c>
      <c r="F38" s="33" t="s">
        <v>413</v>
      </c>
      <c r="G38">
        <v>3</v>
      </c>
      <c r="H38">
        <v>1</v>
      </c>
      <c r="I38">
        <v>1</v>
      </c>
    </row>
    <row r="39" spans="1:9">
      <c r="A39" s="33" t="s">
        <v>187</v>
      </c>
      <c r="B39" s="33">
        <v>37</v>
      </c>
      <c r="C39" s="33" t="s">
        <v>104</v>
      </c>
      <c r="D39" s="33" t="s">
        <v>439</v>
      </c>
      <c r="E39" s="33">
        <v>1</v>
      </c>
      <c r="F39" s="33" t="s">
        <v>414</v>
      </c>
      <c r="G39">
        <v>3</v>
      </c>
      <c r="H39">
        <v>1</v>
      </c>
      <c r="I39">
        <v>0</v>
      </c>
    </row>
    <row r="40" spans="1:9">
      <c r="A40" s="33" t="s">
        <v>219</v>
      </c>
      <c r="B40" s="33">
        <v>44</v>
      </c>
      <c r="C40" s="33" t="s">
        <v>104</v>
      </c>
      <c r="D40" s="33" t="s">
        <v>439</v>
      </c>
      <c r="E40" s="33">
        <v>1</v>
      </c>
      <c r="F40" s="33" t="s">
        <v>273</v>
      </c>
      <c r="G40">
        <v>3</v>
      </c>
      <c r="H40">
        <v>3</v>
      </c>
      <c r="I40">
        <v>0</v>
      </c>
    </row>
    <row r="41" spans="1:9">
      <c r="A41" s="33" t="s">
        <v>162</v>
      </c>
      <c r="B41" s="33">
        <v>53</v>
      </c>
      <c r="C41" s="33" t="s">
        <v>104</v>
      </c>
      <c r="D41" s="33" t="s">
        <v>439</v>
      </c>
      <c r="E41" s="33">
        <v>1</v>
      </c>
      <c r="F41" s="33" t="s">
        <v>441</v>
      </c>
      <c r="G41">
        <v>3</v>
      </c>
      <c r="H41">
        <v>0</v>
      </c>
      <c r="I41">
        <v>0</v>
      </c>
    </row>
    <row r="42" spans="1:9">
      <c r="A42" s="33" t="s">
        <v>194</v>
      </c>
      <c r="B42" s="33">
        <v>83</v>
      </c>
      <c r="C42" s="33" t="s">
        <v>104</v>
      </c>
      <c r="D42" s="33" t="s">
        <v>439</v>
      </c>
      <c r="E42" s="33">
        <v>2</v>
      </c>
      <c r="F42" s="33" t="s">
        <v>367</v>
      </c>
      <c r="G42">
        <v>3</v>
      </c>
      <c r="H42">
        <v>3</v>
      </c>
      <c r="I42">
        <v>0</v>
      </c>
    </row>
    <row r="43" spans="1:9">
      <c r="A43" s="33" t="s">
        <v>219</v>
      </c>
      <c r="B43" s="33">
        <v>45</v>
      </c>
      <c r="C43" s="33" t="s">
        <v>104</v>
      </c>
      <c r="D43" s="33" t="s">
        <v>439</v>
      </c>
      <c r="E43" s="33">
        <v>2</v>
      </c>
      <c r="F43" s="33" t="s">
        <v>371</v>
      </c>
      <c r="G43">
        <v>3</v>
      </c>
      <c r="H43">
        <v>2</v>
      </c>
      <c r="I43">
        <v>0</v>
      </c>
    </row>
    <row r="44" spans="1:9">
      <c r="A44" s="33" t="s">
        <v>207</v>
      </c>
      <c r="B44" s="33">
        <v>41</v>
      </c>
      <c r="C44" s="33" t="s">
        <v>104</v>
      </c>
      <c r="D44" s="33" t="s">
        <v>439</v>
      </c>
      <c r="E44" s="33">
        <v>2</v>
      </c>
      <c r="F44" s="33" t="s">
        <v>384</v>
      </c>
      <c r="G44">
        <v>3</v>
      </c>
      <c r="H44">
        <v>0</v>
      </c>
      <c r="I44">
        <v>0</v>
      </c>
    </row>
    <row r="45" spans="1:9">
      <c r="A45" s="33" t="s">
        <v>219</v>
      </c>
      <c r="B45" s="33">
        <v>46</v>
      </c>
      <c r="C45" s="33" t="s">
        <v>104</v>
      </c>
      <c r="D45" s="33" t="s">
        <v>439</v>
      </c>
      <c r="E45" s="33">
        <v>2</v>
      </c>
      <c r="F45" s="33" t="s">
        <v>386</v>
      </c>
      <c r="G45">
        <v>3</v>
      </c>
      <c r="H45">
        <v>3</v>
      </c>
      <c r="I45">
        <v>2</v>
      </c>
    </row>
    <row r="46" spans="1:9">
      <c r="A46" s="33" t="s">
        <v>207</v>
      </c>
      <c r="B46" s="33">
        <v>40</v>
      </c>
      <c r="C46" s="33" t="s">
        <v>104</v>
      </c>
      <c r="D46" s="33" t="s">
        <v>439</v>
      </c>
      <c r="E46" s="33">
        <v>2</v>
      </c>
      <c r="F46" s="33" t="s">
        <v>388</v>
      </c>
      <c r="G46">
        <v>3</v>
      </c>
      <c r="H46">
        <v>0</v>
      </c>
      <c r="I46">
        <v>0</v>
      </c>
    </row>
    <row r="47" spans="1:9">
      <c r="A47" s="33" t="s">
        <v>194</v>
      </c>
      <c r="B47" s="33">
        <v>80</v>
      </c>
      <c r="C47" s="33" t="s">
        <v>104</v>
      </c>
      <c r="D47" s="33" t="s">
        <v>439</v>
      </c>
      <c r="E47" s="33">
        <v>2</v>
      </c>
      <c r="F47" s="33" t="s">
        <v>396</v>
      </c>
      <c r="G47">
        <v>3</v>
      </c>
      <c r="H47">
        <v>1</v>
      </c>
      <c r="I47">
        <v>0</v>
      </c>
    </row>
    <row r="48" spans="1:9">
      <c r="A48" s="33" t="s">
        <v>132</v>
      </c>
      <c r="B48" s="33">
        <v>24</v>
      </c>
      <c r="C48" s="33" t="s">
        <v>104</v>
      </c>
      <c r="D48" s="33" t="s">
        <v>439</v>
      </c>
      <c r="E48" s="33">
        <v>2</v>
      </c>
      <c r="F48" s="33" t="s">
        <v>402</v>
      </c>
      <c r="G48">
        <v>3</v>
      </c>
      <c r="H48">
        <v>0</v>
      </c>
      <c r="I48">
        <v>0</v>
      </c>
    </row>
    <row r="49" spans="1:10">
      <c r="A49" s="33" t="s">
        <v>219</v>
      </c>
      <c r="B49" s="33">
        <v>47</v>
      </c>
      <c r="C49" s="33" t="s">
        <v>104</v>
      </c>
      <c r="D49" s="33" t="s">
        <v>439</v>
      </c>
      <c r="E49" s="33">
        <v>2</v>
      </c>
      <c r="F49" s="33" t="s">
        <v>406</v>
      </c>
      <c r="G49">
        <v>3</v>
      </c>
      <c r="H49">
        <v>0</v>
      </c>
      <c r="I49">
        <v>0</v>
      </c>
      <c r="J49" t="s">
        <v>446</v>
      </c>
    </row>
    <row r="50" spans="1:10">
      <c r="A50" s="33" t="s">
        <v>207</v>
      </c>
      <c r="B50" s="33">
        <v>42</v>
      </c>
      <c r="C50" s="33" t="s">
        <v>104</v>
      </c>
      <c r="D50" s="33" t="s">
        <v>439</v>
      </c>
      <c r="E50" s="33">
        <v>2</v>
      </c>
      <c r="F50" s="33" t="s">
        <v>411</v>
      </c>
      <c r="G50">
        <v>3</v>
      </c>
      <c r="H50">
        <v>0</v>
      </c>
      <c r="I50">
        <v>0</v>
      </c>
    </row>
    <row r="51" spans="1:10">
      <c r="A51" s="33" t="s">
        <v>148</v>
      </c>
      <c r="B51" s="33">
        <v>72</v>
      </c>
      <c r="C51" s="33" t="s">
        <v>104</v>
      </c>
      <c r="D51" s="33" t="s">
        <v>439</v>
      </c>
      <c r="E51" s="33">
        <v>2</v>
      </c>
      <c r="F51" s="33" t="s">
        <v>412</v>
      </c>
      <c r="G51">
        <v>3</v>
      </c>
      <c r="H51">
        <v>2</v>
      </c>
      <c r="I51">
        <v>1</v>
      </c>
    </row>
    <row r="52" spans="1:10">
      <c r="A52" s="33" t="s">
        <v>162</v>
      </c>
      <c r="B52" s="33">
        <v>53</v>
      </c>
      <c r="C52" s="33" t="s">
        <v>104</v>
      </c>
      <c r="D52" s="33" t="s">
        <v>440</v>
      </c>
      <c r="E52" s="33">
        <v>3</v>
      </c>
      <c r="F52" s="33" t="s">
        <v>355</v>
      </c>
      <c r="G52">
        <v>3</v>
      </c>
      <c r="H52">
        <v>2</v>
      </c>
      <c r="I52">
        <v>0</v>
      </c>
    </row>
    <row r="53" spans="1:10">
      <c r="A53" s="33" t="s">
        <v>148</v>
      </c>
      <c r="B53" s="33">
        <v>74</v>
      </c>
      <c r="C53" s="33" t="s">
        <v>104</v>
      </c>
      <c r="D53" s="33" t="s">
        <v>440</v>
      </c>
      <c r="E53" s="33">
        <v>3</v>
      </c>
      <c r="F53" s="33" t="s">
        <v>357</v>
      </c>
      <c r="G53">
        <v>3</v>
      </c>
      <c r="H53">
        <v>4</v>
      </c>
      <c r="I53">
        <v>1</v>
      </c>
    </row>
    <row r="54" spans="1:10">
      <c r="A54" s="33" t="s">
        <v>168</v>
      </c>
      <c r="B54" s="33">
        <v>29</v>
      </c>
      <c r="C54" s="33" t="s">
        <v>104</v>
      </c>
      <c r="D54" s="33" t="s">
        <v>440</v>
      </c>
      <c r="E54" s="33">
        <v>3</v>
      </c>
      <c r="F54" s="33" t="s">
        <v>359</v>
      </c>
      <c r="G54">
        <v>3</v>
      </c>
      <c r="H54">
        <v>1</v>
      </c>
      <c r="I54">
        <v>0</v>
      </c>
    </row>
    <row r="55" spans="1:10">
      <c r="A55" s="33" t="s">
        <v>194</v>
      </c>
      <c r="B55" s="33">
        <v>84</v>
      </c>
      <c r="C55" s="33" t="s">
        <v>104</v>
      </c>
      <c r="D55" s="33" t="s">
        <v>440</v>
      </c>
      <c r="E55" s="33">
        <v>3</v>
      </c>
      <c r="F55" s="33" t="s">
        <v>362</v>
      </c>
      <c r="G55">
        <v>3</v>
      </c>
      <c r="H55">
        <v>0</v>
      </c>
      <c r="I55">
        <v>0</v>
      </c>
    </row>
    <row r="56" spans="1:10">
      <c r="A56" s="33" t="s">
        <v>168</v>
      </c>
      <c r="B56" s="33">
        <v>30</v>
      </c>
      <c r="C56" s="33" t="s">
        <v>104</v>
      </c>
      <c r="D56" s="33" t="s">
        <v>440</v>
      </c>
      <c r="E56" s="33">
        <v>3</v>
      </c>
      <c r="F56" s="33" t="s">
        <v>365</v>
      </c>
      <c r="G56">
        <v>3</v>
      </c>
      <c r="H56">
        <v>1</v>
      </c>
      <c r="I56">
        <v>0</v>
      </c>
      <c r="J56" t="s">
        <v>447</v>
      </c>
    </row>
    <row r="57" spans="1:10">
      <c r="A57" s="33" t="s">
        <v>150</v>
      </c>
      <c r="B57" s="33">
        <v>25</v>
      </c>
      <c r="C57" s="33" t="s">
        <v>104</v>
      </c>
      <c r="D57" s="33" t="s">
        <v>440</v>
      </c>
      <c r="E57" s="33">
        <v>3</v>
      </c>
      <c r="F57" s="33" t="s">
        <v>367</v>
      </c>
      <c r="G57">
        <v>3</v>
      </c>
      <c r="H57">
        <v>1</v>
      </c>
      <c r="I57">
        <v>0</v>
      </c>
    </row>
    <row r="58" spans="1:10">
      <c r="A58" s="33" t="s">
        <v>187</v>
      </c>
      <c r="B58" s="33">
        <v>38</v>
      </c>
      <c r="C58" s="33" t="s">
        <v>104</v>
      </c>
      <c r="D58" s="33" t="s">
        <v>440</v>
      </c>
      <c r="E58" s="33">
        <v>3</v>
      </c>
      <c r="F58" s="33" t="s">
        <v>369</v>
      </c>
      <c r="G58">
        <v>3</v>
      </c>
      <c r="H58">
        <v>0</v>
      </c>
      <c r="I58">
        <v>0</v>
      </c>
    </row>
    <row r="59" spans="1:10">
      <c r="A59" s="33" t="s">
        <v>171</v>
      </c>
      <c r="B59" s="33">
        <v>7</v>
      </c>
      <c r="C59" s="33" t="s">
        <v>104</v>
      </c>
      <c r="D59" s="33" t="s">
        <v>440</v>
      </c>
      <c r="E59" s="33">
        <v>3</v>
      </c>
      <c r="F59" s="33" t="s">
        <v>371</v>
      </c>
      <c r="G59">
        <v>3</v>
      </c>
      <c r="H59">
        <v>0</v>
      </c>
      <c r="I59">
        <v>0</v>
      </c>
    </row>
    <row r="60" spans="1:10">
      <c r="A60" s="33" t="s">
        <v>132</v>
      </c>
      <c r="B60" s="33">
        <v>23</v>
      </c>
      <c r="C60" s="33" t="s">
        <v>104</v>
      </c>
      <c r="D60" s="33" t="s">
        <v>440</v>
      </c>
      <c r="E60" s="33">
        <v>3</v>
      </c>
      <c r="F60" s="33" t="s">
        <v>374</v>
      </c>
      <c r="G60">
        <v>3</v>
      </c>
      <c r="H60">
        <v>3</v>
      </c>
      <c r="I60">
        <v>0</v>
      </c>
    </row>
    <row r="61" spans="1:10">
      <c r="A61" s="33" t="s">
        <v>187</v>
      </c>
      <c r="B61" s="33">
        <v>35</v>
      </c>
      <c r="C61" s="33" t="s">
        <v>104</v>
      </c>
      <c r="D61" s="33" t="s">
        <v>440</v>
      </c>
      <c r="E61" s="33">
        <v>3</v>
      </c>
      <c r="F61" s="33" t="s">
        <v>376</v>
      </c>
      <c r="G61">
        <v>3</v>
      </c>
      <c r="H61">
        <v>0</v>
      </c>
      <c r="I61">
        <v>0</v>
      </c>
    </row>
    <row r="62" spans="1:10">
      <c r="A62" s="33" t="s">
        <v>171</v>
      </c>
      <c r="B62" s="33">
        <v>6</v>
      </c>
      <c r="C62" s="33" t="s">
        <v>104</v>
      </c>
      <c r="D62" s="33" t="s">
        <v>440</v>
      </c>
      <c r="E62" s="33">
        <v>3</v>
      </c>
      <c r="F62" s="33" t="s">
        <v>380</v>
      </c>
      <c r="G62">
        <v>3</v>
      </c>
      <c r="H62">
        <v>0</v>
      </c>
      <c r="I62">
        <v>1</v>
      </c>
    </row>
    <row r="63" spans="1:10">
      <c r="A63" s="33" t="s">
        <v>157</v>
      </c>
      <c r="B63" s="33">
        <v>20</v>
      </c>
      <c r="C63" s="33" t="s">
        <v>104</v>
      </c>
      <c r="D63" s="33" t="s">
        <v>440</v>
      </c>
      <c r="E63" s="33">
        <v>3</v>
      </c>
      <c r="F63" s="33" t="s">
        <v>382</v>
      </c>
      <c r="G63">
        <v>3</v>
      </c>
      <c r="H63">
        <v>3</v>
      </c>
      <c r="I63">
        <v>0</v>
      </c>
    </row>
    <row r="64" spans="1:10">
      <c r="A64" s="33" t="s">
        <v>219</v>
      </c>
      <c r="B64" s="33">
        <v>44</v>
      </c>
      <c r="C64" s="33" t="s">
        <v>104</v>
      </c>
      <c r="D64" s="33" t="s">
        <v>440</v>
      </c>
      <c r="E64" s="33">
        <v>3</v>
      </c>
      <c r="F64" s="33" t="s">
        <v>384</v>
      </c>
      <c r="G64">
        <v>3</v>
      </c>
      <c r="H64">
        <v>0</v>
      </c>
      <c r="I64">
        <v>0</v>
      </c>
    </row>
    <row r="65" spans="1:9">
      <c r="A65" s="33" t="s">
        <v>168</v>
      </c>
      <c r="B65" s="33">
        <v>32</v>
      </c>
      <c r="C65" s="33" t="s">
        <v>104</v>
      </c>
      <c r="D65" s="33" t="s">
        <v>440</v>
      </c>
      <c r="E65" s="33">
        <v>3</v>
      </c>
      <c r="F65" s="33" t="s">
        <v>386</v>
      </c>
      <c r="G65">
        <v>3</v>
      </c>
      <c r="H65">
        <v>3</v>
      </c>
      <c r="I65">
        <v>0</v>
      </c>
    </row>
    <row r="66" spans="1:9">
      <c r="A66" s="33" t="s">
        <v>150</v>
      </c>
      <c r="B66" s="33">
        <v>75</v>
      </c>
      <c r="C66" s="33" t="s">
        <v>104</v>
      </c>
      <c r="D66" s="33" t="s">
        <v>440</v>
      </c>
      <c r="E66" s="33">
        <v>3</v>
      </c>
      <c r="F66" s="33" t="s">
        <v>388</v>
      </c>
      <c r="G66">
        <v>3</v>
      </c>
      <c r="H66">
        <v>0</v>
      </c>
      <c r="I66">
        <v>0</v>
      </c>
    </row>
    <row r="67" spans="1:9">
      <c r="A67" s="33" t="s">
        <v>132</v>
      </c>
      <c r="B67" s="33">
        <v>60</v>
      </c>
      <c r="C67" s="33" t="s">
        <v>104</v>
      </c>
      <c r="D67" s="33" t="s">
        <v>440</v>
      </c>
      <c r="E67" s="33">
        <v>3</v>
      </c>
      <c r="F67" s="33" t="s">
        <v>390</v>
      </c>
      <c r="G67">
        <v>3</v>
      </c>
      <c r="H67">
        <v>0</v>
      </c>
      <c r="I67">
        <v>0</v>
      </c>
    </row>
    <row r="68" spans="1:9">
      <c r="A68" s="33" t="s">
        <v>157</v>
      </c>
      <c r="B68" s="33">
        <v>19</v>
      </c>
      <c r="C68" s="33" t="s">
        <v>104</v>
      </c>
      <c r="D68" s="33" t="s">
        <v>440</v>
      </c>
      <c r="E68" s="33">
        <v>3</v>
      </c>
      <c r="F68" s="33" t="s">
        <v>392</v>
      </c>
      <c r="G68">
        <v>3</v>
      </c>
      <c r="H68">
        <v>0</v>
      </c>
      <c r="I68">
        <v>0</v>
      </c>
    </row>
    <row r="69" spans="1:9">
      <c r="A69" s="33" t="s">
        <v>194</v>
      </c>
      <c r="B69" s="33">
        <v>78</v>
      </c>
      <c r="C69" s="33" t="s">
        <v>104</v>
      </c>
      <c r="D69" s="33" t="s">
        <v>440</v>
      </c>
      <c r="E69" s="33">
        <v>3</v>
      </c>
      <c r="F69" s="33" t="s">
        <v>144</v>
      </c>
      <c r="G69">
        <v>3</v>
      </c>
      <c r="H69">
        <v>4</v>
      </c>
      <c r="I69">
        <v>0</v>
      </c>
    </row>
    <row r="70" spans="1:9">
      <c r="A70" s="33" t="s">
        <v>194</v>
      </c>
      <c r="B70" s="33">
        <v>80</v>
      </c>
      <c r="C70" s="33" t="s">
        <v>104</v>
      </c>
      <c r="D70" s="33" t="s">
        <v>440</v>
      </c>
      <c r="E70" s="33">
        <v>3</v>
      </c>
      <c r="F70" s="33" t="s">
        <v>394</v>
      </c>
      <c r="G70">
        <v>3</v>
      </c>
      <c r="H70">
        <v>0</v>
      </c>
      <c r="I70">
        <v>0</v>
      </c>
    </row>
    <row r="71" spans="1:9">
      <c r="A71" s="33" t="s">
        <v>162</v>
      </c>
      <c r="B71" s="33">
        <v>1</v>
      </c>
      <c r="C71" s="33" t="s">
        <v>104</v>
      </c>
      <c r="D71" s="33" t="s">
        <v>440</v>
      </c>
      <c r="E71" s="33">
        <v>3</v>
      </c>
      <c r="F71" s="33" t="s">
        <v>267</v>
      </c>
      <c r="G71">
        <v>3</v>
      </c>
      <c r="H71">
        <v>1</v>
      </c>
      <c r="I71">
        <v>0</v>
      </c>
    </row>
    <row r="72" spans="1:9">
      <c r="A72" s="33" t="s">
        <v>171</v>
      </c>
      <c r="B72" s="33">
        <v>8</v>
      </c>
      <c r="C72" s="33" t="s">
        <v>104</v>
      </c>
      <c r="D72" s="33" t="s">
        <v>440</v>
      </c>
      <c r="E72" s="33">
        <v>3</v>
      </c>
      <c r="F72" s="33" t="s">
        <v>157</v>
      </c>
      <c r="G72">
        <v>3</v>
      </c>
      <c r="H72">
        <v>0</v>
      </c>
      <c r="I72">
        <v>0</v>
      </c>
    </row>
    <row r="73" spans="1:9">
      <c r="A73" s="33" t="s">
        <v>148</v>
      </c>
      <c r="B73" s="33">
        <v>72</v>
      </c>
      <c r="C73" s="33" t="s">
        <v>104</v>
      </c>
      <c r="D73" s="33" t="s">
        <v>440</v>
      </c>
      <c r="E73" s="33">
        <v>3</v>
      </c>
      <c r="F73" s="33" t="s">
        <v>396</v>
      </c>
      <c r="G73">
        <v>3</v>
      </c>
      <c r="H73">
        <v>0</v>
      </c>
      <c r="I73">
        <v>0</v>
      </c>
    </row>
    <row r="74" spans="1:9">
      <c r="A74" s="33" t="s">
        <v>157</v>
      </c>
      <c r="B74" s="33">
        <v>17</v>
      </c>
      <c r="C74" s="33" t="s">
        <v>104</v>
      </c>
      <c r="D74" s="33" t="s">
        <v>440</v>
      </c>
      <c r="E74" s="33">
        <v>3</v>
      </c>
      <c r="F74" s="33" t="s">
        <v>265</v>
      </c>
      <c r="G74">
        <v>3</v>
      </c>
      <c r="H74">
        <v>0</v>
      </c>
      <c r="I74">
        <v>0</v>
      </c>
    </row>
    <row r="75" spans="1:9">
      <c r="A75" s="33" t="s">
        <v>162</v>
      </c>
      <c r="B75" s="33">
        <v>3</v>
      </c>
      <c r="C75" s="33" t="s">
        <v>104</v>
      </c>
      <c r="D75" s="33" t="s">
        <v>440</v>
      </c>
      <c r="E75" s="33">
        <v>3</v>
      </c>
      <c r="F75" s="33" t="s">
        <v>397</v>
      </c>
      <c r="G75">
        <v>3</v>
      </c>
      <c r="H75">
        <v>1</v>
      </c>
      <c r="I75">
        <v>0</v>
      </c>
    </row>
    <row r="76" spans="1:9">
      <c r="A76" s="33" t="s">
        <v>207</v>
      </c>
      <c r="B76" s="33">
        <v>43</v>
      </c>
      <c r="C76" s="33" t="s">
        <v>104</v>
      </c>
      <c r="D76" s="33" t="s">
        <v>440</v>
      </c>
      <c r="E76" s="33">
        <v>3</v>
      </c>
      <c r="F76" s="33" t="s">
        <v>399</v>
      </c>
      <c r="G76">
        <v>3</v>
      </c>
      <c r="H76">
        <v>0</v>
      </c>
      <c r="I76">
        <v>0</v>
      </c>
    </row>
    <row r="77" spans="1:9">
      <c r="A77" s="33" t="s">
        <v>187</v>
      </c>
      <c r="B77" s="33">
        <v>77</v>
      </c>
      <c r="C77" s="33" t="s">
        <v>104</v>
      </c>
      <c r="D77" s="33" t="s">
        <v>440</v>
      </c>
      <c r="E77" s="33">
        <v>3</v>
      </c>
      <c r="F77" s="33" t="s">
        <v>400</v>
      </c>
      <c r="G77">
        <v>3</v>
      </c>
      <c r="H77">
        <v>1</v>
      </c>
      <c r="I77">
        <v>0</v>
      </c>
    </row>
    <row r="78" spans="1:9">
      <c r="A78" s="33" t="s">
        <v>132</v>
      </c>
      <c r="B78" s="33">
        <v>24</v>
      </c>
      <c r="C78" s="33" t="s">
        <v>104</v>
      </c>
      <c r="D78" s="33" t="s">
        <v>440</v>
      </c>
      <c r="E78" s="33">
        <v>3</v>
      </c>
      <c r="F78" s="33" t="s">
        <v>401</v>
      </c>
      <c r="G78">
        <v>3</v>
      </c>
      <c r="H78">
        <v>1</v>
      </c>
      <c r="I78">
        <v>0</v>
      </c>
    </row>
    <row r="79" spans="1:9">
      <c r="A79" s="33" t="s">
        <v>132</v>
      </c>
      <c r="B79" s="33">
        <v>22</v>
      </c>
      <c r="C79" s="33" t="s">
        <v>104</v>
      </c>
      <c r="D79" s="33" t="s">
        <v>440</v>
      </c>
      <c r="E79" s="33">
        <v>3</v>
      </c>
      <c r="F79" s="33" t="s">
        <v>402</v>
      </c>
      <c r="G79">
        <v>3</v>
      </c>
      <c r="H79">
        <v>2</v>
      </c>
      <c r="I79">
        <v>0</v>
      </c>
    </row>
    <row r="80" spans="1:9">
      <c r="A80" s="33" t="s">
        <v>162</v>
      </c>
      <c r="B80" s="33">
        <v>2</v>
      </c>
      <c r="C80" s="33" t="s">
        <v>104</v>
      </c>
      <c r="D80" s="33" t="s">
        <v>440</v>
      </c>
      <c r="E80" s="33">
        <v>3</v>
      </c>
      <c r="F80" s="33" t="s">
        <v>269</v>
      </c>
      <c r="G80">
        <v>3</v>
      </c>
      <c r="H80">
        <v>0</v>
      </c>
      <c r="I80">
        <v>0</v>
      </c>
    </row>
    <row r="81" spans="1:10">
      <c r="A81" s="33" t="s">
        <v>194</v>
      </c>
      <c r="B81" s="33">
        <v>81</v>
      </c>
      <c r="C81" s="33" t="s">
        <v>104</v>
      </c>
      <c r="D81" s="33" t="s">
        <v>440</v>
      </c>
      <c r="E81" s="33">
        <v>3</v>
      </c>
      <c r="F81" s="33" t="s">
        <v>403</v>
      </c>
      <c r="G81">
        <v>3</v>
      </c>
      <c r="H81">
        <v>1</v>
      </c>
      <c r="I81">
        <v>0</v>
      </c>
    </row>
    <row r="82" spans="1:10">
      <c r="A82" s="33" t="s">
        <v>207</v>
      </c>
      <c r="B82" s="33">
        <v>39</v>
      </c>
      <c r="C82" s="33" t="s">
        <v>104</v>
      </c>
      <c r="D82" s="33" t="s">
        <v>440</v>
      </c>
      <c r="E82" s="33">
        <v>3</v>
      </c>
      <c r="F82" s="33" t="s">
        <v>405</v>
      </c>
      <c r="G82">
        <v>3</v>
      </c>
      <c r="H82">
        <v>0</v>
      </c>
      <c r="I82">
        <v>0</v>
      </c>
    </row>
    <row r="83" spans="1:10">
      <c r="A83" s="33" t="s">
        <v>194</v>
      </c>
      <c r="B83" s="33">
        <v>83</v>
      </c>
      <c r="C83" s="33" t="s">
        <v>104</v>
      </c>
      <c r="D83" s="33" t="s">
        <v>440</v>
      </c>
      <c r="E83" s="33">
        <v>3</v>
      </c>
      <c r="F83" s="33" t="s">
        <v>406</v>
      </c>
      <c r="G83">
        <v>3</v>
      </c>
      <c r="H83">
        <v>0</v>
      </c>
      <c r="I83">
        <v>0</v>
      </c>
    </row>
    <row r="84" spans="1:10">
      <c r="A84" s="33" t="s">
        <v>171</v>
      </c>
      <c r="B84" s="33">
        <v>57</v>
      </c>
      <c r="C84" s="33" t="s">
        <v>104</v>
      </c>
      <c r="D84" s="33" t="s">
        <v>440</v>
      </c>
      <c r="E84" s="33">
        <v>3</v>
      </c>
      <c r="F84" s="33" t="s">
        <v>407</v>
      </c>
      <c r="G84">
        <v>3</v>
      </c>
      <c r="H84">
        <v>4</v>
      </c>
      <c r="I84">
        <v>0</v>
      </c>
    </row>
    <row r="85" spans="1:10">
      <c r="A85" s="33" t="s">
        <v>194</v>
      </c>
      <c r="B85" s="33">
        <v>79</v>
      </c>
      <c r="C85" s="33" t="s">
        <v>104</v>
      </c>
      <c r="D85" s="33" t="s">
        <v>440</v>
      </c>
      <c r="E85" s="33">
        <v>3</v>
      </c>
      <c r="F85" s="33" t="s">
        <v>271</v>
      </c>
      <c r="G85">
        <v>3</v>
      </c>
      <c r="H85">
        <v>0</v>
      </c>
      <c r="I85">
        <v>0</v>
      </c>
    </row>
    <row r="86" spans="1:10">
      <c r="A86" s="33" t="s">
        <v>162</v>
      </c>
      <c r="B86" s="33">
        <v>5</v>
      </c>
      <c r="C86" s="33" t="s">
        <v>104</v>
      </c>
      <c r="D86" s="33" t="s">
        <v>440</v>
      </c>
      <c r="E86" s="33">
        <v>3</v>
      </c>
      <c r="F86" s="33" t="s">
        <v>408</v>
      </c>
      <c r="G86">
        <v>3</v>
      </c>
      <c r="H86">
        <v>4</v>
      </c>
      <c r="I86">
        <v>0</v>
      </c>
    </row>
    <row r="87" spans="1:10">
      <c r="A87" s="33" t="s">
        <v>148</v>
      </c>
      <c r="B87" s="33">
        <v>73</v>
      </c>
      <c r="C87" s="33" t="s">
        <v>104</v>
      </c>
      <c r="D87" s="33" t="s">
        <v>440</v>
      </c>
      <c r="E87" s="33">
        <v>3</v>
      </c>
      <c r="F87" s="33" t="s">
        <v>409</v>
      </c>
      <c r="G87">
        <v>3</v>
      </c>
      <c r="H87">
        <v>3</v>
      </c>
      <c r="I87">
        <v>0</v>
      </c>
    </row>
    <row r="88" spans="1:10">
      <c r="A88" s="33" t="s">
        <v>207</v>
      </c>
      <c r="B88" s="33">
        <v>41</v>
      </c>
      <c r="C88" s="33" t="s">
        <v>104</v>
      </c>
      <c r="D88" s="33" t="s">
        <v>440</v>
      </c>
      <c r="E88" s="33">
        <v>3</v>
      </c>
      <c r="F88" s="33" t="s">
        <v>411</v>
      </c>
      <c r="G88">
        <v>3</v>
      </c>
      <c r="H88">
        <v>0</v>
      </c>
      <c r="I88">
        <v>0</v>
      </c>
    </row>
    <row r="89" spans="1:10">
      <c r="A89" s="33" t="s">
        <v>168</v>
      </c>
      <c r="B89" s="33">
        <v>31</v>
      </c>
      <c r="C89" s="33" t="s">
        <v>104</v>
      </c>
      <c r="D89" s="33" t="s">
        <v>440</v>
      </c>
      <c r="E89" s="33">
        <v>3</v>
      </c>
      <c r="F89" s="33" t="s">
        <v>412</v>
      </c>
      <c r="G89">
        <v>3</v>
      </c>
      <c r="H89">
        <v>2</v>
      </c>
      <c r="I89">
        <v>0</v>
      </c>
    </row>
    <row r="90" spans="1:10">
      <c r="A90" s="33" t="s">
        <v>150</v>
      </c>
      <c r="B90" s="33">
        <v>26</v>
      </c>
      <c r="C90" s="33" t="s">
        <v>104</v>
      </c>
      <c r="D90" s="33" t="s">
        <v>440</v>
      </c>
      <c r="E90" s="33">
        <v>3</v>
      </c>
      <c r="F90" s="33" t="s">
        <v>413</v>
      </c>
      <c r="G90">
        <v>3</v>
      </c>
      <c r="H90">
        <v>0</v>
      </c>
      <c r="I90">
        <v>0</v>
      </c>
    </row>
    <row r="91" spans="1:10">
      <c r="A91" s="33" t="s">
        <v>187</v>
      </c>
      <c r="B91" s="33">
        <v>36</v>
      </c>
      <c r="C91" s="33" t="s">
        <v>104</v>
      </c>
      <c r="D91" s="33" t="s">
        <v>440</v>
      </c>
      <c r="E91" s="33">
        <v>3</v>
      </c>
      <c r="F91" s="33" t="s">
        <v>414</v>
      </c>
      <c r="G91">
        <v>3</v>
      </c>
      <c r="H91">
        <v>3</v>
      </c>
      <c r="I91">
        <v>0</v>
      </c>
    </row>
    <row r="92" spans="1:10">
      <c r="A92" s="33" t="s">
        <v>168</v>
      </c>
      <c r="B92" s="33">
        <v>76</v>
      </c>
      <c r="C92" s="33" t="s">
        <v>104</v>
      </c>
      <c r="D92" s="33" t="s">
        <v>440</v>
      </c>
      <c r="E92" s="33">
        <v>3</v>
      </c>
      <c r="F92" s="33" t="s">
        <v>273</v>
      </c>
      <c r="G92">
        <v>3</v>
      </c>
      <c r="H92">
        <v>0</v>
      </c>
      <c r="I92">
        <v>0</v>
      </c>
    </row>
    <row r="93" spans="1:10">
      <c r="A93" s="33" t="s">
        <v>187</v>
      </c>
      <c r="B93" s="33">
        <v>37</v>
      </c>
      <c r="C93" s="33" t="s">
        <v>104</v>
      </c>
      <c r="D93" s="33" t="s">
        <v>440</v>
      </c>
      <c r="E93" s="33">
        <v>3</v>
      </c>
      <c r="F93" s="33" t="s">
        <v>442</v>
      </c>
      <c r="G93">
        <v>3</v>
      </c>
      <c r="H93">
        <v>1</v>
      </c>
      <c r="I93">
        <v>0</v>
      </c>
    </row>
    <row r="94" spans="1:10">
      <c r="A94" s="33" t="s">
        <v>187</v>
      </c>
      <c r="B94" s="33">
        <v>34</v>
      </c>
      <c r="C94" s="33" t="s">
        <v>104</v>
      </c>
      <c r="D94" s="33" t="s">
        <v>440</v>
      </c>
      <c r="E94" s="33">
        <v>3</v>
      </c>
      <c r="F94" s="33" t="s">
        <v>441</v>
      </c>
      <c r="G94">
        <v>3</v>
      </c>
      <c r="H94">
        <v>0</v>
      </c>
      <c r="I94">
        <v>0</v>
      </c>
    </row>
    <row r="95" spans="1:10">
      <c r="A95" s="33" t="s">
        <v>194</v>
      </c>
      <c r="B95" s="33">
        <v>85</v>
      </c>
      <c r="C95" s="33" t="s">
        <v>104</v>
      </c>
      <c r="D95" s="33" t="s">
        <v>440</v>
      </c>
      <c r="E95" s="33">
        <v>4</v>
      </c>
      <c r="F95" s="33" t="s">
        <v>351</v>
      </c>
      <c r="G95">
        <v>3</v>
      </c>
      <c r="H95">
        <v>0</v>
      </c>
      <c r="I95">
        <v>0</v>
      </c>
      <c r="J95" t="s">
        <v>448</v>
      </c>
    </row>
    <row r="96" spans="1:10">
      <c r="A96" s="33" t="s">
        <v>207</v>
      </c>
      <c r="B96" s="33">
        <v>40</v>
      </c>
      <c r="C96" s="33" t="s">
        <v>104</v>
      </c>
      <c r="D96" s="33" t="s">
        <v>440</v>
      </c>
      <c r="E96" s="33">
        <v>4</v>
      </c>
      <c r="F96" s="33" t="s">
        <v>378</v>
      </c>
      <c r="G96">
        <v>3</v>
      </c>
      <c r="H96">
        <v>1</v>
      </c>
      <c r="I96">
        <v>0</v>
      </c>
    </row>
    <row r="97" spans="1:9">
      <c r="A97" s="33" t="s">
        <v>207</v>
      </c>
      <c r="B97" s="33">
        <v>42</v>
      </c>
      <c r="C97" s="33" t="s">
        <v>104</v>
      </c>
      <c r="D97" s="33" t="s">
        <v>440</v>
      </c>
      <c r="E97" s="33">
        <v>4</v>
      </c>
      <c r="F97" s="33" t="s">
        <v>267</v>
      </c>
      <c r="G97">
        <v>3</v>
      </c>
      <c r="H97">
        <v>3</v>
      </c>
      <c r="I97">
        <v>0</v>
      </c>
    </row>
    <row r="98" spans="1:9">
      <c r="A98" s="33" t="s">
        <v>219</v>
      </c>
      <c r="B98" s="33">
        <v>46</v>
      </c>
      <c r="C98" s="33" t="s">
        <v>104</v>
      </c>
      <c r="D98" s="33" t="s">
        <v>440</v>
      </c>
      <c r="E98" s="33">
        <v>4</v>
      </c>
      <c r="F98" s="33" t="s">
        <v>396</v>
      </c>
      <c r="G98">
        <v>3</v>
      </c>
      <c r="H98">
        <v>2</v>
      </c>
      <c r="I98">
        <v>0</v>
      </c>
    </row>
    <row r="99" spans="1:9">
      <c r="A99" s="33" t="s">
        <v>219</v>
      </c>
      <c r="B99" s="33">
        <v>45</v>
      </c>
      <c r="C99" s="33" t="s">
        <v>104</v>
      </c>
      <c r="D99" s="33" t="s">
        <v>440</v>
      </c>
      <c r="E99" s="33">
        <v>4</v>
      </c>
      <c r="F99" s="33" t="s">
        <v>401</v>
      </c>
      <c r="G99">
        <v>3</v>
      </c>
      <c r="H99">
        <v>2</v>
      </c>
      <c r="I99">
        <v>0</v>
      </c>
    </row>
    <row r="100" spans="1:9">
      <c r="A100" s="33" t="s">
        <v>219</v>
      </c>
      <c r="B100" s="33">
        <v>47</v>
      </c>
      <c r="C100" s="33" t="s">
        <v>104</v>
      </c>
      <c r="D100" s="33" t="s">
        <v>440</v>
      </c>
      <c r="E100" s="33">
        <v>4</v>
      </c>
      <c r="F100" s="33" t="s">
        <v>402</v>
      </c>
      <c r="G100">
        <v>3</v>
      </c>
      <c r="H100">
        <v>1</v>
      </c>
      <c r="I100">
        <v>0</v>
      </c>
    </row>
    <row r="101" spans="1:9">
      <c r="A101" s="33" t="s">
        <v>157</v>
      </c>
      <c r="B101" s="33">
        <v>18</v>
      </c>
      <c r="C101" s="33" t="s">
        <v>104</v>
      </c>
      <c r="D101" s="33" t="s">
        <v>440</v>
      </c>
      <c r="E101" s="33">
        <v>4</v>
      </c>
      <c r="F101" s="33" t="s">
        <v>269</v>
      </c>
      <c r="G101">
        <v>3</v>
      </c>
      <c r="H101">
        <v>2</v>
      </c>
      <c r="I101">
        <v>0</v>
      </c>
    </row>
    <row r="102" spans="1:9">
      <c r="A102" s="42" t="s">
        <v>168</v>
      </c>
      <c r="B102" s="42">
        <v>29</v>
      </c>
      <c r="C102" s="42" t="s">
        <v>83</v>
      </c>
      <c r="D102" s="42" t="s">
        <v>439</v>
      </c>
      <c r="E102" s="42">
        <v>5</v>
      </c>
      <c r="F102" s="42" t="s">
        <v>351</v>
      </c>
      <c r="G102">
        <v>3</v>
      </c>
      <c r="H102">
        <v>0</v>
      </c>
      <c r="I102">
        <v>0</v>
      </c>
    </row>
    <row r="103" spans="1:9">
      <c r="A103" s="42" t="s">
        <v>171</v>
      </c>
      <c r="B103" s="42">
        <v>57</v>
      </c>
      <c r="C103" s="42" t="s">
        <v>83</v>
      </c>
      <c r="D103" s="42" t="s">
        <v>439</v>
      </c>
      <c r="E103" s="42">
        <v>5</v>
      </c>
      <c r="F103" s="42" t="s">
        <v>355</v>
      </c>
      <c r="G103">
        <v>3</v>
      </c>
      <c r="H103">
        <v>0</v>
      </c>
      <c r="I103">
        <v>0</v>
      </c>
    </row>
    <row r="104" spans="1:9">
      <c r="A104" s="42" t="s">
        <v>132</v>
      </c>
      <c r="B104" s="42">
        <v>60</v>
      </c>
      <c r="C104" s="42" t="s">
        <v>83</v>
      </c>
      <c r="D104" s="42" t="s">
        <v>439</v>
      </c>
      <c r="E104" s="42">
        <v>5</v>
      </c>
      <c r="F104" s="42" t="s">
        <v>357</v>
      </c>
      <c r="G104">
        <v>3</v>
      </c>
      <c r="H104">
        <v>1</v>
      </c>
      <c r="I104">
        <v>0</v>
      </c>
    </row>
    <row r="105" spans="1:9">
      <c r="A105" s="42" t="s">
        <v>187</v>
      </c>
      <c r="B105" s="42">
        <v>38</v>
      </c>
      <c r="C105" s="42" t="s">
        <v>83</v>
      </c>
      <c r="D105" s="42" t="s">
        <v>439</v>
      </c>
      <c r="E105" s="42">
        <v>5</v>
      </c>
      <c r="F105" s="42" t="s">
        <v>359</v>
      </c>
      <c r="G105">
        <v>3</v>
      </c>
      <c r="H105">
        <v>0</v>
      </c>
      <c r="I105">
        <v>1</v>
      </c>
    </row>
    <row r="106" spans="1:9">
      <c r="A106" s="42" t="s">
        <v>148</v>
      </c>
      <c r="B106" s="42">
        <v>72</v>
      </c>
      <c r="C106" s="42" t="s">
        <v>83</v>
      </c>
      <c r="D106" s="42" t="s">
        <v>439</v>
      </c>
      <c r="E106" s="42">
        <v>5</v>
      </c>
      <c r="F106" s="42" t="s">
        <v>362</v>
      </c>
      <c r="G106">
        <v>3</v>
      </c>
      <c r="H106">
        <v>2</v>
      </c>
      <c r="I106">
        <v>0</v>
      </c>
    </row>
    <row r="107" spans="1:9">
      <c r="A107" s="42" t="s">
        <v>171</v>
      </c>
      <c r="B107" s="42">
        <v>7</v>
      </c>
      <c r="C107" s="42" t="s">
        <v>83</v>
      </c>
      <c r="D107" s="42" t="s">
        <v>439</v>
      </c>
      <c r="E107" s="42">
        <v>5</v>
      </c>
      <c r="F107" s="42" t="s">
        <v>365</v>
      </c>
      <c r="G107">
        <v>3</v>
      </c>
      <c r="H107">
        <v>1</v>
      </c>
      <c r="I107">
        <v>1</v>
      </c>
    </row>
    <row r="108" spans="1:9">
      <c r="A108" s="42" t="s">
        <v>162</v>
      </c>
      <c r="B108" s="42">
        <v>1</v>
      </c>
      <c r="C108" s="42" t="s">
        <v>83</v>
      </c>
      <c r="D108" s="42" t="s">
        <v>439</v>
      </c>
      <c r="E108" s="42">
        <v>5</v>
      </c>
      <c r="F108" s="42" t="s">
        <v>367</v>
      </c>
      <c r="G108">
        <v>3</v>
      </c>
      <c r="H108">
        <v>0</v>
      </c>
      <c r="I108">
        <v>0</v>
      </c>
    </row>
    <row r="109" spans="1:9">
      <c r="A109" s="42" t="s">
        <v>168</v>
      </c>
      <c r="B109" s="42">
        <v>31</v>
      </c>
      <c r="C109" s="42" t="s">
        <v>83</v>
      </c>
      <c r="D109" s="42" t="s">
        <v>439</v>
      </c>
      <c r="E109" s="42">
        <v>5</v>
      </c>
      <c r="F109" s="42" t="s">
        <v>369</v>
      </c>
      <c r="G109">
        <v>3</v>
      </c>
      <c r="H109">
        <v>3</v>
      </c>
      <c r="I109">
        <v>0</v>
      </c>
    </row>
    <row r="110" spans="1:9">
      <c r="A110" s="42" t="s">
        <v>194</v>
      </c>
      <c r="B110" s="42">
        <v>80</v>
      </c>
      <c r="C110" s="42" t="s">
        <v>83</v>
      </c>
      <c r="D110" s="42" t="s">
        <v>439</v>
      </c>
      <c r="E110" s="42">
        <v>5</v>
      </c>
      <c r="F110" s="42" t="s">
        <v>371</v>
      </c>
      <c r="G110">
        <v>3</v>
      </c>
      <c r="H110">
        <v>0</v>
      </c>
      <c r="I110">
        <v>0</v>
      </c>
    </row>
    <row r="111" spans="1:9">
      <c r="A111" s="42" t="s">
        <v>187</v>
      </c>
      <c r="B111" s="42">
        <v>36</v>
      </c>
      <c r="C111" s="42" t="s">
        <v>83</v>
      </c>
      <c r="D111" s="42" t="s">
        <v>439</v>
      </c>
      <c r="E111" s="42">
        <v>5</v>
      </c>
      <c r="F111" s="42" t="s">
        <v>374</v>
      </c>
      <c r="G111">
        <v>3</v>
      </c>
      <c r="H111">
        <v>0</v>
      </c>
      <c r="I111">
        <v>0</v>
      </c>
    </row>
    <row r="112" spans="1:9">
      <c r="A112" s="42" t="s">
        <v>150</v>
      </c>
      <c r="B112" s="42">
        <v>25</v>
      </c>
      <c r="C112" s="42" t="s">
        <v>83</v>
      </c>
      <c r="D112" s="42" t="s">
        <v>439</v>
      </c>
      <c r="E112" s="42">
        <v>5</v>
      </c>
      <c r="F112" s="42" t="s">
        <v>376</v>
      </c>
      <c r="G112">
        <v>3</v>
      </c>
      <c r="H112">
        <v>0</v>
      </c>
      <c r="I112">
        <v>0</v>
      </c>
    </row>
    <row r="113" spans="1:9">
      <c r="A113" s="42" t="s">
        <v>187</v>
      </c>
      <c r="B113" s="42">
        <v>37</v>
      </c>
      <c r="C113" s="42" t="s">
        <v>83</v>
      </c>
      <c r="D113" s="42" t="s">
        <v>439</v>
      </c>
      <c r="E113" s="42">
        <v>5</v>
      </c>
      <c r="F113" s="42" t="s">
        <v>378</v>
      </c>
      <c r="G113">
        <v>3</v>
      </c>
      <c r="H113">
        <v>0</v>
      </c>
      <c r="I113">
        <v>0</v>
      </c>
    </row>
    <row r="114" spans="1:9">
      <c r="A114" s="42" t="s">
        <v>168</v>
      </c>
      <c r="B114" s="42">
        <v>76</v>
      </c>
      <c r="C114" s="42" t="s">
        <v>83</v>
      </c>
      <c r="D114" s="42" t="s">
        <v>439</v>
      </c>
      <c r="E114" s="42">
        <v>5</v>
      </c>
      <c r="F114" s="42" t="s">
        <v>380</v>
      </c>
      <c r="G114">
        <v>3</v>
      </c>
      <c r="H114">
        <v>0</v>
      </c>
      <c r="I114">
        <v>0</v>
      </c>
    </row>
    <row r="115" spans="1:9">
      <c r="A115" s="42" t="s">
        <v>148</v>
      </c>
      <c r="B115" s="42">
        <v>73</v>
      </c>
      <c r="C115" s="42" t="s">
        <v>83</v>
      </c>
      <c r="D115" s="42" t="s">
        <v>439</v>
      </c>
      <c r="E115" s="42">
        <v>5</v>
      </c>
      <c r="F115" s="42" t="s">
        <v>382</v>
      </c>
      <c r="G115">
        <v>3</v>
      </c>
      <c r="H115">
        <v>0</v>
      </c>
      <c r="I115">
        <v>0</v>
      </c>
    </row>
    <row r="116" spans="1:9">
      <c r="A116" s="42" t="s">
        <v>171</v>
      </c>
      <c r="B116" s="42">
        <v>8</v>
      </c>
      <c r="C116" s="42" t="s">
        <v>83</v>
      </c>
      <c r="D116" s="42" t="s">
        <v>439</v>
      </c>
      <c r="E116" s="42">
        <v>5</v>
      </c>
      <c r="F116" s="42" t="s">
        <v>384</v>
      </c>
      <c r="G116">
        <v>3</v>
      </c>
      <c r="H116">
        <v>0</v>
      </c>
      <c r="I116">
        <v>0</v>
      </c>
    </row>
    <row r="117" spans="1:9">
      <c r="A117" s="42" t="s">
        <v>157</v>
      </c>
      <c r="B117" s="42">
        <v>17</v>
      </c>
      <c r="C117" s="42" t="s">
        <v>83</v>
      </c>
      <c r="D117" s="42" t="s">
        <v>439</v>
      </c>
      <c r="E117" s="42">
        <v>5</v>
      </c>
      <c r="F117" s="42" t="s">
        <v>386</v>
      </c>
      <c r="G117">
        <v>3</v>
      </c>
      <c r="H117">
        <v>2</v>
      </c>
      <c r="I117">
        <v>0</v>
      </c>
    </row>
    <row r="118" spans="1:9">
      <c r="A118" s="42" t="s">
        <v>162</v>
      </c>
      <c r="B118" s="42">
        <v>5</v>
      </c>
      <c r="C118" s="42" t="s">
        <v>83</v>
      </c>
      <c r="D118" s="42" t="s">
        <v>439</v>
      </c>
      <c r="E118" s="42">
        <v>5</v>
      </c>
      <c r="F118" s="42" t="s">
        <v>388</v>
      </c>
      <c r="G118">
        <v>3</v>
      </c>
      <c r="H118">
        <v>0</v>
      </c>
      <c r="I118">
        <v>0</v>
      </c>
    </row>
    <row r="119" spans="1:9">
      <c r="A119" s="42" t="s">
        <v>132</v>
      </c>
      <c r="B119" s="42">
        <v>23</v>
      </c>
      <c r="C119" s="42" t="s">
        <v>83</v>
      </c>
      <c r="D119" s="42" t="s">
        <v>439</v>
      </c>
      <c r="E119" s="42">
        <v>5</v>
      </c>
      <c r="F119" s="42" t="s">
        <v>390</v>
      </c>
      <c r="G119">
        <v>3</v>
      </c>
      <c r="H119">
        <v>0</v>
      </c>
      <c r="I119">
        <v>0</v>
      </c>
    </row>
    <row r="120" spans="1:9">
      <c r="A120" s="42" t="s">
        <v>194</v>
      </c>
      <c r="B120" s="42">
        <v>85</v>
      </c>
      <c r="C120" s="42" t="s">
        <v>83</v>
      </c>
      <c r="D120" s="42" t="s">
        <v>439</v>
      </c>
      <c r="E120" s="42">
        <v>5</v>
      </c>
      <c r="F120" s="42" t="s">
        <v>392</v>
      </c>
      <c r="G120">
        <v>3</v>
      </c>
      <c r="H120">
        <v>0</v>
      </c>
      <c r="I120">
        <v>0</v>
      </c>
    </row>
    <row r="121" spans="1:9">
      <c r="A121" s="42" t="s">
        <v>194</v>
      </c>
      <c r="B121" s="42">
        <v>78</v>
      </c>
      <c r="C121" s="42" t="s">
        <v>83</v>
      </c>
      <c r="D121" s="42" t="s">
        <v>439</v>
      </c>
      <c r="E121" s="42">
        <v>5</v>
      </c>
      <c r="F121" s="42" t="s">
        <v>144</v>
      </c>
      <c r="G121">
        <v>3</v>
      </c>
      <c r="H121">
        <v>0</v>
      </c>
      <c r="I121">
        <v>0</v>
      </c>
    </row>
    <row r="122" spans="1:9">
      <c r="A122" s="42" t="s">
        <v>194</v>
      </c>
      <c r="B122" s="42">
        <v>83</v>
      </c>
      <c r="C122" s="42" t="s">
        <v>83</v>
      </c>
      <c r="D122" s="42" t="s">
        <v>439</v>
      </c>
      <c r="E122" s="42">
        <v>5</v>
      </c>
      <c r="F122" s="42" t="s">
        <v>267</v>
      </c>
      <c r="G122">
        <v>3</v>
      </c>
      <c r="H122">
        <v>0</v>
      </c>
      <c r="I122">
        <v>0</v>
      </c>
    </row>
    <row r="123" spans="1:9">
      <c r="A123" s="42" t="s">
        <v>194</v>
      </c>
      <c r="B123" s="42">
        <v>81</v>
      </c>
      <c r="C123" s="42" t="s">
        <v>83</v>
      </c>
      <c r="D123" s="42" t="s">
        <v>439</v>
      </c>
      <c r="E123" s="42">
        <v>5</v>
      </c>
      <c r="F123" s="42" t="s">
        <v>157</v>
      </c>
      <c r="G123">
        <v>3</v>
      </c>
      <c r="H123">
        <v>0</v>
      </c>
      <c r="I123">
        <v>0</v>
      </c>
    </row>
    <row r="124" spans="1:9">
      <c r="A124" s="42" t="s">
        <v>207</v>
      </c>
      <c r="B124" s="42">
        <v>40</v>
      </c>
      <c r="C124" s="42" t="s">
        <v>83</v>
      </c>
      <c r="D124" s="42" t="s">
        <v>439</v>
      </c>
      <c r="E124" s="42">
        <v>5</v>
      </c>
      <c r="F124" s="42" t="s">
        <v>140</v>
      </c>
      <c r="G124">
        <v>3</v>
      </c>
      <c r="H124">
        <v>1</v>
      </c>
      <c r="I124">
        <v>1</v>
      </c>
    </row>
    <row r="125" spans="1:9">
      <c r="A125" s="42" t="s">
        <v>207</v>
      </c>
      <c r="B125" s="42">
        <v>43</v>
      </c>
      <c r="C125" s="42" t="s">
        <v>83</v>
      </c>
      <c r="D125" s="42" t="s">
        <v>439</v>
      </c>
      <c r="E125" s="42">
        <v>5</v>
      </c>
      <c r="F125" s="42" t="s">
        <v>396</v>
      </c>
      <c r="G125">
        <v>3</v>
      </c>
      <c r="H125">
        <v>0</v>
      </c>
      <c r="I125">
        <v>0</v>
      </c>
    </row>
    <row r="126" spans="1:9">
      <c r="A126" s="42" t="s">
        <v>132</v>
      </c>
      <c r="B126" s="42">
        <v>22</v>
      </c>
      <c r="C126" s="42" t="s">
        <v>83</v>
      </c>
      <c r="D126" s="42" t="s">
        <v>439</v>
      </c>
      <c r="E126" s="42">
        <v>5</v>
      </c>
      <c r="F126" s="42" t="s">
        <v>265</v>
      </c>
      <c r="G126">
        <v>3</v>
      </c>
      <c r="H126">
        <v>0</v>
      </c>
      <c r="I126">
        <v>0</v>
      </c>
    </row>
    <row r="127" spans="1:9">
      <c r="A127" s="42" t="s">
        <v>187</v>
      </c>
      <c r="B127" s="42">
        <v>34</v>
      </c>
      <c r="C127" s="42" t="s">
        <v>83</v>
      </c>
      <c r="D127" s="42" t="s">
        <v>439</v>
      </c>
      <c r="E127" s="42">
        <v>5</v>
      </c>
      <c r="F127" s="42" t="s">
        <v>397</v>
      </c>
      <c r="G127">
        <v>3</v>
      </c>
      <c r="H127">
        <v>0</v>
      </c>
      <c r="I127">
        <v>0</v>
      </c>
    </row>
    <row r="128" spans="1:9">
      <c r="A128" s="42" t="s">
        <v>194</v>
      </c>
      <c r="B128" s="42">
        <v>79</v>
      </c>
      <c r="C128" s="42" t="s">
        <v>83</v>
      </c>
      <c r="D128" s="42" t="s">
        <v>439</v>
      </c>
      <c r="E128" s="42">
        <v>5</v>
      </c>
      <c r="F128" s="42" t="s">
        <v>399</v>
      </c>
      <c r="G128">
        <v>3</v>
      </c>
      <c r="H128">
        <v>0</v>
      </c>
      <c r="I128">
        <v>0</v>
      </c>
    </row>
    <row r="129" spans="1:9">
      <c r="A129" s="42" t="s">
        <v>162</v>
      </c>
      <c r="B129" s="42">
        <v>2</v>
      </c>
      <c r="C129" s="42" t="s">
        <v>83</v>
      </c>
      <c r="D129" s="42" t="s">
        <v>439</v>
      </c>
      <c r="E129" s="42">
        <v>5</v>
      </c>
      <c r="F129" s="42" t="s">
        <v>400</v>
      </c>
      <c r="G129">
        <v>3</v>
      </c>
      <c r="H129">
        <v>0</v>
      </c>
      <c r="I129">
        <v>0</v>
      </c>
    </row>
    <row r="130" spans="1:9">
      <c r="A130" s="42" t="s">
        <v>187</v>
      </c>
      <c r="B130" s="42">
        <v>77</v>
      </c>
      <c r="C130" s="42" t="s">
        <v>83</v>
      </c>
      <c r="D130" s="42" t="s">
        <v>439</v>
      </c>
      <c r="E130" s="42">
        <v>5</v>
      </c>
      <c r="F130" s="42" t="s">
        <v>401</v>
      </c>
      <c r="G130">
        <v>3</v>
      </c>
      <c r="H130">
        <v>0</v>
      </c>
      <c r="I130">
        <v>0</v>
      </c>
    </row>
    <row r="131" spans="1:9">
      <c r="A131" s="42" t="s">
        <v>207</v>
      </c>
      <c r="B131" s="42">
        <v>39</v>
      </c>
      <c r="C131" s="42" t="s">
        <v>83</v>
      </c>
      <c r="D131" s="42" t="s">
        <v>439</v>
      </c>
      <c r="E131" s="42">
        <v>5</v>
      </c>
      <c r="F131" s="42" t="s">
        <v>402</v>
      </c>
      <c r="G131">
        <v>3</v>
      </c>
      <c r="H131">
        <v>0</v>
      </c>
      <c r="I131">
        <v>0</v>
      </c>
    </row>
    <row r="132" spans="1:9">
      <c r="A132" s="42" t="s">
        <v>157</v>
      </c>
      <c r="B132" s="42">
        <v>19</v>
      </c>
      <c r="C132" s="42" t="s">
        <v>83</v>
      </c>
      <c r="D132" s="42" t="s">
        <v>439</v>
      </c>
      <c r="E132" s="42">
        <v>5</v>
      </c>
      <c r="F132" s="42" t="s">
        <v>403</v>
      </c>
      <c r="G132">
        <v>3</v>
      </c>
      <c r="H132">
        <v>0</v>
      </c>
      <c r="I132">
        <v>0</v>
      </c>
    </row>
    <row r="133" spans="1:9">
      <c r="A133" s="42" t="s">
        <v>162</v>
      </c>
      <c r="B133" s="42">
        <v>53</v>
      </c>
      <c r="C133" s="42" t="s">
        <v>83</v>
      </c>
      <c r="D133" s="42" t="s">
        <v>439</v>
      </c>
      <c r="E133" s="42">
        <v>5</v>
      </c>
      <c r="F133" s="42" t="s">
        <v>404</v>
      </c>
      <c r="G133">
        <v>3</v>
      </c>
      <c r="H133">
        <v>0</v>
      </c>
      <c r="I133">
        <v>0</v>
      </c>
    </row>
    <row r="134" spans="1:9">
      <c r="A134" s="42" t="s">
        <v>150</v>
      </c>
      <c r="B134" s="42">
        <v>26</v>
      </c>
      <c r="C134" s="42" t="s">
        <v>83</v>
      </c>
      <c r="D134" s="42" t="s">
        <v>439</v>
      </c>
      <c r="E134" s="42">
        <v>5</v>
      </c>
      <c r="F134" s="42" t="s">
        <v>405</v>
      </c>
      <c r="G134">
        <v>3</v>
      </c>
      <c r="H134">
        <v>0</v>
      </c>
      <c r="I134">
        <v>0</v>
      </c>
    </row>
    <row r="135" spans="1:9">
      <c r="A135" s="42" t="s">
        <v>187</v>
      </c>
      <c r="B135" s="42">
        <v>35</v>
      </c>
      <c r="C135" s="42" t="s">
        <v>83</v>
      </c>
      <c r="D135" s="42" t="s">
        <v>439</v>
      </c>
      <c r="E135" s="42">
        <v>5</v>
      </c>
      <c r="F135" s="42" t="s">
        <v>406</v>
      </c>
      <c r="G135">
        <v>3</v>
      </c>
      <c r="H135">
        <v>0</v>
      </c>
      <c r="I135">
        <v>0</v>
      </c>
    </row>
    <row r="136" spans="1:9">
      <c r="A136" s="42" t="s">
        <v>194</v>
      </c>
      <c r="B136" s="42">
        <v>84</v>
      </c>
      <c r="C136" s="42" t="s">
        <v>83</v>
      </c>
      <c r="D136" s="42" t="s">
        <v>439</v>
      </c>
      <c r="E136" s="42">
        <v>5</v>
      </c>
      <c r="F136" s="42" t="s">
        <v>407</v>
      </c>
      <c r="G136">
        <v>3</v>
      </c>
      <c r="H136">
        <v>0</v>
      </c>
      <c r="I136">
        <v>0</v>
      </c>
    </row>
    <row r="137" spans="1:9">
      <c r="A137" s="42" t="s">
        <v>157</v>
      </c>
      <c r="B137" s="42">
        <v>18</v>
      </c>
      <c r="C137" s="42" t="s">
        <v>83</v>
      </c>
      <c r="D137" s="42" t="s">
        <v>439</v>
      </c>
      <c r="E137" s="42">
        <v>5</v>
      </c>
      <c r="F137" s="42" t="s">
        <v>271</v>
      </c>
      <c r="G137">
        <v>3</v>
      </c>
      <c r="H137">
        <v>0</v>
      </c>
      <c r="I137">
        <v>0</v>
      </c>
    </row>
    <row r="138" spans="1:9">
      <c r="A138" s="42" t="s">
        <v>219</v>
      </c>
      <c r="B138" s="42">
        <v>44</v>
      </c>
      <c r="C138" s="42" t="s">
        <v>83</v>
      </c>
      <c r="D138" s="42" t="s">
        <v>439</v>
      </c>
      <c r="E138" s="42">
        <v>5</v>
      </c>
      <c r="F138" s="42" t="s">
        <v>408</v>
      </c>
      <c r="G138">
        <v>3</v>
      </c>
      <c r="H138">
        <v>0</v>
      </c>
      <c r="I138">
        <v>0</v>
      </c>
    </row>
    <row r="139" spans="1:9">
      <c r="A139" s="42" t="s">
        <v>162</v>
      </c>
      <c r="B139" s="42">
        <v>3</v>
      </c>
      <c r="C139" s="42" t="s">
        <v>83</v>
      </c>
      <c r="D139" s="42" t="s">
        <v>439</v>
      </c>
      <c r="E139" s="42">
        <v>5</v>
      </c>
      <c r="F139" s="42" t="s">
        <v>410</v>
      </c>
      <c r="G139">
        <v>3</v>
      </c>
      <c r="H139">
        <v>0</v>
      </c>
      <c r="I139">
        <v>0</v>
      </c>
    </row>
    <row r="140" spans="1:9">
      <c r="A140" s="42" t="s">
        <v>157</v>
      </c>
      <c r="B140" s="42">
        <v>20</v>
      </c>
      <c r="C140" s="42" t="s">
        <v>83</v>
      </c>
      <c r="D140" s="42" t="s">
        <v>439</v>
      </c>
      <c r="E140" s="42">
        <v>5</v>
      </c>
      <c r="F140" s="42" t="s">
        <v>411</v>
      </c>
      <c r="G140">
        <v>3</v>
      </c>
      <c r="H140">
        <v>0</v>
      </c>
      <c r="I140">
        <v>0</v>
      </c>
    </row>
    <row r="141" spans="1:9">
      <c r="A141" s="42" t="s">
        <v>150</v>
      </c>
      <c r="B141" s="42">
        <v>75</v>
      </c>
      <c r="C141" s="42" t="s">
        <v>83</v>
      </c>
      <c r="D141" s="42" t="s">
        <v>439</v>
      </c>
      <c r="E141" s="42">
        <v>5</v>
      </c>
      <c r="F141" s="42" t="s">
        <v>412</v>
      </c>
      <c r="G141">
        <v>3</v>
      </c>
      <c r="H141">
        <v>0</v>
      </c>
      <c r="I141">
        <v>0</v>
      </c>
    </row>
    <row r="142" spans="1:9">
      <c r="A142" s="42" t="s">
        <v>168</v>
      </c>
      <c r="B142" s="42">
        <v>32</v>
      </c>
      <c r="C142" s="42" t="s">
        <v>83</v>
      </c>
      <c r="D142" s="42" t="s">
        <v>439</v>
      </c>
      <c r="E142" s="42">
        <v>5</v>
      </c>
      <c r="F142" s="42" t="s">
        <v>413</v>
      </c>
      <c r="G142">
        <v>3</v>
      </c>
      <c r="H142">
        <v>0</v>
      </c>
      <c r="I142">
        <v>0</v>
      </c>
    </row>
    <row r="143" spans="1:9">
      <c r="A143" s="42" t="s">
        <v>168</v>
      </c>
      <c r="B143" s="42">
        <v>30</v>
      </c>
      <c r="C143" s="42" t="s">
        <v>83</v>
      </c>
      <c r="D143" s="42" t="s">
        <v>439</v>
      </c>
      <c r="E143" s="42">
        <v>5</v>
      </c>
      <c r="F143" s="42" t="s">
        <v>414</v>
      </c>
      <c r="G143">
        <v>3</v>
      </c>
      <c r="H143">
        <v>0</v>
      </c>
      <c r="I143">
        <v>0</v>
      </c>
    </row>
    <row r="144" spans="1:9">
      <c r="A144" s="42" t="s">
        <v>207</v>
      </c>
      <c r="B144" s="42">
        <v>42</v>
      </c>
      <c r="C144" s="42" t="s">
        <v>83</v>
      </c>
      <c r="D144" s="42" t="s">
        <v>439</v>
      </c>
      <c r="E144" s="42">
        <v>5</v>
      </c>
      <c r="F144" s="42" t="s">
        <v>273</v>
      </c>
      <c r="G144">
        <v>3</v>
      </c>
      <c r="H144">
        <v>0</v>
      </c>
      <c r="I144">
        <v>0</v>
      </c>
    </row>
    <row r="145" spans="1:9">
      <c r="A145" s="42" t="s">
        <v>148</v>
      </c>
      <c r="B145" s="42">
        <v>74</v>
      </c>
      <c r="C145" s="42" t="s">
        <v>83</v>
      </c>
      <c r="D145" s="42" t="s">
        <v>439</v>
      </c>
      <c r="E145" s="42">
        <v>5</v>
      </c>
      <c r="F145" s="42" t="s">
        <v>442</v>
      </c>
      <c r="G145">
        <v>3</v>
      </c>
      <c r="H145">
        <v>0</v>
      </c>
      <c r="I145">
        <v>0</v>
      </c>
    </row>
    <row r="146" spans="1:9">
      <c r="A146" s="42" t="s">
        <v>207</v>
      </c>
      <c r="B146" s="42">
        <v>41</v>
      </c>
      <c r="C146" s="42" t="s">
        <v>83</v>
      </c>
      <c r="D146" s="42" t="s">
        <v>439</v>
      </c>
      <c r="E146" s="42">
        <v>5</v>
      </c>
      <c r="F146" s="42" t="s">
        <v>441</v>
      </c>
      <c r="G146">
        <v>3</v>
      </c>
      <c r="H146">
        <v>0</v>
      </c>
      <c r="I146">
        <v>0</v>
      </c>
    </row>
    <row r="147" spans="1:9">
      <c r="A147" s="42" t="s">
        <v>219</v>
      </c>
      <c r="B147" s="42">
        <v>45</v>
      </c>
      <c r="C147" s="42" t="s">
        <v>83</v>
      </c>
      <c r="D147" s="42" t="s">
        <v>439</v>
      </c>
      <c r="E147" s="42">
        <v>6</v>
      </c>
      <c r="F147" s="42" t="s">
        <v>388</v>
      </c>
      <c r="G147">
        <v>3</v>
      </c>
      <c r="H147">
        <v>3</v>
      </c>
      <c r="I147">
        <v>3</v>
      </c>
    </row>
    <row r="148" spans="1:9">
      <c r="A148" s="42" t="s">
        <v>219</v>
      </c>
      <c r="B148" s="42">
        <v>46</v>
      </c>
      <c r="C148" s="42" t="s">
        <v>83</v>
      </c>
      <c r="D148" s="42" t="s">
        <v>439</v>
      </c>
      <c r="E148" s="42">
        <v>6</v>
      </c>
      <c r="F148" s="42" t="s">
        <v>390</v>
      </c>
      <c r="G148">
        <v>3</v>
      </c>
      <c r="H148">
        <v>2</v>
      </c>
      <c r="I148">
        <v>1</v>
      </c>
    </row>
    <row r="149" spans="1:9">
      <c r="A149" s="42" t="s">
        <v>219</v>
      </c>
      <c r="B149" s="42">
        <v>47</v>
      </c>
      <c r="C149" s="42" t="s">
        <v>83</v>
      </c>
      <c r="D149" s="42" t="s">
        <v>439</v>
      </c>
      <c r="E149" s="42">
        <v>6</v>
      </c>
      <c r="F149" s="42" t="s">
        <v>405</v>
      </c>
      <c r="G149">
        <v>3</v>
      </c>
      <c r="H149">
        <v>1</v>
      </c>
      <c r="I149">
        <v>0</v>
      </c>
    </row>
    <row r="150" spans="1:9">
      <c r="A150" s="42" t="s">
        <v>132</v>
      </c>
      <c r="B150" s="42">
        <v>24</v>
      </c>
      <c r="C150" s="42" t="s">
        <v>83</v>
      </c>
      <c r="D150" s="42" t="s">
        <v>439</v>
      </c>
      <c r="E150" s="42">
        <v>6</v>
      </c>
      <c r="F150" s="42" t="s">
        <v>408</v>
      </c>
      <c r="G150">
        <v>3</v>
      </c>
      <c r="H150">
        <v>1</v>
      </c>
      <c r="I150">
        <v>0</v>
      </c>
    </row>
    <row r="151" spans="1:9">
      <c r="A151" s="42" t="s">
        <v>171</v>
      </c>
      <c r="B151" s="42">
        <v>6</v>
      </c>
      <c r="C151" s="42" t="s">
        <v>83</v>
      </c>
      <c r="D151" s="42" t="s">
        <v>439</v>
      </c>
      <c r="E151" s="42">
        <v>6</v>
      </c>
      <c r="F151" s="42" t="s">
        <v>409</v>
      </c>
      <c r="G151">
        <v>3</v>
      </c>
      <c r="H151">
        <v>0</v>
      </c>
      <c r="I151">
        <v>0</v>
      </c>
    </row>
    <row r="152" spans="1:9">
      <c r="A152" s="42" t="s">
        <v>150</v>
      </c>
      <c r="B152" s="42">
        <v>25</v>
      </c>
      <c r="C152" s="42" t="s">
        <v>83</v>
      </c>
      <c r="D152" s="42" t="s">
        <v>440</v>
      </c>
      <c r="E152" s="42">
        <v>7</v>
      </c>
      <c r="F152" s="42" t="s">
        <v>351</v>
      </c>
      <c r="G152">
        <v>3</v>
      </c>
      <c r="H152">
        <v>0</v>
      </c>
      <c r="I152">
        <v>0</v>
      </c>
    </row>
    <row r="153" spans="1:9">
      <c r="A153" s="42" t="s">
        <v>194</v>
      </c>
      <c r="B153" s="42">
        <v>78</v>
      </c>
      <c r="C153" s="42" t="s">
        <v>83</v>
      </c>
      <c r="D153" s="42" t="s">
        <v>440</v>
      </c>
      <c r="E153" s="42">
        <v>7</v>
      </c>
      <c r="F153" s="42" t="s">
        <v>355</v>
      </c>
      <c r="G153">
        <v>3</v>
      </c>
      <c r="H153">
        <v>1</v>
      </c>
      <c r="I153">
        <v>0</v>
      </c>
    </row>
    <row r="154" spans="1:9">
      <c r="A154" s="42" t="s">
        <v>187</v>
      </c>
      <c r="B154" s="42">
        <v>37</v>
      </c>
      <c r="C154" s="42" t="s">
        <v>83</v>
      </c>
      <c r="D154" s="42" t="s">
        <v>440</v>
      </c>
      <c r="E154" s="42">
        <v>7</v>
      </c>
      <c r="F154" s="42" t="s">
        <v>357</v>
      </c>
      <c r="G154">
        <v>3</v>
      </c>
      <c r="H154">
        <v>0</v>
      </c>
      <c r="I154">
        <v>0</v>
      </c>
    </row>
    <row r="155" spans="1:9">
      <c r="A155" s="42" t="s">
        <v>187</v>
      </c>
      <c r="B155" s="42">
        <v>77</v>
      </c>
      <c r="C155" s="42" t="s">
        <v>83</v>
      </c>
      <c r="D155" s="42" t="s">
        <v>440</v>
      </c>
      <c r="E155" s="42">
        <v>7</v>
      </c>
      <c r="F155" s="42" t="s">
        <v>359</v>
      </c>
      <c r="G155">
        <v>3</v>
      </c>
      <c r="H155">
        <v>1</v>
      </c>
      <c r="I155">
        <v>0</v>
      </c>
    </row>
    <row r="156" spans="1:9">
      <c r="A156" s="42" t="s">
        <v>132</v>
      </c>
      <c r="B156" s="42">
        <v>24</v>
      </c>
      <c r="C156" s="42" t="s">
        <v>83</v>
      </c>
      <c r="D156" s="42" t="s">
        <v>440</v>
      </c>
      <c r="E156" s="42">
        <v>7</v>
      </c>
      <c r="F156" s="42" t="s">
        <v>362</v>
      </c>
      <c r="G156">
        <v>3</v>
      </c>
      <c r="H156">
        <v>0</v>
      </c>
      <c r="I156">
        <v>0</v>
      </c>
    </row>
    <row r="157" spans="1:9">
      <c r="A157" s="42" t="s">
        <v>187</v>
      </c>
      <c r="B157" s="42">
        <v>34</v>
      </c>
      <c r="C157" s="42" t="s">
        <v>83</v>
      </c>
      <c r="D157" s="42" t="s">
        <v>440</v>
      </c>
      <c r="E157" s="42">
        <v>7</v>
      </c>
      <c r="F157" s="42" t="s">
        <v>365</v>
      </c>
      <c r="G157">
        <v>3</v>
      </c>
      <c r="H157">
        <v>0</v>
      </c>
      <c r="I157">
        <v>0</v>
      </c>
    </row>
    <row r="158" spans="1:9">
      <c r="A158" s="42" t="s">
        <v>194</v>
      </c>
      <c r="B158" s="42">
        <v>83</v>
      </c>
      <c r="C158" s="42" t="s">
        <v>83</v>
      </c>
      <c r="D158" s="42" t="s">
        <v>440</v>
      </c>
      <c r="E158" s="42">
        <v>7</v>
      </c>
      <c r="F158" s="42" t="s">
        <v>367</v>
      </c>
      <c r="G158">
        <v>3</v>
      </c>
      <c r="H158">
        <v>0</v>
      </c>
      <c r="I158">
        <v>0</v>
      </c>
    </row>
    <row r="159" spans="1:9">
      <c r="A159" s="42" t="s">
        <v>162</v>
      </c>
      <c r="B159" s="42">
        <v>53</v>
      </c>
      <c r="C159" s="42" t="s">
        <v>83</v>
      </c>
      <c r="D159" s="42" t="s">
        <v>440</v>
      </c>
      <c r="E159" s="42">
        <v>7</v>
      </c>
      <c r="F159" s="42" t="s">
        <v>369</v>
      </c>
      <c r="G159">
        <v>3</v>
      </c>
      <c r="H159">
        <v>2</v>
      </c>
      <c r="I159">
        <v>0</v>
      </c>
    </row>
    <row r="160" spans="1:9">
      <c r="A160" s="42" t="s">
        <v>132</v>
      </c>
      <c r="B160" s="42">
        <v>23</v>
      </c>
      <c r="C160" s="42" t="s">
        <v>83</v>
      </c>
      <c r="D160" s="42" t="s">
        <v>440</v>
      </c>
      <c r="E160" s="42">
        <v>7</v>
      </c>
      <c r="F160" s="42" t="s">
        <v>371</v>
      </c>
      <c r="G160">
        <v>3</v>
      </c>
      <c r="H160">
        <v>1</v>
      </c>
      <c r="I160">
        <v>0</v>
      </c>
    </row>
    <row r="161" spans="1:9">
      <c r="A161" s="42" t="s">
        <v>162</v>
      </c>
      <c r="B161" s="42">
        <v>1</v>
      </c>
      <c r="C161" s="42" t="s">
        <v>83</v>
      </c>
      <c r="D161" s="42" t="s">
        <v>440</v>
      </c>
      <c r="E161" s="42">
        <v>7</v>
      </c>
      <c r="F161" s="42" t="s">
        <v>374</v>
      </c>
      <c r="G161">
        <v>3</v>
      </c>
      <c r="H161">
        <v>0</v>
      </c>
      <c r="I161">
        <v>0</v>
      </c>
    </row>
    <row r="162" spans="1:9">
      <c r="A162" s="42" t="s">
        <v>157</v>
      </c>
      <c r="B162" s="42">
        <v>17</v>
      </c>
      <c r="C162" s="42" t="s">
        <v>83</v>
      </c>
      <c r="D162" s="42" t="s">
        <v>440</v>
      </c>
      <c r="E162" s="42">
        <v>7</v>
      </c>
      <c r="F162" s="42" t="s">
        <v>376</v>
      </c>
      <c r="G162">
        <v>3</v>
      </c>
      <c r="H162">
        <v>0</v>
      </c>
      <c r="I162">
        <v>0</v>
      </c>
    </row>
    <row r="163" spans="1:9">
      <c r="A163" s="42" t="s">
        <v>157</v>
      </c>
      <c r="B163" s="42">
        <v>20</v>
      </c>
      <c r="C163" s="42" t="s">
        <v>83</v>
      </c>
      <c r="D163" s="42" t="s">
        <v>440</v>
      </c>
      <c r="E163" s="42">
        <v>7</v>
      </c>
      <c r="F163" s="42" t="s">
        <v>378</v>
      </c>
      <c r="G163">
        <v>3</v>
      </c>
      <c r="H163">
        <v>0</v>
      </c>
      <c r="I163">
        <v>0</v>
      </c>
    </row>
    <row r="164" spans="1:9">
      <c r="A164" s="42" t="s">
        <v>207</v>
      </c>
      <c r="B164" s="42">
        <v>39</v>
      </c>
      <c r="C164" s="42" t="s">
        <v>83</v>
      </c>
      <c r="D164" s="42" t="s">
        <v>440</v>
      </c>
      <c r="E164" s="42">
        <v>7</v>
      </c>
      <c r="F164" s="42" t="s">
        <v>380</v>
      </c>
      <c r="G164">
        <v>3</v>
      </c>
      <c r="H164">
        <v>0</v>
      </c>
      <c r="I164">
        <v>0</v>
      </c>
    </row>
    <row r="165" spans="1:9">
      <c r="A165" s="42" t="s">
        <v>219</v>
      </c>
      <c r="B165" s="42">
        <v>44</v>
      </c>
      <c r="C165" s="42" t="s">
        <v>83</v>
      </c>
      <c r="D165" s="42" t="s">
        <v>440</v>
      </c>
      <c r="E165" s="42">
        <v>7</v>
      </c>
      <c r="F165" s="42" t="s">
        <v>382</v>
      </c>
      <c r="G165">
        <v>3</v>
      </c>
      <c r="H165">
        <v>0</v>
      </c>
      <c r="I165">
        <v>0</v>
      </c>
    </row>
    <row r="166" spans="1:9">
      <c r="A166" s="42" t="s">
        <v>168</v>
      </c>
      <c r="B166" s="42">
        <v>29</v>
      </c>
      <c r="C166" s="42" t="s">
        <v>83</v>
      </c>
      <c r="D166" s="42" t="s">
        <v>440</v>
      </c>
      <c r="E166" s="42">
        <v>7</v>
      </c>
      <c r="F166" s="42" t="s">
        <v>384</v>
      </c>
      <c r="G166">
        <v>3</v>
      </c>
      <c r="H166">
        <v>2</v>
      </c>
      <c r="I166">
        <v>0</v>
      </c>
    </row>
    <row r="167" spans="1:9">
      <c r="A167" s="42" t="s">
        <v>162</v>
      </c>
      <c r="B167" s="42">
        <v>3</v>
      </c>
      <c r="C167" s="42" t="s">
        <v>83</v>
      </c>
      <c r="D167" s="42" t="s">
        <v>440</v>
      </c>
      <c r="E167" s="42">
        <v>7</v>
      </c>
      <c r="F167" s="42" t="s">
        <v>386</v>
      </c>
      <c r="G167">
        <v>3</v>
      </c>
      <c r="H167">
        <v>2</v>
      </c>
      <c r="I167">
        <v>0</v>
      </c>
    </row>
    <row r="168" spans="1:9">
      <c r="A168" s="42" t="s">
        <v>187</v>
      </c>
      <c r="B168" s="42">
        <v>35</v>
      </c>
      <c r="C168" s="42" t="s">
        <v>83</v>
      </c>
      <c r="D168" s="42" t="s">
        <v>440</v>
      </c>
      <c r="E168" s="42">
        <v>7</v>
      </c>
      <c r="F168" s="42" t="s">
        <v>388</v>
      </c>
      <c r="G168">
        <v>3</v>
      </c>
      <c r="H168">
        <v>0</v>
      </c>
      <c r="I168">
        <v>0</v>
      </c>
    </row>
    <row r="169" spans="1:9">
      <c r="A169" s="42" t="s">
        <v>168</v>
      </c>
      <c r="B169" s="42">
        <v>30</v>
      </c>
      <c r="C169" s="42" t="s">
        <v>83</v>
      </c>
      <c r="D169" s="42" t="s">
        <v>440</v>
      </c>
      <c r="E169" s="42">
        <v>7</v>
      </c>
      <c r="F169" s="42" t="s">
        <v>390</v>
      </c>
      <c r="G169">
        <v>3</v>
      </c>
      <c r="H169">
        <v>0</v>
      </c>
      <c r="I169">
        <v>0</v>
      </c>
    </row>
    <row r="170" spans="1:9">
      <c r="A170" s="42" t="s">
        <v>162</v>
      </c>
      <c r="B170" s="42">
        <v>2</v>
      </c>
      <c r="C170" s="42" t="s">
        <v>83</v>
      </c>
      <c r="D170" s="42" t="s">
        <v>440</v>
      </c>
      <c r="E170" s="42">
        <v>7</v>
      </c>
      <c r="F170" s="42" t="s">
        <v>392</v>
      </c>
      <c r="G170">
        <v>3</v>
      </c>
      <c r="H170">
        <v>0</v>
      </c>
      <c r="I170">
        <v>0</v>
      </c>
    </row>
    <row r="171" spans="1:9">
      <c r="A171" s="42" t="s">
        <v>168</v>
      </c>
      <c r="B171" s="42">
        <v>76</v>
      </c>
      <c r="C171" s="42" t="s">
        <v>83</v>
      </c>
      <c r="D171" s="42" t="s">
        <v>440</v>
      </c>
      <c r="E171" s="42">
        <v>7</v>
      </c>
      <c r="F171" s="42" t="s">
        <v>144</v>
      </c>
      <c r="G171">
        <v>3</v>
      </c>
      <c r="H171">
        <v>0</v>
      </c>
      <c r="I171">
        <v>0</v>
      </c>
    </row>
    <row r="172" spans="1:9">
      <c r="A172" s="42" t="s">
        <v>132</v>
      </c>
      <c r="B172" s="42">
        <v>22</v>
      </c>
      <c r="C172" s="42" t="s">
        <v>83</v>
      </c>
      <c r="D172" s="42" t="s">
        <v>440</v>
      </c>
      <c r="E172" s="42">
        <v>7</v>
      </c>
      <c r="F172" s="42" t="s">
        <v>394</v>
      </c>
      <c r="G172">
        <v>3</v>
      </c>
      <c r="H172">
        <v>0</v>
      </c>
      <c r="I172">
        <v>0</v>
      </c>
    </row>
    <row r="173" spans="1:9">
      <c r="A173" s="42" t="s">
        <v>150</v>
      </c>
      <c r="B173" s="42">
        <v>75</v>
      </c>
      <c r="C173" s="42" t="s">
        <v>83</v>
      </c>
      <c r="D173" s="42" t="s">
        <v>440</v>
      </c>
      <c r="E173" s="42">
        <v>7</v>
      </c>
      <c r="F173" s="42" t="s">
        <v>267</v>
      </c>
      <c r="G173">
        <v>3</v>
      </c>
      <c r="H173">
        <v>0</v>
      </c>
      <c r="I173">
        <v>0</v>
      </c>
    </row>
    <row r="174" spans="1:9">
      <c r="A174" s="42" t="s">
        <v>150</v>
      </c>
      <c r="B174" s="42">
        <v>26</v>
      </c>
      <c r="C174" s="42" t="s">
        <v>83</v>
      </c>
      <c r="D174" s="42" t="s">
        <v>440</v>
      </c>
      <c r="E174" s="42">
        <v>7</v>
      </c>
      <c r="F174" s="42" t="s">
        <v>157</v>
      </c>
      <c r="G174">
        <v>3</v>
      </c>
      <c r="H174">
        <v>0</v>
      </c>
      <c r="I174">
        <v>0</v>
      </c>
    </row>
    <row r="175" spans="1:9">
      <c r="A175" s="42" t="s">
        <v>171</v>
      </c>
      <c r="B175" s="42">
        <v>7</v>
      </c>
      <c r="C175" s="42" t="s">
        <v>83</v>
      </c>
      <c r="D175" s="42" t="s">
        <v>440</v>
      </c>
      <c r="E175" s="42">
        <v>7</v>
      </c>
      <c r="F175" s="42" t="s">
        <v>140</v>
      </c>
      <c r="G175">
        <v>3</v>
      </c>
      <c r="H175">
        <v>0</v>
      </c>
      <c r="I175">
        <v>0</v>
      </c>
    </row>
    <row r="176" spans="1:9">
      <c r="A176" s="42" t="s">
        <v>148</v>
      </c>
      <c r="B176" s="42">
        <v>72</v>
      </c>
      <c r="C176" s="42" t="s">
        <v>83</v>
      </c>
      <c r="D176" s="42" t="s">
        <v>440</v>
      </c>
      <c r="E176" s="42">
        <v>7</v>
      </c>
      <c r="F176" s="42" t="s">
        <v>396</v>
      </c>
      <c r="G176">
        <v>3</v>
      </c>
      <c r="H176">
        <v>0</v>
      </c>
      <c r="I176">
        <v>0</v>
      </c>
    </row>
    <row r="177" spans="1:9">
      <c r="A177" s="42" t="s">
        <v>171</v>
      </c>
      <c r="B177" s="42">
        <v>6</v>
      </c>
      <c r="C177" s="42" t="s">
        <v>83</v>
      </c>
      <c r="D177" s="42" t="s">
        <v>440</v>
      </c>
      <c r="E177" s="42">
        <v>7</v>
      </c>
      <c r="F177" s="42" t="s">
        <v>265</v>
      </c>
      <c r="G177">
        <v>3</v>
      </c>
      <c r="H177">
        <v>0</v>
      </c>
      <c r="I177">
        <v>0</v>
      </c>
    </row>
    <row r="178" spans="1:9">
      <c r="A178" s="42" t="s">
        <v>194</v>
      </c>
      <c r="B178" s="42">
        <v>81</v>
      </c>
      <c r="C178" s="42" t="s">
        <v>83</v>
      </c>
      <c r="D178" s="42" t="s">
        <v>440</v>
      </c>
      <c r="E178" s="42">
        <v>7</v>
      </c>
      <c r="F178" s="42" t="s">
        <v>397</v>
      </c>
      <c r="G178">
        <v>3</v>
      </c>
      <c r="H178">
        <v>0</v>
      </c>
      <c r="I178">
        <v>0</v>
      </c>
    </row>
    <row r="179" spans="1:9">
      <c r="A179" s="42" t="s">
        <v>171</v>
      </c>
      <c r="B179" s="42">
        <v>57</v>
      </c>
      <c r="C179" s="42" t="s">
        <v>83</v>
      </c>
      <c r="D179" s="42" t="s">
        <v>440</v>
      </c>
      <c r="E179" s="42">
        <v>7</v>
      </c>
      <c r="F179" s="42" t="s">
        <v>399</v>
      </c>
      <c r="G179">
        <v>3</v>
      </c>
      <c r="H179">
        <v>1</v>
      </c>
      <c r="I179">
        <v>0</v>
      </c>
    </row>
    <row r="180" spans="1:9">
      <c r="A180" s="42" t="s">
        <v>207</v>
      </c>
      <c r="B180" s="42">
        <v>42</v>
      </c>
      <c r="C180" s="42" t="s">
        <v>83</v>
      </c>
      <c r="D180" s="42" t="s">
        <v>440</v>
      </c>
      <c r="E180" s="42">
        <v>7</v>
      </c>
      <c r="F180" s="42" t="s">
        <v>400</v>
      </c>
      <c r="G180">
        <v>3</v>
      </c>
      <c r="H180">
        <v>0</v>
      </c>
      <c r="I180">
        <v>0</v>
      </c>
    </row>
    <row r="181" spans="1:9">
      <c r="A181" s="42" t="s">
        <v>194</v>
      </c>
      <c r="B181" s="42">
        <v>79</v>
      </c>
      <c r="C181" s="42" t="s">
        <v>83</v>
      </c>
      <c r="D181" s="42" t="s">
        <v>440</v>
      </c>
      <c r="E181" s="42">
        <v>7</v>
      </c>
      <c r="F181" s="42" t="s">
        <v>401</v>
      </c>
      <c r="G181">
        <v>3</v>
      </c>
      <c r="H181">
        <v>0</v>
      </c>
      <c r="I181">
        <v>1</v>
      </c>
    </row>
    <row r="182" spans="1:9">
      <c r="A182" s="42" t="s">
        <v>157</v>
      </c>
      <c r="B182" s="42">
        <v>18</v>
      </c>
      <c r="C182" s="42" t="s">
        <v>83</v>
      </c>
      <c r="D182" s="42" t="s">
        <v>440</v>
      </c>
      <c r="E182" s="42">
        <v>7</v>
      </c>
      <c r="F182" s="42" t="s">
        <v>402</v>
      </c>
      <c r="G182">
        <v>3</v>
      </c>
      <c r="H182">
        <v>0</v>
      </c>
      <c r="I182">
        <v>0</v>
      </c>
    </row>
    <row r="183" spans="1:9">
      <c r="A183" s="42" t="s">
        <v>168</v>
      </c>
      <c r="B183" s="42">
        <v>32</v>
      </c>
      <c r="C183" s="42" t="s">
        <v>83</v>
      </c>
      <c r="D183" s="42" t="s">
        <v>440</v>
      </c>
      <c r="E183" s="42">
        <v>7</v>
      </c>
      <c r="F183" s="42" t="s">
        <v>269</v>
      </c>
      <c r="G183">
        <v>3</v>
      </c>
      <c r="H183">
        <v>1</v>
      </c>
      <c r="I183">
        <v>0</v>
      </c>
    </row>
    <row r="184" spans="1:9">
      <c r="A184" s="42" t="s">
        <v>194</v>
      </c>
      <c r="B184" s="42">
        <v>84</v>
      </c>
      <c r="C184" s="42" t="s">
        <v>83</v>
      </c>
      <c r="D184" s="42" t="s">
        <v>440</v>
      </c>
      <c r="E184" s="42">
        <v>7</v>
      </c>
      <c r="F184" s="42" t="s">
        <v>403</v>
      </c>
      <c r="G184">
        <v>3</v>
      </c>
      <c r="H184">
        <v>0</v>
      </c>
      <c r="I184">
        <v>0</v>
      </c>
    </row>
    <row r="185" spans="1:9">
      <c r="A185" s="42" t="s">
        <v>168</v>
      </c>
      <c r="B185" s="42">
        <v>31</v>
      </c>
      <c r="C185" s="42" t="s">
        <v>83</v>
      </c>
      <c r="D185" s="42" t="s">
        <v>440</v>
      </c>
      <c r="E185" s="42">
        <v>7</v>
      </c>
      <c r="F185" s="42" t="s">
        <v>404</v>
      </c>
      <c r="G185">
        <v>3</v>
      </c>
      <c r="H185">
        <v>0</v>
      </c>
      <c r="I185">
        <v>0</v>
      </c>
    </row>
    <row r="186" spans="1:9">
      <c r="A186" s="42" t="s">
        <v>171</v>
      </c>
      <c r="B186" s="42">
        <v>8</v>
      </c>
      <c r="C186" s="42" t="s">
        <v>83</v>
      </c>
      <c r="D186" s="42" t="s">
        <v>440</v>
      </c>
      <c r="E186" s="42">
        <v>7</v>
      </c>
      <c r="F186" s="42" t="s">
        <v>405</v>
      </c>
      <c r="G186">
        <v>3</v>
      </c>
      <c r="H186">
        <v>0</v>
      </c>
      <c r="I186">
        <v>0</v>
      </c>
    </row>
    <row r="187" spans="1:9">
      <c r="A187" s="42" t="s">
        <v>194</v>
      </c>
      <c r="B187" s="42">
        <v>85</v>
      </c>
      <c r="C187" s="42" t="s">
        <v>83</v>
      </c>
      <c r="D187" s="42" t="s">
        <v>440</v>
      </c>
      <c r="E187" s="42">
        <v>7</v>
      </c>
      <c r="F187" s="42" t="s">
        <v>406</v>
      </c>
      <c r="G187">
        <v>3</v>
      </c>
      <c r="H187">
        <v>0</v>
      </c>
      <c r="I187">
        <v>0</v>
      </c>
    </row>
    <row r="188" spans="1:9">
      <c r="A188" s="42" t="s">
        <v>157</v>
      </c>
      <c r="B188" s="42">
        <v>19</v>
      </c>
      <c r="C188" s="42" t="s">
        <v>83</v>
      </c>
      <c r="D188" s="42" t="s">
        <v>440</v>
      </c>
      <c r="E188" s="42">
        <v>7</v>
      </c>
      <c r="F188" s="42" t="s">
        <v>407</v>
      </c>
      <c r="G188">
        <v>3</v>
      </c>
      <c r="H188">
        <v>0</v>
      </c>
      <c r="I188">
        <v>0</v>
      </c>
    </row>
    <row r="189" spans="1:9">
      <c r="A189" s="42" t="s">
        <v>194</v>
      </c>
      <c r="B189" s="42">
        <v>80</v>
      </c>
      <c r="C189" s="42" t="s">
        <v>83</v>
      </c>
      <c r="D189" s="42" t="s">
        <v>440</v>
      </c>
      <c r="E189" s="42">
        <v>7</v>
      </c>
      <c r="F189" s="42" t="s">
        <v>271</v>
      </c>
      <c r="G189">
        <v>3</v>
      </c>
      <c r="H189">
        <v>0</v>
      </c>
      <c r="I189">
        <v>0</v>
      </c>
    </row>
    <row r="190" spans="1:9">
      <c r="A190" s="42" t="s">
        <v>207</v>
      </c>
      <c r="B190" s="42">
        <v>43</v>
      </c>
      <c r="C190" s="42" t="s">
        <v>83</v>
      </c>
      <c r="D190" s="42" t="s">
        <v>440</v>
      </c>
      <c r="E190" s="42">
        <v>7</v>
      </c>
      <c r="F190" s="42" t="s">
        <v>410</v>
      </c>
      <c r="G190">
        <v>3</v>
      </c>
      <c r="H190">
        <v>0</v>
      </c>
      <c r="I190">
        <v>0</v>
      </c>
    </row>
    <row r="191" spans="1:9">
      <c r="A191" s="42" t="s">
        <v>207</v>
      </c>
      <c r="B191" s="42">
        <v>40</v>
      </c>
      <c r="C191" s="42" t="s">
        <v>83</v>
      </c>
      <c r="D191" s="42" t="s">
        <v>440</v>
      </c>
      <c r="E191" s="42">
        <v>7</v>
      </c>
      <c r="F191" s="42" t="s">
        <v>411</v>
      </c>
      <c r="G191">
        <v>3</v>
      </c>
      <c r="H191">
        <v>0</v>
      </c>
      <c r="I191">
        <v>0</v>
      </c>
    </row>
    <row r="192" spans="1:9">
      <c r="A192" s="42" t="s">
        <v>162</v>
      </c>
      <c r="B192" s="42">
        <v>5</v>
      </c>
      <c r="C192" s="42" t="s">
        <v>83</v>
      </c>
      <c r="D192" s="42" t="s">
        <v>440</v>
      </c>
      <c r="E192" s="42">
        <v>7</v>
      </c>
      <c r="F192" s="42" t="s">
        <v>412</v>
      </c>
      <c r="G192">
        <v>3</v>
      </c>
      <c r="H192">
        <v>1</v>
      </c>
      <c r="I192">
        <v>3</v>
      </c>
    </row>
    <row r="193" spans="1:9">
      <c r="A193" s="42" t="s">
        <v>207</v>
      </c>
      <c r="B193" s="42">
        <v>41</v>
      </c>
      <c r="C193" s="42" t="s">
        <v>83</v>
      </c>
      <c r="D193" s="42" t="s">
        <v>440</v>
      </c>
      <c r="E193" s="42">
        <v>7</v>
      </c>
      <c r="F193" s="42" t="s">
        <v>413</v>
      </c>
      <c r="G193">
        <v>3</v>
      </c>
      <c r="H193">
        <v>0</v>
      </c>
      <c r="I193">
        <v>0</v>
      </c>
    </row>
    <row r="194" spans="1:9">
      <c r="A194" s="42" t="s">
        <v>132</v>
      </c>
      <c r="B194" s="42">
        <v>60</v>
      </c>
      <c r="C194" s="42" t="s">
        <v>83</v>
      </c>
      <c r="D194" s="42" t="s">
        <v>440</v>
      </c>
      <c r="E194" s="42">
        <v>7</v>
      </c>
      <c r="F194" s="42" t="s">
        <v>414</v>
      </c>
      <c r="G194">
        <v>3</v>
      </c>
      <c r="H194">
        <v>0</v>
      </c>
      <c r="I194">
        <v>0</v>
      </c>
    </row>
    <row r="195" spans="1:9">
      <c r="A195" s="42" t="s">
        <v>148</v>
      </c>
      <c r="B195" s="42">
        <v>74</v>
      </c>
      <c r="C195" s="42" t="s">
        <v>83</v>
      </c>
      <c r="D195" s="42" t="s">
        <v>440</v>
      </c>
      <c r="E195" s="42">
        <v>7</v>
      </c>
      <c r="F195" s="42" t="s">
        <v>273</v>
      </c>
      <c r="G195">
        <v>3</v>
      </c>
      <c r="H195">
        <v>1</v>
      </c>
      <c r="I195">
        <v>0</v>
      </c>
    </row>
    <row r="196" spans="1:9">
      <c r="A196" s="42" t="s">
        <v>148</v>
      </c>
      <c r="B196" s="42">
        <v>73</v>
      </c>
      <c r="C196" s="42" t="s">
        <v>83</v>
      </c>
      <c r="D196" s="42" t="s">
        <v>440</v>
      </c>
      <c r="E196" s="42">
        <v>7</v>
      </c>
      <c r="F196" s="42" t="s">
        <v>442</v>
      </c>
      <c r="G196">
        <v>3</v>
      </c>
      <c r="H196">
        <v>1</v>
      </c>
      <c r="I196">
        <v>1</v>
      </c>
    </row>
    <row r="197" spans="1:9">
      <c r="A197" s="42" t="s">
        <v>187</v>
      </c>
      <c r="B197" s="42">
        <v>38</v>
      </c>
      <c r="C197" s="42" t="s">
        <v>83</v>
      </c>
      <c r="D197" s="42" t="s">
        <v>440</v>
      </c>
      <c r="E197" s="42">
        <v>7</v>
      </c>
      <c r="F197" s="42" t="s">
        <v>441</v>
      </c>
      <c r="G197">
        <v>3</v>
      </c>
      <c r="H197">
        <v>2</v>
      </c>
      <c r="I197">
        <v>1</v>
      </c>
    </row>
    <row r="198" spans="1:9">
      <c r="A198" s="42" t="s">
        <v>219</v>
      </c>
      <c r="B198" s="42">
        <v>46</v>
      </c>
      <c r="C198" s="42" t="s">
        <v>83</v>
      </c>
      <c r="D198" s="42" t="s">
        <v>440</v>
      </c>
      <c r="E198" s="42">
        <v>8</v>
      </c>
      <c r="F198" s="42" t="s">
        <v>355</v>
      </c>
      <c r="G198">
        <v>3</v>
      </c>
      <c r="H198">
        <v>2</v>
      </c>
      <c r="I198">
        <v>0</v>
      </c>
    </row>
    <row r="199" spans="1:9">
      <c r="A199" s="42" t="s">
        <v>187</v>
      </c>
      <c r="B199" s="42">
        <v>36</v>
      </c>
      <c r="C199" s="42" t="s">
        <v>83</v>
      </c>
      <c r="D199" s="42" t="s">
        <v>440</v>
      </c>
      <c r="E199" s="42">
        <v>8</v>
      </c>
      <c r="F199" s="42" t="s">
        <v>269</v>
      </c>
      <c r="G199">
        <v>3</v>
      </c>
      <c r="H199">
        <v>2</v>
      </c>
      <c r="I199">
        <v>0</v>
      </c>
    </row>
    <row r="200" spans="1:9">
      <c r="A200" s="42" t="s">
        <v>219</v>
      </c>
      <c r="B200" s="42">
        <v>45</v>
      </c>
      <c r="C200" s="42" t="s">
        <v>83</v>
      </c>
      <c r="D200" s="42" t="s">
        <v>440</v>
      </c>
      <c r="E200" s="42">
        <v>8</v>
      </c>
      <c r="F200" s="42" t="s">
        <v>404</v>
      </c>
      <c r="G200">
        <v>3</v>
      </c>
      <c r="H200">
        <v>0</v>
      </c>
      <c r="I200">
        <v>0</v>
      </c>
    </row>
    <row r="201" spans="1:9">
      <c r="A201" s="42" t="s">
        <v>219</v>
      </c>
      <c r="B201" s="42">
        <v>47</v>
      </c>
      <c r="C201" s="42" t="s">
        <v>83</v>
      </c>
      <c r="D201" s="42" t="s">
        <v>440</v>
      </c>
      <c r="E201" s="42">
        <v>8</v>
      </c>
      <c r="F201" s="42" t="s">
        <v>409</v>
      </c>
      <c r="G201">
        <v>3</v>
      </c>
      <c r="H201">
        <v>1</v>
      </c>
      <c r="I201">
        <v>0</v>
      </c>
    </row>
    <row r="202" spans="1:9">
      <c r="A202" t="s">
        <v>171</v>
      </c>
      <c r="B202">
        <v>57</v>
      </c>
      <c r="C202" t="s">
        <v>68</v>
      </c>
      <c r="D202" t="s">
        <v>439</v>
      </c>
      <c r="E202">
        <v>9</v>
      </c>
      <c r="F202" t="s">
        <v>351</v>
      </c>
      <c r="G202">
        <v>3</v>
      </c>
      <c r="H202">
        <v>1</v>
      </c>
      <c r="I202">
        <v>0</v>
      </c>
    </row>
    <row r="203" spans="1:9">
      <c r="A203" t="s">
        <v>150</v>
      </c>
      <c r="B203">
        <v>26</v>
      </c>
      <c r="C203" t="s">
        <v>68</v>
      </c>
      <c r="D203" t="s">
        <v>439</v>
      </c>
      <c r="E203">
        <v>9</v>
      </c>
      <c r="F203" t="s">
        <v>355</v>
      </c>
      <c r="G203">
        <v>3</v>
      </c>
      <c r="H203">
        <v>0</v>
      </c>
      <c r="I203">
        <v>0</v>
      </c>
    </row>
    <row r="204" spans="1:9">
      <c r="A204" t="s">
        <v>168</v>
      </c>
      <c r="B204">
        <v>76</v>
      </c>
      <c r="C204" t="s">
        <v>68</v>
      </c>
      <c r="D204" t="s">
        <v>439</v>
      </c>
      <c r="E204">
        <v>9</v>
      </c>
      <c r="F204" t="s">
        <v>357</v>
      </c>
      <c r="G204">
        <v>3</v>
      </c>
      <c r="H204">
        <v>0</v>
      </c>
      <c r="I204">
        <v>0</v>
      </c>
    </row>
    <row r="205" spans="1:9">
      <c r="A205" t="s">
        <v>207</v>
      </c>
      <c r="B205">
        <v>41</v>
      </c>
      <c r="C205" t="s">
        <v>68</v>
      </c>
      <c r="D205" t="s">
        <v>439</v>
      </c>
      <c r="E205">
        <v>9</v>
      </c>
      <c r="F205" t="s">
        <v>359</v>
      </c>
      <c r="G205">
        <v>3</v>
      </c>
      <c r="H205">
        <v>0</v>
      </c>
      <c r="I205">
        <v>0</v>
      </c>
    </row>
    <row r="206" spans="1:9">
      <c r="A206" t="s">
        <v>162</v>
      </c>
      <c r="B206">
        <v>1</v>
      </c>
      <c r="C206" t="s">
        <v>68</v>
      </c>
      <c r="D206" t="s">
        <v>439</v>
      </c>
      <c r="E206">
        <v>9</v>
      </c>
      <c r="F206" t="s">
        <v>362</v>
      </c>
      <c r="G206">
        <v>3</v>
      </c>
      <c r="H206">
        <v>0</v>
      </c>
      <c r="I206">
        <v>0</v>
      </c>
    </row>
    <row r="207" spans="1:9">
      <c r="A207" t="s">
        <v>132</v>
      </c>
      <c r="B207">
        <v>24</v>
      </c>
      <c r="C207" t="s">
        <v>68</v>
      </c>
      <c r="D207" t="s">
        <v>439</v>
      </c>
      <c r="E207">
        <v>9</v>
      </c>
      <c r="F207" t="s">
        <v>365</v>
      </c>
      <c r="G207">
        <v>3</v>
      </c>
      <c r="H207">
        <v>0</v>
      </c>
      <c r="I207">
        <v>0</v>
      </c>
    </row>
    <row r="208" spans="1:9">
      <c r="A208" t="s">
        <v>132</v>
      </c>
      <c r="B208">
        <v>60</v>
      </c>
      <c r="C208" t="s">
        <v>68</v>
      </c>
      <c r="D208" t="s">
        <v>439</v>
      </c>
      <c r="E208">
        <v>9</v>
      </c>
      <c r="F208" t="s">
        <v>367</v>
      </c>
      <c r="G208">
        <v>3</v>
      </c>
      <c r="H208">
        <v>0</v>
      </c>
      <c r="I208">
        <v>0</v>
      </c>
    </row>
    <row r="209" spans="1:9">
      <c r="A209" t="s">
        <v>187</v>
      </c>
      <c r="B209">
        <v>34</v>
      </c>
      <c r="C209" t="s">
        <v>68</v>
      </c>
      <c r="D209" t="s">
        <v>439</v>
      </c>
      <c r="E209">
        <v>9</v>
      </c>
      <c r="F209" t="s">
        <v>369</v>
      </c>
      <c r="G209">
        <v>3</v>
      </c>
      <c r="H209">
        <v>0</v>
      </c>
      <c r="I209">
        <v>0</v>
      </c>
    </row>
    <row r="210" spans="1:9">
      <c r="A210" t="s">
        <v>132</v>
      </c>
      <c r="B210">
        <v>23</v>
      </c>
      <c r="C210" t="s">
        <v>68</v>
      </c>
      <c r="D210" t="s">
        <v>439</v>
      </c>
      <c r="E210">
        <v>9</v>
      </c>
      <c r="F210" t="s">
        <v>371</v>
      </c>
      <c r="G210">
        <v>3</v>
      </c>
      <c r="H210">
        <v>0</v>
      </c>
      <c r="I210">
        <v>0</v>
      </c>
    </row>
    <row r="211" spans="1:9">
      <c r="A211" t="s">
        <v>187</v>
      </c>
      <c r="B211">
        <v>37</v>
      </c>
      <c r="C211" t="s">
        <v>68</v>
      </c>
      <c r="D211" t="s">
        <v>439</v>
      </c>
      <c r="E211">
        <v>9</v>
      </c>
      <c r="F211" t="s">
        <v>374</v>
      </c>
      <c r="G211">
        <v>3</v>
      </c>
      <c r="H211">
        <v>0</v>
      </c>
      <c r="I211">
        <v>0</v>
      </c>
    </row>
    <row r="212" spans="1:9">
      <c r="A212" t="s">
        <v>187</v>
      </c>
      <c r="B212">
        <v>77</v>
      </c>
      <c r="C212" t="s">
        <v>68</v>
      </c>
      <c r="D212" t="s">
        <v>439</v>
      </c>
      <c r="E212">
        <v>9</v>
      </c>
      <c r="F212" t="s">
        <v>376</v>
      </c>
      <c r="G212">
        <v>3</v>
      </c>
      <c r="H212">
        <v>0</v>
      </c>
      <c r="I212">
        <v>0</v>
      </c>
    </row>
    <row r="213" spans="1:9">
      <c r="A213" t="s">
        <v>194</v>
      </c>
      <c r="B213">
        <v>85</v>
      </c>
      <c r="C213" t="s">
        <v>68</v>
      </c>
      <c r="D213" t="s">
        <v>439</v>
      </c>
      <c r="E213">
        <v>9</v>
      </c>
      <c r="F213" t="s">
        <v>378</v>
      </c>
      <c r="G213">
        <v>3</v>
      </c>
      <c r="H213">
        <v>1</v>
      </c>
      <c r="I213">
        <v>0</v>
      </c>
    </row>
    <row r="214" spans="1:9">
      <c r="A214" t="s">
        <v>207</v>
      </c>
      <c r="B214">
        <v>42</v>
      </c>
      <c r="C214" t="s">
        <v>68</v>
      </c>
      <c r="D214" t="s">
        <v>439</v>
      </c>
      <c r="E214">
        <v>9</v>
      </c>
      <c r="F214" t="s">
        <v>382</v>
      </c>
      <c r="G214">
        <v>3</v>
      </c>
      <c r="H214">
        <v>0</v>
      </c>
      <c r="I214">
        <v>0</v>
      </c>
    </row>
    <row r="215" spans="1:9">
      <c r="A215" t="s">
        <v>194</v>
      </c>
      <c r="B215">
        <v>80</v>
      </c>
      <c r="C215" t="s">
        <v>68</v>
      </c>
      <c r="D215" t="s">
        <v>439</v>
      </c>
      <c r="E215">
        <v>9</v>
      </c>
      <c r="F215" t="s">
        <v>384</v>
      </c>
      <c r="G215">
        <v>3</v>
      </c>
      <c r="H215">
        <v>0</v>
      </c>
      <c r="I215">
        <v>0</v>
      </c>
    </row>
    <row r="216" spans="1:9">
      <c r="A216" t="s">
        <v>150</v>
      </c>
      <c r="B216">
        <v>75</v>
      </c>
      <c r="C216" t="s">
        <v>68</v>
      </c>
      <c r="D216" t="s">
        <v>439</v>
      </c>
      <c r="E216">
        <v>9</v>
      </c>
      <c r="F216" t="s">
        <v>386</v>
      </c>
      <c r="G216">
        <v>3</v>
      </c>
      <c r="H216">
        <v>0</v>
      </c>
      <c r="I216">
        <v>0</v>
      </c>
    </row>
    <row r="217" spans="1:9">
      <c r="A217" t="s">
        <v>157</v>
      </c>
      <c r="B217">
        <v>18</v>
      </c>
      <c r="C217" t="s">
        <v>68</v>
      </c>
      <c r="D217" t="s">
        <v>439</v>
      </c>
      <c r="E217">
        <v>9</v>
      </c>
      <c r="F217" t="s">
        <v>388</v>
      </c>
      <c r="G217">
        <v>3</v>
      </c>
      <c r="H217">
        <v>0</v>
      </c>
      <c r="I217">
        <v>0</v>
      </c>
    </row>
    <row r="218" spans="1:9">
      <c r="A218" t="s">
        <v>148</v>
      </c>
      <c r="B218">
        <v>73</v>
      </c>
      <c r="C218" t="s">
        <v>68</v>
      </c>
      <c r="D218" t="s">
        <v>439</v>
      </c>
      <c r="E218">
        <v>9</v>
      </c>
      <c r="F218" t="s">
        <v>390</v>
      </c>
      <c r="G218">
        <v>3</v>
      </c>
      <c r="H218">
        <v>0</v>
      </c>
      <c r="I218">
        <v>0</v>
      </c>
    </row>
    <row r="219" spans="1:9">
      <c r="A219" t="s">
        <v>150</v>
      </c>
      <c r="B219">
        <v>25</v>
      </c>
      <c r="C219" t="s">
        <v>68</v>
      </c>
      <c r="D219" t="s">
        <v>439</v>
      </c>
      <c r="E219">
        <v>9</v>
      </c>
      <c r="F219" t="s">
        <v>392</v>
      </c>
      <c r="G219">
        <v>3</v>
      </c>
      <c r="H219">
        <v>0</v>
      </c>
      <c r="I219">
        <v>0</v>
      </c>
    </row>
    <row r="220" spans="1:9">
      <c r="A220" t="s">
        <v>168</v>
      </c>
      <c r="B220">
        <v>31</v>
      </c>
      <c r="C220" t="s">
        <v>68</v>
      </c>
      <c r="D220" t="s">
        <v>439</v>
      </c>
      <c r="E220">
        <v>9</v>
      </c>
      <c r="F220" t="s">
        <v>144</v>
      </c>
      <c r="G220">
        <v>3</v>
      </c>
      <c r="H220">
        <v>0</v>
      </c>
      <c r="I220">
        <v>0</v>
      </c>
    </row>
    <row r="221" spans="1:9">
      <c r="A221" t="s">
        <v>168</v>
      </c>
      <c r="B221">
        <v>30</v>
      </c>
      <c r="C221" t="s">
        <v>68</v>
      </c>
      <c r="D221" t="s">
        <v>439</v>
      </c>
      <c r="E221">
        <v>9</v>
      </c>
      <c r="F221" t="s">
        <v>394</v>
      </c>
      <c r="G221">
        <v>3</v>
      </c>
      <c r="H221">
        <v>0</v>
      </c>
      <c r="I221">
        <v>0</v>
      </c>
    </row>
    <row r="222" spans="1:9">
      <c r="A222" t="s">
        <v>171</v>
      </c>
      <c r="B222">
        <v>7</v>
      </c>
      <c r="C222" t="s">
        <v>68</v>
      </c>
      <c r="D222" t="s">
        <v>439</v>
      </c>
      <c r="E222">
        <v>9</v>
      </c>
      <c r="F222" t="s">
        <v>267</v>
      </c>
      <c r="G222">
        <v>3</v>
      </c>
      <c r="H222">
        <v>0</v>
      </c>
      <c r="I222">
        <v>0</v>
      </c>
    </row>
    <row r="223" spans="1:9">
      <c r="A223" t="s">
        <v>194</v>
      </c>
      <c r="B223">
        <v>79</v>
      </c>
      <c r="C223" t="s">
        <v>68</v>
      </c>
      <c r="D223" t="s">
        <v>439</v>
      </c>
      <c r="E223">
        <v>9</v>
      </c>
      <c r="F223" t="s">
        <v>157</v>
      </c>
      <c r="G223">
        <v>3</v>
      </c>
      <c r="H223">
        <v>0</v>
      </c>
      <c r="I223">
        <v>0</v>
      </c>
    </row>
    <row r="224" spans="1:9">
      <c r="A224" t="s">
        <v>132</v>
      </c>
      <c r="B224">
        <v>22</v>
      </c>
      <c r="C224" t="s">
        <v>68</v>
      </c>
      <c r="D224" t="s">
        <v>439</v>
      </c>
      <c r="E224">
        <v>9</v>
      </c>
      <c r="F224" t="s">
        <v>140</v>
      </c>
      <c r="G224">
        <v>3</v>
      </c>
      <c r="H224">
        <v>0</v>
      </c>
      <c r="I224">
        <v>0</v>
      </c>
    </row>
    <row r="225" spans="1:9">
      <c r="A225" t="s">
        <v>157</v>
      </c>
      <c r="B225">
        <v>19</v>
      </c>
      <c r="C225" t="s">
        <v>68</v>
      </c>
      <c r="D225" t="s">
        <v>439</v>
      </c>
      <c r="E225">
        <v>9</v>
      </c>
      <c r="F225" t="s">
        <v>396</v>
      </c>
      <c r="G225">
        <v>3</v>
      </c>
      <c r="H225">
        <v>0</v>
      </c>
      <c r="I225">
        <v>0</v>
      </c>
    </row>
    <row r="226" spans="1:9">
      <c r="A226" t="s">
        <v>148</v>
      </c>
      <c r="B226">
        <v>74</v>
      </c>
      <c r="C226" t="s">
        <v>68</v>
      </c>
      <c r="D226" t="s">
        <v>439</v>
      </c>
      <c r="E226">
        <v>9</v>
      </c>
      <c r="F226" t="s">
        <v>265</v>
      </c>
      <c r="G226">
        <v>3</v>
      </c>
      <c r="H226">
        <v>0</v>
      </c>
      <c r="I226">
        <v>0</v>
      </c>
    </row>
    <row r="227" spans="1:9">
      <c r="A227" t="s">
        <v>194</v>
      </c>
      <c r="B227">
        <v>83</v>
      </c>
      <c r="C227" t="s">
        <v>68</v>
      </c>
      <c r="D227" t="s">
        <v>439</v>
      </c>
      <c r="E227">
        <v>9</v>
      </c>
      <c r="F227" t="s">
        <v>397</v>
      </c>
      <c r="G227">
        <v>3</v>
      </c>
      <c r="H227">
        <v>0</v>
      </c>
      <c r="I227">
        <v>0</v>
      </c>
    </row>
    <row r="228" spans="1:9">
      <c r="A228" t="s">
        <v>207</v>
      </c>
      <c r="B228">
        <v>39</v>
      </c>
      <c r="C228" t="s">
        <v>68</v>
      </c>
      <c r="D228" t="s">
        <v>439</v>
      </c>
      <c r="E228">
        <v>9</v>
      </c>
      <c r="F228" t="s">
        <v>399</v>
      </c>
      <c r="G228">
        <v>3</v>
      </c>
      <c r="H228">
        <v>0</v>
      </c>
      <c r="I228">
        <v>0</v>
      </c>
    </row>
    <row r="229" spans="1:9">
      <c r="A229" t="s">
        <v>162</v>
      </c>
      <c r="B229">
        <v>53</v>
      </c>
      <c r="C229" t="s">
        <v>68</v>
      </c>
      <c r="D229" t="s">
        <v>439</v>
      </c>
      <c r="E229">
        <v>9</v>
      </c>
      <c r="F229" t="s">
        <v>400</v>
      </c>
      <c r="G229">
        <v>3</v>
      </c>
      <c r="H229">
        <v>0</v>
      </c>
      <c r="I229">
        <v>0</v>
      </c>
    </row>
    <row r="230" spans="1:9">
      <c r="A230" t="s">
        <v>162</v>
      </c>
      <c r="B230">
        <v>2</v>
      </c>
      <c r="C230" t="s">
        <v>68</v>
      </c>
      <c r="D230" t="s">
        <v>439</v>
      </c>
      <c r="E230">
        <v>9</v>
      </c>
      <c r="F230" t="s">
        <v>401</v>
      </c>
      <c r="G230">
        <v>3</v>
      </c>
      <c r="H230">
        <v>0</v>
      </c>
      <c r="I230">
        <v>0</v>
      </c>
    </row>
    <row r="231" spans="1:9">
      <c r="A231" t="s">
        <v>194</v>
      </c>
      <c r="B231">
        <v>84</v>
      </c>
      <c r="C231" t="s">
        <v>68</v>
      </c>
      <c r="D231" t="s">
        <v>439</v>
      </c>
      <c r="E231">
        <v>9</v>
      </c>
      <c r="F231" t="s">
        <v>402</v>
      </c>
      <c r="G231">
        <v>3</v>
      </c>
      <c r="H231">
        <v>0</v>
      </c>
      <c r="I231">
        <v>1</v>
      </c>
    </row>
    <row r="232" spans="1:9">
      <c r="A232" t="s">
        <v>171</v>
      </c>
      <c r="B232">
        <v>6</v>
      </c>
      <c r="C232" t="s">
        <v>68</v>
      </c>
      <c r="D232" t="s">
        <v>439</v>
      </c>
      <c r="E232">
        <v>9</v>
      </c>
      <c r="F232" t="s">
        <v>269</v>
      </c>
      <c r="G232">
        <v>3</v>
      </c>
      <c r="H232">
        <v>0</v>
      </c>
      <c r="I232">
        <v>0</v>
      </c>
    </row>
    <row r="233" spans="1:9">
      <c r="A233" t="s">
        <v>171</v>
      </c>
      <c r="B233">
        <v>8</v>
      </c>
      <c r="C233" t="s">
        <v>68</v>
      </c>
      <c r="D233" t="s">
        <v>439</v>
      </c>
      <c r="E233">
        <v>9</v>
      </c>
      <c r="F233" t="s">
        <v>403</v>
      </c>
      <c r="G233">
        <v>3</v>
      </c>
      <c r="H233">
        <v>0</v>
      </c>
      <c r="I233">
        <v>0</v>
      </c>
    </row>
    <row r="234" spans="1:9">
      <c r="A234" t="s">
        <v>162</v>
      </c>
      <c r="B234">
        <v>3</v>
      </c>
      <c r="C234" t="s">
        <v>68</v>
      </c>
      <c r="D234" t="s">
        <v>439</v>
      </c>
      <c r="E234">
        <v>9</v>
      </c>
      <c r="F234" t="s">
        <v>404</v>
      </c>
      <c r="G234">
        <v>3</v>
      </c>
      <c r="H234">
        <v>0</v>
      </c>
      <c r="I234">
        <v>0</v>
      </c>
    </row>
    <row r="235" spans="1:9">
      <c r="A235" t="s">
        <v>187</v>
      </c>
      <c r="B235">
        <v>38</v>
      </c>
      <c r="C235" t="s">
        <v>68</v>
      </c>
      <c r="D235" t="s">
        <v>439</v>
      </c>
      <c r="E235">
        <v>9</v>
      </c>
      <c r="F235" t="s">
        <v>405</v>
      </c>
      <c r="G235">
        <v>3</v>
      </c>
      <c r="H235">
        <v>0</v>
      </c>
      <c r="I235">
        <v>0</v>
      </c>
    </row>
    <row r="236" spans="1:9">
      <c r="A236" t="s">
        <v>162</v>
      </c>
      <c r="B236">
        <v>5</v>
      </c>
      <c r="C236" t="s">
        <v>68</v>
      </c>
      <c r="D236" t="s">
        <v>439</v>
      </c>
      <c r="E236">
        <v>9</v>
      </c>
      <c r="F236" t="s">
        <v>406</v>
      </c>
      <c r="G236">
        <v>3</v>
      </c>
      <c r="H236">
        <v>0</v>
      </c>
      <c r="I236">
        <v>0</v>
      </c>
    </row>
    <row r="237" spans="1:9">
      <c r="A237" t="s">
        <v>207</v>
      </c>
      <c r="B237">
        <v>40</v>
      </c>
      <c r="C237" t="s">
        <v>68</v>
      </c>
      <c r="D237" t="s">
        <v>439</v>
      </c>
      <c r="E237">
        <v>9</v>
      </c>
      <c r="F237" t="s">
        <v>407</v>
      </c>
      <c r="G237">
        <v>3</v>
      </c>
      <c r="H237">
        <v>0</v>
      </c>
      <c r="I237">
        <v>0</v>
      </c>
    </row>
    <row r="238" spans="1:9">
      <c r="A238" t="s">
        <v>194</v>
      </c>
      <c r="B238">
        <v>81</v>
      </c>
      <c r="C238" t="s">
        <v>68</v>
      </c>
      <c r="D238" t="s">
        <v>439</v>
      </c>
      <c r="E238">
        <v>9</v>
      </c>
      <c r="F238" t="s">
        <v>271</v>
      </c>
      <c r="G238">
        <v>3</v>
      </c>
      <c r="H238">
        <v>0</v>
      </c>
      <c r="I238">
        <v>0</v>
      </c>
    </row>
    <row r="239" spans="1:9">
      <c r="A239" t="s">
        <v>148</v>
      </c>
      <c r="B239">
        <v>72</v>
      </c>
      <c r="C239" t="s">
        <v>68</v>
      </c>
      <c r="D239" t="s">
        <v>439</v>
      </c>
      <c r="E239">
        <v>9</v>
      </c>
      <c r="F239" t="s">
        <v>408</v>
      </c>
      <c r="G239">
        <v>3</v>
      </c>
      <c r="H239">
        <v>0</v>
      </c>
      <c r="I239">
        <v>0</v>
      </c>
    </row>
    <row r="240" spans="1:9">
      <c r="A240" t="s">
        <v>157</v>
      </c>
      <c r="B240">
        <v>20</v>
      </c>
      <c r="C240" t="s">
        <v>68</v>
      </c>
      <c r="D240" t="s">
        <v>439</v>
      </c>
      <c r="E240">
        <v>9</v>
      </c>
      <c r="F240" t="s">
        <v>409</v>
      </c>
      <c r="G240">
        <v>3</v>
      </c>
      <c r="H240">
        <v>0</v>
      </c>
      <c r="I240">
        <v>0</v>
      </c>
    </row>
    <row r="241" spans="1:9">
      <c r="A241" t="s">
        <v>187</v>
      </c>
      <c r="B241">
        <v>35</v>
      </c>
      <c r="C241" t="s">
        <v>68</v>
      </c>
      <c r="D241" t="s">
        <v>439</v>
      </c>
      <c r="E241">
        <v>9</v>
      </c>
      <c r="F241" t="s">
        <v>410</v>
      </c>
      <c r="G241">
        <v>3</v>
      </c>
      <c r="H241">
        <v>0</v>
      </c>
      <c r="I241">
        <v>0</v>
      </c>
    </row>
    <row r="242" spans="1:9">
      <c r="A242" t="s">
        <v>194</v>
      </c>
      <c r="B242">
        <v>78</v>
      </c>
      <c r="C242" t="s">
        <v>68</v>
      </c>
      <c r="D242" t="s">
        <v>439</v>
      </c>
      <c r="E242">
        <v>9</v>
      </c>
      <c r="F242" t="s">
        <v>411</v>
      </c>
      <c r="G242">
        <v>3</v>
      </c>
      <c r="H242">
        <v>0</v>
      </c>
      <c r="I242">
        <v>1</v>
      </c>
    </row>
    <row r="243" spans="1:9">
      <c r="A243" t="s">
        <v>157</v>
      </c>
      <c r="B243">
        <v>17</v>
      </c>
      <c r="C243" t="s">
        <v>68</v>
      </c>
      <c r="D243" t="s">
        <v>439</v>
      </c>
      <c r="E243">
        <v>9</v>
      </c>
      <c r="F243" t="s">
        <v>412</v>
      </c>
      <c r="G243">
        <v>3</v>
      </c>
      <c r="H243">
        <v>0</v>
      </c>
      <c r="I243">
        <v>3</v>
      </c>
    </row>
    <row r="244" spans="1:9">
      <c r="A244" t="s">
        <v>187</v>
      </c>
      <c r="B244">
        <v>36</v>
      </c>
      <c r="C244" t="s">
        <v>68</v>
      </c>
      <c r="D244" t="s">
        <v>439</v>
      </c>
      <c r="E244">
        <v>9</v>
      </c>
      <c r="F244" t="s">
        <v>413</v>
      </c>
      <c r="G244">
        <v>3</v>
      </c>
      <c r="H244">
        <v>0</v>
      </c>
      <c r="I244">
        <v>0</v>
      </c>
    </row>
    <row r="245" spans="1:9">
      <c r="A245" t="s">
        <v>168</v>
      </c>
      <c r="B245">
        <v>32</v>
      </c>
      <c r="C245" t="s">
        <v>68</v>
      </c>
      <c r="D245" t="s">
        <v>439</v>
      </c>
      <c r="E245">
        <v>9</v>
      </c>
      <c r="F245" t="s">
        <v>414</v>
      </c>
      <c r="G245">
        <v>3</v>
      </c>
      <c r="H245">
        <v>2</v>
      </c>
      <c r="I245">
        <v>0</v>
      </c>
    </row>
    <row r="246" spans="1:9">
      <c r="A246" t="s">
        <v>207</v>
      </c>
      <c r="B246">
        <v>43</v>
      </c>
      <c r="C246" t="s">
        <v>68</v>
      </c>
      <c r="D246" t="s">
        <v>439</v>
      </c>
      <c r="E246">
        <v>9</v>
      </c>
      <c r="F246" t="s">
        <v>273</v>
      </c>
      <c r="G246">
        <v>3</v>
      </c>
      <c r="H246">
        <v>0</v>
      </c>
      <c r="I246">
        <v>0</v>
      </c>
    </row>
    <row r="247" spans="1:9">
      <c r="A247" t="s">
        <v>168</v>
      </c>
      <c r="B247">
        <v>29</v>
      </c>
      <c r="C247" t="s">
        <v>68</v>
      </c>
      <c r="D247" t="s">
        <v>439</v>
      </c>
      <c r="E247">
        <v>9</v>
      </c>
      <c r="F247" t="s">
        <v>442</v>
      </c>
      <c r="G247">
        <v>3</v>
      </c>
      <c r="H247">
        <v>0</v>
      </c>
      <c r="I247">
        <v>0</v>
      </c>
    </row>
    <row r="248" spans="1:9">
      <c r="A248" t="s">
        <v>219</v>
      </c>
      <c r="B248">
        <v>44</v>
      </c>
      <c r="C248" t="s">
        <v>68</v>
      </c>
      <c r="D248" t="s">
        <v>439</v>
      </c>
      <c r="E248">
        <v>9</v>
      </c>
      <c r="F248" t="s">
        <v>441</v>
      </c>
      <c r="G248">
        <v>3</v>
      </c>
      <c r="H248">
        <v>0</v>
      </c>
      <c r="I248">
        <v>0</v>
      </c>
    </row>
    <row r="249" spans="1:9">
      <c r="A249" t="s">
        <v>219</v>
      </c>
      <c r="B249">
        <v>47</v>
      </c>
      <c r="C249" t="s">
        <v>68</v>
      </c>
      <c r="D249" t="s">
        <v>439</v>
      </c>
      <c r="E249">
        <v>10</v>
      </c>
      <c r="F249" t="s">
        <v>399</v>
      </c>
      <c r="G249">
        <v>3</v>
      </c>
      <c r="H249">
        <v>1</v>
      </c>
      <c r="I249">
        <v>0</v>
      </c>
    </row>
    <row r="250" spans="1:9">
      <c r="A250" t="s">
        <v>219</v>
      </c>
      <c r="B250">
        <v>46</v>
      </c>
      <c r="C250" t="s">
        <v>68</v>
      </c>
      <c r="D250" t="s">
        <v>439</v>
      </c>
      <c r="E250">
        <v>10</v>
      </c>
      <c r="F250" t="s">
        <v>403</v>
      </c>
      <c r="G250">
        <v>3</v>
      </c>
      <c r="H250">
        <v>0</v>
      </c>
      <c r="I250">
        <v>0</v>
      </c>
    </row>
    <row r="251" spans="1:9">
      <c r="A251" t="s">
        <v>219</v>
      </c>
      <c r="B251">
        <v>45</v>
      </c>
      <c r="C251" t="s">
        <v>68</v>
      </c>
      <c r="D251" t="s">
        <v>439</v>
      </c>
      <c r="E251">
        <v>10</v>
      </c>
      <c r="F251" t="s">
        <v>412</v>
      </c>
      <c r="G251">
        <v>3</v>
      </c>
      <c r="H251">
        <v>0</v>
      </c>
      <c r="I251">
        <v>0</v>
      </c>
    </row>
    <row r="252" spans="1:9">
      <c r="A252" t="s">
        <v>187</v>
      </c>
      <c r="B252">
        <v>37</v>
      </c>
      <c r="C252" t="s">
        <v>68</v>
      </c>
      <c r="D252" t="s">
        <v>440</v>
      </c>
      <c r="E252">
        <v>11</v>
      </c>
      <c r="F252" t="s">
        <v>351</v>
      </c>
      <c r="G252">
        <v>3</v>
      </c>
      <c r="H252">
        <v>2</v>
      </c>
      <c r="I252">
        <v>0</v>
      </c>
    </row>
    <row r="253" spans="1:9">
      <c r="A253" t="s">
        <v>194</v>
      </c>
      <c r="B253">
        <v>80</v>
      </c>
      <c r="C253" t="s">
        <v>68</v>
      </c>
      <c r="D253" t="s">
        <v>440</v>
      </c>
      <c r="E253">
        <v>11</v>
      </c>
      <c r="F253" t="s">
        <v>355</v>
      </c>
      <c r="G253">
        <v>3</v>
      </c>
      <c r="H253">
        <v>0</v>
      </c>
      <c r="I253">
        <v>0</v>
      </c>
    </row>
    <row r="254" spans="1:9">
      <c r="A254" t="s">
        <v>194</v>
      </c>
      <c r="B254">
        <v>81</v>
      </c>
      <c r="C254" t="s">
        <v>68</v>
      </c>
      <c r="D254" t="s">
        <v>440</v>
      </c>
      <c r="E254">
        <v>11</v>
      </c>
      <c r="F254" t="s">
        <v>357</v>
      </c>
      <c r="G254">
        <v>3</v>
      </c>
      <c r="H254">
        <v>0</v>
      </c>
      <c r="I254">
        <v>0</v>
      </c>
    </row>
    <row r="255" spans="1:9">
      <c r="A255" t="s">
        <v>207</v>
      </c>
      <c r="B255">
        <v>41</v>
      </c>
      <c r="C255" t="s">
        <v>68</v>
      </c>
      <c r="D255" t="s">
        <v>440</v>
      </c>
      <c r="E255">
        <v>11</v>
      </c>
      <c r="F255" t="s">
        <v>359</v>
      </c>
      <c r="G255">
        <v>3</v>
      </c>
      <c r="H255">
        <v>0</v>
      </c>
      <c r="I255">
        <v>0</v>
      </c>
    </row>
    <row r="256" spans="1:9">
      <c r="A256" t="s">
        <v>194</v>
      </c>
      <c r="B256">
        <v>83</v>
      </c>
      <c r="C256" t="s">
        <v>68</v>
      </c>
      <c r="D256" t="s">
        <v>440</v>
      </c>
      <c r="E256">
        <v>11</v>
      </c>
      <c r="F256" t="s">
        <v>362</v>
      </c>
      <c r="G256">
        <v>3</v>
      </c>
      <c r="H256">
        <v>4</v>
      </c>
      <c r="I256">
        <v>0</v>
      </c>
    </row>
    <row r="257" spans="1:9">
      <c r="A257" t="s">
        <v>207</v>
      </c>
      <c r="B257">
        <v>42</v>
      </c>
      <c r="C257" t="s">
        <v>68</v>
      </c>
      <c r="D257" t="s">
        <v>440</v>
      </c>
      <c r="E257">
        <v>11</v>
      </c>
      <c r="F257" t="s">
        <v>365</v>
      </c>
      <c r="G257">
        <v>3</v>
      </c>
      <c r="H257">
        <v>2</v>
      </c>
      <c r="I257">
        <v>0</v>
      </c>
    </row>
    <row r="258" spans="1:9">
      <c r="A258" t="s">
        <v>171</v>
      </c>
      <c r="B258">
        <v>6</v>
      </c>
      <c r="C258" t="s">
        <v>68</v>
      </c>
      <c r="D258" t="s">
        <v>440</v>
      </c>
      <c r="E258">
        <v>11</v>
      </c>
      <c r="F258" t="s">
        <v>367</v>
      </c>
      <c r="G258">
        <v>3</v>
      </c>
      <c r="H258">
        <v>2</v>
      </c>
      <c r="I258">
        <v>0</v>
      </c>
    </row>
    <row r="259" spans="1:9">
      <c r="A259" t="s">
        <v>194</v>
      </c>
      <c r="B259">
        <v>84</v>
      </c>
      <c r="C259" t="s">
        <v>68</v>
      </c>
      <c r="D259" t="s">
        <v>440</v>
      </c>
      <c r="E259">
        <v>11</v>
      </c>
      <c r="F259" t="s">
        <v>369</v>
      </c>
      <c r="G259">
        <v>3</v>
      </c>
      <c r="H259">
        <v>0</v>
      </c>
      <c r="I259">
        <v>0</v>
      </c>
    </row>
    <row r="260" spans="1:9">
      <c r="A260" t="s">
        <v>162</v>
      </c>
      <c r="B260">
        <v>53</v>
      </c>
      <c r="C260" t="s">
        <v>68</v>
      </c>
      <c r="D260" t="s">
        <v>440</v>
      </c>
      <c r="E260">
        <v>11</v>
      </c>
      <c r="F260" t="s">
        <v>371</v>
      </c>
      <c r="G260">
        <v>3</v>
      </c>
      <c r="H260">
        <v>0</v>
      </c>
      <c r="I260">
        <v>0</v>
      </c>
    </row>
    <row r="261" spans="1:9">
      <c r="A261" t="s">
        <v>148</v>
      </c>
      <c r="B261">
        <v>74</v>
      </c>
      <c r="C261" t="s">
        <v>68</v>
      </c>
      <c r="D261" t="s">
        <v>440</v>
      </c>
      <c r="E261">
        <v>11</v>
      </c>
      <c r="F261" t="s">
        <v>374</v>
      </c>
      <c r="G261">
        <v>3</v>
      </c>
      <c r="H261">
        <v>1</v>
      </c>
      <c r="I261">
        <v>0</v>
      </c>
    </row>
    <row r="262" spans="1:9">
      <c r="A262" t="s">
        <v>150</v>
      </c>
      <c r="B262">
        <v>75</v>
      </c>
      <c r="C262" t="s">
        <v>68</v>
      </c>
      <c r="D262" t="s">
        <v>440</v>
      </c>
      <c r="E262">
        <v>11</v>
      </c>
      <c r="F262" t="s">
        <v>376</v>
      </c>
      <c r="G262">
        <v>3</v>
      </c>
      <c r="H262">
        <v>0</v>
      </c>
      <c r="I262">
        <v>0</v>
      </c>
    </row>
    <row r="263" spans="1:9">
      <c r="A263" t="s">
        <v>171</v>
      </c>
      <c r="B263">
        <v>8</v>
      </c>
      <c r="C263" t="s">
        <v>68</v>
      </c>
      <c r="D263" t="s">
        <v>440</v>
      </c>
      <c r="E263">
        <v>11</v>
      </c>
      <c r="F263" t="s">
        <v>378</v>
      </c>
      <c r="G263">
        <v>3</v>
      </c>
      <c r="H263">
        <v>1</v>
      </c>
      <c r="I263">
        <v>0</v>
      </c>
    </row>
    <row r="264" spans="1:9">
      <c r="A264" t="s">
        <v>194</v>
      </c>
      <c r="B264">
        <v>79</v>
      </c>
      <c r="C264" t="s">
        <v>68</v>
      </c>
      <c r="D264" t="s">
        <v>440</v>
      </c>
      <c r="E264">
        <v>11</v>
      </c>
      <c r="F264" t="s">
        <v>380</v>
      </c>
      <c r="G264">
        <v>3</v>
      </c>
      <c r="H264">
        <v>1</v>
      </c>
      <c r="I264">
        <v>0</v>
      </c>
    </row>
    <row r="265" spans="1:9">
      <c r="A265" t="s">
        <v>187</v>
      </c>
      <c r="B265">
        <v>77</v>
      </c>
      <c r="C265" t="s">
        <v>68</v>
      </c>
      <c r="D265" t="s">
        <v>440</v>
      </c>
      <c r="E265">
        <v>11</v>
      </c>
      <c r="F265" t="s">
        <v>382</v>
      </c>
      <c r="G265">
        <v>3</v>
      </c>
      <c r="H265">
        <v>1</v>
      </c>
      <c r="I265">
        <v>0</v>
      </c>
    </row>
    <row r="266" spans="1:9">
      <c r="A266" t="s">
        <v>162</v>
      </c>
      <c r="B266">
        <v>2</v>
      </c>
      <c r="C266" t="s">
        <v>68</v>
      </c>
      <c r="D266" t="s">
        <v>440</v>
      </c>
      <c r="E266">
        <v>11</v>
      </c>
      <c r="F266" t="s">
        <v>384</v>
      </c>
      <c r="G266">
        <v>3</v>
      </c>
      <c r="H266">
        <v>1</v>
      </c>
      <c r="I266">
        <v>1</v>
      </c>
    </row>
    <row r="267" spans="1:9">
      <c r="A267" t="s">
        <v>148</v>
      </c>
      <c r="B267">
        <v>73</v>
      </c>
      <c r="C267" t="s">
        <v>68</v>
      </c>
      <c r="D267" t="s">
        <v>440</v>
      </c>
      <c r="E267">
        <v>11</v>
      </c>
      <c r="F267" t="s">
        <v>386</v>
      </c>
      <c r="G267">
        <v>3</v>
      </c>
      <c r="H267">
        <v>1</v>
      </c>
      <c r="I267">
        <v>0</v>
      </c>
    </row>
    <row r="268" spans="1:9">
      <c r="A268" t="s">
        <v>150</v>
      </c>
      <c r="B268">
        <v>26</v>
      </c>
      <c r="C268" t="s">
        <v>68</v>
      </c>
      <c r="D268" t="s">
        <v>440</v>
      </c>
      <c r="E268">
        <v>11</v>
      </c>
      <c r="F268" t="s">
        <v>388</v>
      </c>
      <c r="G268">
        <v>3</v>
      </c>
      <c r="H268">
        <v>0</v>
      </c>
      <c r="I268">
        <v>0</v>
      </c>
    </row>
    <row r="269" spans="1:9">
      <c r="A269" t="s">
        <v>187</v>
      </c>
      <c r="B269">
        <v>34</v>
      </c>
      <c r="C269" t="s">
        <v>68</v>
      </c>
      <c r="D269" t="s">
        <v>440</v>
      </c>
      <c r="E269">
        <v>11</v>
      </c>
      <c r="F269" t="s">
        <v>390</v>
      </c>
      <c r="G269">
        <v>3</v>
      </c>
      <c r="H269">
        <v>0</v>
      </c>
      <c r="I269">
        <v>0</v>
      </c>
    </row>
    <row r="270" spans="1:9">
      <c r="A270" t="s">
        <v>207</v>
      </c>
      <c r="B270">
        <v>39</v>
      </c>
      <c r="C270" t="s">
        <v>68</v>
      </c>
      <c r="D270" t="s">
        <v>440</v>
      </c>
      <c r="E270">
        <v>11</v>
      </c>
      <c r="F270" t="s">
        <v>392</v>
      </c>
      <c r="G270">
        <v>3</v>
      </c>
      <c r="H270">
        <v>0</v>
      </c>
      <c r="I270">
        <v>0</v>
      </c>
    </row>
    <row r="271" spans="1:9">
      <c r="A271" t="s">
        <v>187</v>
      </c>
      <c r="B271">
        <v>35</v>
      </c>
      <c r="C271" t="s">
        <v>68</v>
      </c>
      <c r="D271" t="s">
        <v>440</v>
      </c>
      <c r="E271">
        <v>11</v>
      </c>
      <c r="F271" t="s">
        <v>144</v>
      </c>
      <c r="G271">
        <v>3</v>
      </c>
      <c r="H271">
        <v>0</v>
      </c>
      <c r="I271">
        <v>0</v>
      </c>
    </row>
    <row r="272" spans="1:9">
      <c r="A272" t="s">
        <v>207</v>
      </c>
      <c r="B272">
        <v>40</v>
      </c>
      <c r="C272" t="s">
        <v>68</v>
      </c>
      <c r="D272" t="s">
        <v>440</v>
      </c>
      <c r="E272">
        <v>11</v>
      </c>
      <c r="F272" t="s">
        <v>394</v>
      </c>
      <c r="G272">
        <v>3</v>
      </c>
      <c r="H272">
        <v>0</v>
      </c>
      <c r="I272">
        <v>0</v>
      </c>
    </row>
    <row r="273" spans="1:9">
      <c r="A273" t="s">
        <v>157</v>
      </c>
      <c r="B273">
        <v>19</v>
      </c>
      <c r="C273" t="s">
        <v>68</v>
      </c>
      <c r="D273" t="s">
        <v>440</v>
      </c>
      <c r="E273">
        <v>11</v>
      </c>
      <c r="F273" t="s">
        <v>267</v>
      </c>
      <c r="G273">
        <v>3</v>
      </c>
      <c r="H273">
        <v>0</v>
      </c>
      <c r="I273">
        <v>0</v>
      </c>
    </row>
    <row r="274" spans="1:9">
      <c r="A274" t="s">
        <v>162</v>
      </c>
      <c r="B274">
        <v>1</v>
      </c>
      <c r="C274" t="s">
        <v>68</v>
      </c>
      <c r="D274" t="s">
        <v>440</v>
      </c>
      <c r="E274">
        <v>11</v>
      </c>
      <c r="F274" t="s">
        <v>157</v>
      </c>
      <c r="G274">
        <v>3</v>
      </c>
      <c r="H274">
        <v>0</v>
      </c>
      <c r="I274">
        <v>0</v>
      </c>
    </row>
    <row r="275" spans="1:9">
      <c r="A275" t="s">
        <v>157</v>
      </c>
      <c r="B275">
        <v>17</v>
      </c>
      <c r="C275" t="s">
        <v>68</v>
      </c>
      <c r="D275" t="s">
        <v>440</v>
      </c>
      <c r="E275">
        <v>11</v>
      </c>
      <c r="F275" t="s">
        <v>140</v>
      </c>
      <c r="G275">
        <v>3</v>
      </c>
      <c r="H275">
        <v>0</v>
      </c>
      <c r="I275">
        <v>0</v>
      </c>
    </row>
    <row r="276" spans="1:9">
      <c r="A276" t="s">
        <v>150</v>
      </c>
      <c r="B276">
        <v>25</v>
      </c>
      <c r="C276" t="s">
        <v>68</v>
      </c>
      <c r="D276" t="s">
        <v>440</v>
      </c>
      <c r="E276">
        <v>11</v>
      </c>
      <c r="F276" t="s">
        <v>396</v>
      </c>
      <c r="G276">
        <v>3</v>
      </c>
      <c r="H276">
        <v>0</v>
      </c>
      <c r="I276">
        <v>0</v>
      </c>
    </row>
    <row r="277" spans="1:9">
      <c r="A277" t="s">
        <v>187</v>
      </c>
      <c r="B277">
        <v>38</v>
      </c>
      <c r="C277" t="s">
        <v>68</v>
      </c>
      <c r="D277" t="s">
        <v>440</v>
      </c>
      <c r="E277">
        <v>11</v>
      </c>
      <c r="F277" t="s">
        <v>265</v>
      </c>
      <c r="G277">
        <v>3</v>
      </c>
      <c r="H277">
        <v>0</v>
      </c>
      <c r="I277">
        <v>0</v>
      </c>
    </row>
    <row r="278" spans="1:9">
      <c r="A278" t="s">
        <v>207</v>
      </c>
      <c r="B278">
        <v>43</v>
      </c>
      <c r="C278" t="s">
        <v>68</v>
      </c>
      <c r="D278" t="s">
        <v>440</v>
      </c>
      <c r="E278">
        <v>11</v>
      </c>
      <c r="F278" t="s">
        <v>397</v>
      </c>
      <c r="G278">
        <v>3</v>
      </c>
      <c r="H278">
        <v>0</v>
      </c>
      <c r="I278">
        <v>0</v>
      </c>
    </row>
    <row r="279" spans="1:9">
      <c r="A279" t="s">
        <v>148</v>
      </c>
      <c r="B279">
        <v>72</v>
      </c>
      <c r="C279" t="s">
        <v>68</v>
      </c>
      <c r="D279" t="s">
        <v>440</v>
      </c>
      <c r="E279">
        <v>11</v>
      </c>
      <c r="F279" t="s">
        <v>399</v>
      </c>
      <c r="G279">
        <v>3</v>
      </c>
      <c r="H279">
        <v>0</v>
      </c>
      <c r="I279">
        <v>0</v>
      </c>
    </row>
    <row r="280" spans="1:9">
      <c r="A280" t="s">
        <v>168</v>
      </c>
      <c r="B280">
        <v>76</v>
      </c>
      <c r="C280" t="s">
        <v>68</v>
      </c>
      <c r="D280" t="s">
        <v>440</v>
      </c>
      <c r="E280">
        <v>11</v>
      </c>
      <c r="F280" t="s">
        <v>400</v>
      </c>
      <c r="G280">
        <v>3</v>
      </c>
      <c r="H280">
        <v>0</v>
      </c>
      <c r="I280">
        <v>0</v>
      </c>
    </row>
    <row r="281" spans="1:9">
      <c r="A281" t="s">
        <v>219</v>
      </c>
      <c r="B281">
        <v>44</v>
      </c>
      <c r="C281" t="s">
        <v>68</v>
      </c>
      <c r="D281" t="s">
        <v>440</v>
      </c>
      <c r="E281">
        <v>11</v>
      </c>
      <c r="F281" t="s">
        <v>401</v>
      </c>
      <c r="G281">
        <v>3</v>
      </c>
      <c r="H281">
        <v>0</v>
      </c>
      <c r="I281">
        <v>0</v>
      </c>
    </row>
    <row r="282" spans="1:9">
      <c r="A282" t="s">
        <v>168</v>
      </c>
      <c r="B282">
        <v>32</v>
      </c>
      <c r="C282" t="s">
        <v>68</v>
      </c>
      <c r="D282" t="s">
        <v>440</v>
      </c>
      <c r="E282">
        <v>11</v>
      </c>
      <c r="F282" t="s">
        <v>402</v>
      </c>
      <c r="G282">
        <v>3</v>
      </c>
      <c r="H282">
        <v>0</v>
      </c>
      <c r="I282">
        <v>0</v>
      </c>
    </row>
    <row r="283" spans="1:9">
      <c r="A283" t="s">
        <v>194</v>
      </c>
      <c r="B283">
        <v>78</v>
      </c>
      <c r="C283" t="s">
        <v>68</v>
      </c>
      <c r="D283" t="s">
        <v>440</v>
      </c>
      <c r="E283">
        <v>11</v>
      </c>
      <c r="F283" t="s">
        <v>269</v>
      </c>
      <c r="G283">
        <v>3</v>
      </c>
      <c r="H283">
        <v>0</v>
      </c>
      <c r="I283">
        <v>0</v>
      </c>
    </row>
    <row r="284" spans="1:9">
      <c r="A284" t="s">
        <v>132</v>
      </c>
      <c r="B284">
        <v>22</v>
      </c>
      <c r="C284" t="s">
        <v>68</v>
      </c>
      <c r="D284" t="s">
        <v>440</v>
      </c>
      <c r="E284">
        <v>11</v>
      </c>
      <c r="F284" t="s">
        <v>403</v>
      </c>
      <c r="G284">
        <v>3</v>
      </c>
      <c r="H284">
        <v>0</v>
      </c>
      <c r="I284">
        <v>0</v>
      </c>
    </row>
    <row r="285" spans="1:9">
      <c r="A285" t="s">
        <v>168</v>
      </c>
      <c r="B285">
        <v>31</v>
      </c>
      <c r="C285" t="s">
        <v>68</v>
      </c>
      <c r="D285" t="s">
        <v>440</v>
      </c>
      <c r="E285">
        <v>11</v>
      </c>
      <c r="F285" t="s">
        <v>404</v>
      </c>
      <c r="G285">
        <v>3</v>
      </c>
      <c r="H285">
        <v>0</v>
      </c>
      <c r="I285">
        <v>0</v>
      </c>
    </row>
    <row r="286" spans="1:9">
      <c r="A286" t="s">
        <v>132</v>
      </c>
      <c r="B286">
        <v>60</v>
      </c>
      <c r="C286" t="s">
        <v>68</v>
      </c>
      <c r="D286" t="s">
        <v>440</v>
      </c>
      <c r="E286">
        <v>11</v>
      </c>
      <c r="F286" t="s">
        <v>405</v>
      </c>
      <c r="G286">
        <v>3</v>
      </c>
      <c r="H286">
        <v>0</v>
      </c>
      <c r="I286">
        <v>0</v>
      </c>
    </row>
    <row r="287" spans="1:9">
      <c r="A287" t="s">
        <v>187</v>
      </c>
      <c r="B287">
        <v>36</v>
      </c>
      <c r="C287" t="s">
        <v>68</v>
      </c>
      <c r="D287" t="s">
        <v>440</v>
      </c>
      <c r="E287">
        <v>11</v>
      </c>
      <c r="F287" t="s">
        <v>407</v>
      </c>
      <c r="G287">
        <v>3</v>
      </c>
      <c r="H287">
        <v>0</v>
      </c>
      <c r="I287">
        <v>0</v>
      </c>
    </row>
    <row r="288" spans="1:9">
      <c r="A288" t="s">
        <v>171</v>
      </c>
      <c r="B288">
        <v>7</v>
      </c>
      <c r="C288" t="s">
        <v>68</v>
      </c>
      <c r="D288" t="s">
        <v>440</v>
      </c>
      <c r="E288">
        <v>11</v>
      </c>
      <c r="F288" t="s">
        <v>271</v>
      </c>
      <c r="G288">
        <v>3</v>
      </c>
      <c r="H288">
        <v>0</v>
      </c>
      <c r="I288">
        <v>0</v>
      </c>
    </row>
    <row r="289" spans="1:9">
      <c r="A289" t="s">
        <v>157</v>
      </c>
      <c r="B289">
        <v>18</v>
      </c>
      <c r="C289" t="s">
        <v>68</v>
      </c>
      <c r="D289" t="s">
        <v>440</v>
      </c>
      <c r="E289">
        <v>11</v>
      </c>
      <c r="F289" t="s">
        <v>408</v>
      </c>
      <c r="G289">
        <v>3</v>
      </c>
      <c r="H289">
        <v>0</v>
      </c>
      <c r="I289">
        <v>0</v>
      </c>
    </row>
    <row r="290" spans="1:9">
      <c r="A290" t="s">
        <v>132</v>
      </c>
      <c r="B290">
        <v>24</v>
      </c>
      <c r="C290" t="s">
        <v>68</v>
      </c>
      <c r="D290" t="s">
        <v>440</v>
      </c>
      <c r="E290">
        <v>11</v>
      </c>
      <c r="F290" t="s">
        <v>409</v>
      </c>
      <c r="G290">
        <v>3</v>
      </c>
      <c r="H290">
        <v>0</v>
      </c>
      <c r="I290">
        <v>0</v>
      </c>
    </row>
    <row r="291" spans="1:9">
      <c r="A291" t="s">
        <v>132</v>
      </c>
      <c r="B291">
        <v>23</v>
      </c>
      <c r="C291" t="s">
        <v>68</v>
      </c>
      <c r="D291" t="s">
        <v>440</v>
      </c>
      <c r="E291">
        <v>11</v>
      </c>
      <c r="F291" t="s">
        <v>410</v>
      </c>
      <c r="G291">
        <v>3</v>
      </c>
      <c r="H291">
        <v>0</v>
      </c>
      <c r="I291">
        <v>0</v>
      </c>
    </row>
    <row r="292" spans="1:9">
      <c r="A292" t="s">
        <v>194</v>
      </c>
      <c r="B292">
        <v>85</v>
      </c>
      <c r="C292" t="s">
        <v>68</v>
      </c>
      <c r="D292" t="s">
        <v>440</v>
      </c>
      <c r="E292">
        <v>11</v>
      </c>
      <c r="F292" t="s">
        <v>411</v>
      </c>
      <c r="G292">
        <v>3</v>
      </c>
      <c r="H292">
        <v>0</v>
      </c>
      <c r="I292">
        <v>0</v>
      </c>
    </row>
    <row r="293" spans="1:9">
      <c r="A293" t="s">
        <v>168</v>
      </c>
      <c r="B293">
        <v>29</v>
      </c>
      <c r="C293" t="s">
        <v>68</v>
      </c>
      <c r="D293" t="s">
        <v>440</v>
      </c>
      <c r="E293">
        <v>11</v>
      </c>
      <c r="F293" t="s">
        <v>412</v>
      </c>
      <c r="G293">
        <v>3</v>
      </c>
      <c r="H293">
        <v>0</v>
      </c>
      <c r="I293">
        <v>0</v>
      </c>
    </row>
    <row r="294" spans="1:9">
      <c r="A294" t="s">
        <v>162</v>
      </c>
      <c r="B294">
        <v>3</v>
      </c>
      <c r="C294" t="s">
        <v>68</v>
      </c>
      <c r="D294" t="s">
        <v>440</v>
      </c>
      <c r="E294">
        <v>11</v>
      </c>
      <c r="F294" t="s">
        <v>413</v>
      </c>
      <c r="G294">
        <v>3</v>
      </c>
      <c r="H294">
        <v>0</v>
      </c>
      <c r="I294">
        <v>0</v>
      </c>
    </row>
    <row r="295" spans="1:9">
      <c r="A295" t="s">
        <v>162</v>
      </c>
      <c r="B295">
        <v>5</v>
      </c>
      <c r="C295" t="s">
        <v>68</v>
      </c>
      <c r="D295" t="s">
        <v>440</v>
      </c>
      <c r="E295">
        <v>11</v>
      </c>
      <c r="F295" t="s">
        <v>414</v>
      </c>
      <c r="G295">
        <v>3</v>
      </c>
      <c r="H295">
        <v>0</v>
      </c>
      <c r="I295">
        <v>1</v>
      </c>
    </row>
    <row r="296" spans="1:9">
      <c r="A296" t="s">
        <v>171</v>
      </c>
      <c r="B296">
        <v>57</v>
      </c>
      <c r="C296" t="s">
        <v>68</v>
      </c>
      <c r="D296" t="s">
        <v>440</v>
      </c>
      <c r="E296">
        <v>11</v>
      </c>
      <c r="F296" t="s">
        <v>273</v>
      </c>
      <c r="G296">
        <v>3</v>
      </c>
      <c r="H296">
        <v>1</v>
      </c>
      <c r="I296">
        <v>0</v>
      </c>
    </row>
    <row r="297" spans="1:9">
      <c r="A297" t="s">
        <v>168</v>
      </c>
      <c r="B297">
        <v>30</v>
      </c>
      <c r="C297" t="s">
        <v>68</v>
      </c>
      <c r="D297" t="s">
        <v>440</v>
      </c>
      <c r="E297">
        <v>11</v>
      </c>
      <c r="F297" t="s">
        <v>442</v>
      </c>
      <c r="G297">
        <v>3</v>
      </c>
      <c r="H297">
        <v>0</v>
      </c>
      <c r="I297">
        <v>0</v>
      </c>
    </row>
    <row r="298" spans="1:9">
      <c r="A298" t="s">
        <v>157</v>
      </c>
      <c r="B298">
        <v>20</v>
      </c>
      <c r="C298" t="s">
        <v>68</v>
      </c>
      <c r="D298" t="s">
        <v>440</v>
      </c>
      <c r="E298">
        <v>11</v>
      </c>
      <c r="F298" t="s">
        <v>441</v>
      </c>
      <c r="G298">
        <v>3</v>
      </c>
      <c r="H298">
        <v>0</v>
      </c>
      <c r="I298">
        <v>0</v>
      </c>
    </row>
    <row r="299" spans="1:9">
      <c r="A299" t="s">
        <v>219</v>
      </c>
      <c r="B299">
        <v>47</v>
      </c>
      <c r="C299" t="s">
        <v>68</v>
      </c>
      <c r="D299" t="s">
        <v>440</v>
      </c>
      <c r="E299">
        <v>12</v>
      </c>
      <c r="F299" t="s">
        <v>369</v>
      </c>
      <c r="G299">
        <v>3</v>
      </c>
      <c r="H299">
        <v>1</v>
      </c>
      <c r="I299">
        <v>0</v>
      </c>
    </row>
    <row r="300" spans="1:9">
      <c r="A300" t="s">
        <v>219</v>
      </c>
      <c r="B300">
        <v>46</v>
      </c>
      <c r="C300" t="s">
        <v>68</v>
      </c>
      <c r="D300" t="s">
        <v>440</v>
      </c>
      <c r="E300">
        <v>12</v>
      </c>
      <c r="F300" t="s">
        <v>388</v>
      </c>
      <c r="G300">
        <v>3</v>
      </c>
      <c r="H300">
        <v>2</v>
      </c>
      <c r="I300">
        <v>0</v>
      </c>
    </row>
    <row r="301" spans="1:9">
      <c r="A301" t="s">
        <v>219</v>
      </c>
      <c r="B301">
        <v>45</v>
      </c>
      <c r="C301" t="s">
        <v>68</v>
      </c>
      <c r="D301" t="s">
        <v>440</v>
      </c>
      <c r="E301">
        <v>12</v>
      </c>
      <c r="F301" t="s">
        <v>409</v>
      </c>
      <c r="G301">
        <v>3</v>
      </c>
      <c r="H301">
        <v>0</v>
      </c>
      <c r="I301">
        <v>0</v>
      </c>
    </row>
    <row r="302" spans="1:9">
      <c r="A302" s="33" t="s">
        <v>207</v>
      </c>
      <c r="B302" s="33">
        <v>39</v>
      </c>
      <c r="C302" s="33" t="s">
        <v>104</v>
      </c>
      <c r="D302" s="33" t="s">
        <v>439</v>
      </c>
      <c r="E302" s="33">
        <v>1</v>
      </c>
      <c r="F302" s="33" t="s">
        <v>355</v>
      </c>
      <c r="G302">
        <v>6</v>
      </c>
      <c r="H302">
        <v>0</v>
      </c>
      <c r="I302">
        <v>0</v>
      </c>
    </row>
    <row r="303" spans="1:9">
      <c r="A303" s="33" t="s">
        <v>187</v>
      </c>
      <c r="B303" s="33">
        <v>38</v>
      </c>
      <c r="C303" s="33" t="s">
        <v>104</v>
      </c>
      <c r="D303" s="33" t="s">
        <v>439</v>
      </c>
      <c r="E303" s="33">
        <v>1</v>
      </c>
      <c r="F303" s="33" t="s">
        <v>357</v>
      </c>
      <c r="G303">
        <v>6</v>
      </c>
      <c r="H303">
        <v>0</v>
      </c>
      <c r="I303">
        <v>0</v>
      </c>
    </row>
    <row r="304" spans="1:9">
      <c r="A304" s="33" t="s">
        <v>157</v>
      </c>
      <c r="B304" s="33">
        <v>19</v>
      </c>
      <c r="C304" s="33" t="s">
        <v>104</v>
      </c>
      <c r="D304" s="33" t="s">
        <v>439</v>
      </c>
      <c r="E304" s="33">
        <v>1</v>
      </c>
      <c r="F304" s="33" t="s">
        <v>359</v>
      </c>
      <c r="G304">
        <v>6</v>
      </c>
      <c r="H304">
        <v>0</v>
      </c>
      <c r="I304">
        <v>1</v>
      </c>
    </row>
    <row r="305" spans="1:9">
      <c r="A305" s="33" t="s">
        <v>194</v>
      </c>
      <c r="B305" s="33">
        <v>81</v>
      </c>
      <c r="C305" s="33" t="s">
        <v>104</v>
      </c>
      <c r="D305" s="33" t="s">
        <v>439</v>
      </c>
      <c r="E305" s="33">
        <v>1</v>
      </c>
      <c r="F305" s="33" t="s">
        <v>362</v>
      </c>
      <c r="G305">
        <v>6</v>
      </c>
      <c r="H305">
        <v>0</v>
      </c>
      <c r="I305">
        <v>1</v>
      </c>
    </row>
    <row r="306" spans="1:9">
      <c r="A306" s="33" t="s">
        <v>168</v>
      </c>
      <c r="B306" s="33">
        <v>29</v>
      </c>
      <c r="C306" s="33" t="s">
        <v>104</v>
      </c>
      <c r="D306" s="33" t="s">
        <v>439</v>
      </c>
      <c r="E306" s="33">
        <v>1</v>
      </c>
      <c r="F306" s="33" t="s">
        <v>365</v>
      </c>
      <c r="G306">
        <v>6</v>
      </c>
      <c r="H306">
        <v>0</v>
      </c>
      <c r="I306">
        <v>0</v>
      </c>
    </row>
    <row r="307" spans="1:9">
      <c r="A307" s="33" t="s">
        <v>132</v>
      </c>
      <c r="B307" s="33">
        <v>22</v>
      </c>
      <c r="C307" s="33" t="s">
        <v>104</v>
      </c>
      <c r="D307" s="33" t="s">
        <v>439</v>
      </c>
      <c r="E307" s="33">
        <v>1</v>
      </c>
      <c r="F307" s="33" t="s">
        <v>367</v>
      </c>
      <c r="G307">
        <v>6</v>
      </c>
      <c r="H307">
        <v>0</v>
      </c>
      <c r="I307">
        <v>0</v>
      </c>
    </row>
    <row r="308" spans="1:9">
      <c r="A308" s="33" t="s">
        <v>132</v>
      </c>
      <c r="B308" s="33">
        <v>60</v>
      </c>
      <c r="C308" s="33" t="s">
        <v>104</v>
      </c>
      <c r="D308" s="33" t="s">
        <v>439</v>
      </c>
      <c r="E308" s="33">
        <v>1</v>
      </c>
      <c r="F308" s="33" t="s">
        <v>369</v>
      </c>
      <c r="G308">
        <v>6</v>
      </c>
      <c r="H308">
        <v>0</v>
      </c>
      <c r="I308">
        <v>0</v>
      </c>
    </row>
    <row r="309" spans="1:9">
      <c r="A309" s="33" t="s">
        <v>187</v>
      </c>
      <c r="B309" s="33">
        <v>77</v>
      </c>
      <c r="C309" s="33" t="s">
        <v>104</v>
      </c>
      <c r="D309" s="33" t="s">
        <v>439</v>
      </c>
      <c r="E309" s="33">
        <v>1</v>
      </c>
      <c r="F309" s="33" t="s">
        <v>371</v>
      </c>
      <c r="G309">
        <v>6</v>
      </c>
      <c r="H309">
        <v>0</v>
      </c>
      <c r="I309">
        <v>0</v>
      </c>
    </row>
    <row r="310" spans="1:9">
      <c r="A310" s="33" t="s">
        <v>171</v>
      </c>
      <c r="B310" s="33">
        <v>7</v>
      </c>
      <c r="C310" s="33" t="s">
        <v>104</v>
      </c>
      <c r="D310" s="33" t="s">
        <v>439</v>
      </c>
      <c r="E310" s="33">
        <v>1</v>
      </c>
      <c r="F310" s="33" t="s">
        <v>374</v>
      </c>
      <c r="G310">
        <v>6</v>
      </c>
      <c r="H310">
        <v>1</v>
      </c>
      <c r="I310">
        <v>0</v>
      </c>
    </row>
    <row r="311" spans="1:9">
      <c r="A311" s="33" t="s">
        <v>162</v>
      </c>
      <c r="B311" s="33">
        <v>5</v>
      </c>
      <c r="C311" s="33" t="s">
        <v>104</v>
      </c>
      <c r="D311" s="33" t="s">
        <v>439</v>
      </c>
      <c r="E311" s="33">
        <v>1</v>
      </c>
      <c r="F311" s="33" t="s">
        <v>376</v>
      </c>
      <c r="G311">
        <v>6</v>
      </c>
      <c r="H311">
        <v>0</v>
      </c>
      <c r="I311">
        <v>0</v>
      </c>
    </row>
    <row r="312" spans="1:9">
      <c r="A312" s="33" t="s">
        <v>168</v>
      </c>
      <c r="B312" s="33">
        <v>76</v>
      </c>
      <c r="C312" s="33" t="s">
        <v>104</v>
      </c>
      <c r="D312" s="33" t="s">
        <v>439</v>
      </c>
      <c r="E312" s="33">
        <v>1</v>
      </c>
      <c r="F312" s="33" t="s">
        <v>380</v>
      </c>
      <c r="G312">
        <v>6</v>
      </c>
      <c r="H312">
        <v>1</v>
      </c>
      <c r="I312">
        <v>0</v>
      </c>
    </row>
    <row r="313" spans="1:9">
      <c r="A313" s="33" t="s">
        <v>187</v>
      </c>
      <c r="B313" s="33">
        <v>36</v>
      </c>
      <c r="C313" s="33" t="s">
        <v>104</v>
      </c>
      <c r="D313" s="33" t="s">
        <v>439</v>
      </c>
      <c r="E313" s="33">
        <v>1</v>
      </c>
      <c r="F313" s="33" t="s">
        <v>382</v>
      </c>
      <c r="G313">
        <v>6</v>
      </c>
      <c r="H313">
        <v>0</v>
      </c>
      <c r="I313">
        <v>0</v>
      </c>
    </row>
    <row r="314" spans="1:9">
      <c r="A314" s="33" t="s">
        <v>132</v>
      </c>
      <c r="B314" s="33">
        <v>23</v>
      </c>
      <c r="C314" s="33" t="s">
        <v>104</v>
      </c>
      <c r="D314" s="33" t="s">
        <v>439</v>
      </c>
      <c r="E314" s="33">
        <v>1</v>
      </c>
      <c r="F314" s="33" t="s">
        <v>386</v>
      </c>
      <c r="G314">
        <v>6</v>
      </c>
      <c r="H314">
        <v>0</v>
      </c>
      <c r="I314">
        <v>0</v>
      </c>
    </row>
    <row r="315" spans="1:9">
      <c r="A315" s="33" t="s">
        <v>150</v>
      </c>
      <c r="B315" s="33">
        <v>25</v>
      </c>
      <c r="C315" s="33" t="s">
        <v>104</v>
      </c>
      <c r="D315" s="33" t="s">
        <v>439</v>
      </c>
      <c r="E315" s="33">
        <v>1</v>
      </c>
      <c r="F315" s="33" t="s">
        <v>390</v>
      </c>
      <c r="G315">
        <v>6</v>
      </c>
      <c r="H315">
        <v>3</v>
      </c>
      <c r="I315">
        <v>0</v>
      </c>
    </row>
    <row r="316" spans="1:9">
      <c r="A316" s="33" t="s">
        <v>148</v>
      </c>
      <c r="B316" s="33">
        <v>74</v>
      </c>
      <c r="C316" s="33" t="s">
        <v>104</v>
      </c>
      <c r="D316" s="33" t="s">
        <v>439</v>
      </c>
      <c r="E316" s="33">
        <v>1</v>
      </c>
      <c r="F316" s="33" t="s">
        <v>392</v>
      </c>
      <c r="G316">
        <v>6</v>
      </c>
      <c r="H316">
        <v>0</v>
      </c>
      <c r="I316">
        <v>0</v>
      </c>
    </row>
    <row r="317" spans="1:9">
      <c r="A317" s="33" t="s">
        <v>148</v>
      </c>
      <c r="B317" s="33">
        <v>73</v>
      </c>
      <c r="C317" s="33" t="s">
        <v>104</v>
      </c>
      <c r="D317" s="33" t="s">
        <v>439</v>
      </c>
      <c r="E317" s="33">
        <v>1</v>
      </c>
      <c r="F317" s="33" t="s">
        <v>394</v>
      </c>
      <c r="G317">
        <v>6</v>
      </c>
      <c r="H317">
        <v>0</v>
      </c>
      <c r="I317">
        <v>0</v>
      </c>
    </row>
    <row r="318" spans="1:9">
      <c r="A318" s="33" t="s">
        <v>168</v>
      </c>
      <c r="B318" s="33">
        <v>31</v>
      </c>
      <c r="C318" s="33" t="s">
        <v>104</v>
      </c>
      <c r="D318" s="33" t="s">
        <v>439</v>
      </c>
      <c r="E318" s="33">
        <v>1</v>
      </c>
      <c r="F318" s="33" t="s">
        <v>267</v>
      </c>
      <c r="G318">
        <v>6</v>
      </c>
      <c r="H318">
        <v>0</v>
      </c>
      <c r="I318">
        <v>0</v>
      </c>
    </row>
    <row r="319" spans="1:9">
      <c r="A319" s="33" t="s">
        <v>162</v>
      </c>
      <c r="B319" s="33">
        <v>1</v>
      </c>
      <c r="C319" s="33" t="s">
        <v>104</v>
      </c>
      <c r="D319" s="33" t="s">
        <v>439</v>
      </c>
      <c r="E319" s="33">
        <v>1</v>
      </c>
      <c r="F319" s="33" t="s">
        <v>157</v>
      </c>
      <c r="G319">
        <v>6</v>
      </c>
      <c r="H319">
        <v>0</v>
      </c>
      <c r="I319">
        <v>0</v>
      </c>
    </row>
    <row r="320" spans="1:9">
      <c r="A320" s="33" t="s">
        <v>150</v>
      </c>
      <c r="B320" s="33">
        <v>26</v>
      </c>
      <c r="C320" s="33" t="s">
        <v>104</v>
      </c>
      <c r="D320" s="33" t="s">
        <v>439</v>
      </c>
      <c r="E320" s="33">
        <v>1</v>
      </c>
      <c r="F320" s="33" t="s">
        <v>140</v>
      </c>
      <c r="G320">
        <v>6</v>
      </c>
      <c r="H320">
        <v>0</v>
      </c>
      <c r="I320">
        <v>0</v>
      </c>
    </row>
    <row r="321" spans="1:9">
      <c r="A321" s="33" t="s">
        <v>171</v>
      </c>
      <c r="B321" s="33">
        <v>8</v>
      </c>
      <c r="C321" s="33" t="s">
        <v>104</v>
      </c>
      <c r="D321" s="33" t="s">
        <v>439</v>
      </c>
      <c r="E321" s="33">
        <v>1</v>
      </c>
      <c r="F321" s="33" t="s">
        <v>265</v>
      </c>
      <c r="G321">
        <v>6</v>
      </c>
      <c r="H321">
        <v>0</v>
      </c>
      <c r="I321">
        <v>0</v>
      </c>
    </row>
    <row r="322" spans="1:9">
      <c r="A322" s="33" t="s">
        <v>157</v>
      </c>
      <c r="B322" s="33">
        <v>17</v>
      </c>
      <c r="C322" s="33" t="s">
        <v>104</v>
      </c>
      <c r="D322" s="33" t="s">
        <v>439</v>
      </c>
      <c r="E322" s="33">
        <v>1</v>
      </c>
      <c r="F322" s="33" t="s">
        <v>397</v>
      </c>
      <c r="G322">
        <v>6</v>
      </c>
      <c r="H322">
        <v>1</v>
      </c>
      <c r="I322">
        <v>0</v>
      </c>
    </row>
    <row r="323" spans="1:9">
      <c r="A323" s="33" t="s">
        <v>194</v>
      </c>
      <c r="B323" s="33">
        <v>85</v>
      </c>
      <c r="C323" s="33" t="s">
        <v>104</v>
      </c>
      <c r="D323" s="33" t="s">
        <v>439</v>
      </c>
      <c r="E323" s="33">
        <v>1</v>
      </c>
      <c r="F323" s="33" t="s">
        <v>399</v>
      </c>
      <c r="G323">
        <v>6</v>
      </c>
      <c r="H323">
        <v>0</v>
      </c>
      <c r="I323">
        <v>0</v>
      </c>
    </row>
    <row r="324" spans="1:9">
      <c r="A324" s="33" t="s">
        <v>157</v>
      </c>
      <c r="B324" s="33">
        <v>18</v>
      </c>
      <c r="C324" s="33" t="s">
        <v>104</v>
      </c>
      <c r="D324" s="33" t="s">
        <v>439</v>
      </c>
      <c r="E324" s="33">
        <v>1</v>
      </c>
      <c r="F324" s="33" t="s">
        <v>400</v>
      </c>
      <c r="G324">
        <v>6</v>
      </c>
      <c r="H324">
        <v>0</v>
      </c>
      <c r="I324">
        <v>0</v>
      </c>
    </row>
    <row r="325" spans="1:9">
      <c r="A325" s="33" t="s">
        <v>150</v>
      </c>
      <c r="B325" s="33">
        <v>75</v>
      </c>
      <c r="C325" s="33" t="s">
        <v>104</v>
      </c>
      <c r="D325" s="33" t="s">
        <v>439</v>
      </c>
      <c r="E325" s="33">
        <v>1</v>
      </c>
      <c r="F325" s="33" t="s">
        <v>401</v>
      </c>
      <c r="G325">
        <v>6</v>
      </c>
      <c r="H325">
        <v>0</v>
      </c>
      <c r="I325">
        <v>0</v>
      </c>
    </row>
    <row r="326" spans="1:9">
      <c r="A326" s="33" t="s">
        <v>207</v>
      </c>
      <c r="B326" s="33">
        <v>43</v>
      </c>
      <c r="C326" s="33" t="s">
        <v>104</v>
      </c>
      <c r="D326" s="33" t="s">
        <v>439</v>
      </c>
      <c r="E326" s="33">
        <v>1</v>
      </c>
      <c r="F326" s="33" t="s">
        <v>269</v>
      </c>
      <c r="G326">
        <v>6</v>
      </c>
      <c r="H326">
        <v>0</v>
      </c>
      <c r="I326">
        <v>0</v>
      </c>
    </row>
    <row r="327" spans="1:9">
      <c r="A327" s="33" t="s">
        <v>194</v>
      </c>
      <c r="B327" s="33">
        <v>79</v>
      </c>
      <c r="C327" s="33" t="s">
        <v>104</v>
      </c>
      <c r="D327" s="33" t="s">
        <v>439</v>
      </c>
      <c r="E327" s="33">
        <v>1</v>
      </c>
      <c r="F327" s="33" t="s">
        <v>403</v>
      </c>
      <c r="G327">
        <v>6</v>
      </c>
      <c r="H327">
        <v>1</v>
      </c>
      <c r="I327">
        <v>0</v>
      </c>
    </row>
    <row r="328" spans="1:9">
      <c r="A328" s="33" t="s">
        <v>168</v>
      </c>
      <c r="B328" s="33">
        <v>30</v>
      </c>
      <c r="C328" s="33" t="s">
        <v>104</v>
      </c>
      <c r="D328" s="33" t="s">
        <v>439</v>
      </c>
      <c r="E328" s="33">
        <v>1</v>
      </c>
      <c r="F328" s="33" t="s">
        <v>404</v>
      </c>
      <c r="G328">
        <v>6</v>
      </c>
      <c r="H328">
        <v>0</v>
      </c>
      <c r="I328">
        <v>0</v>
      </c>
    </row>
    <row r="329" spans="1:9">
      <c r="A329" s="33" t="s">
        <v>194</v>
      </c>
      <c r="B329" s="33">
        <v>84</v>
      </c>
      <c r="C329" s="33" t="s">
        <v>104</v>
      </c>
      <c r="D329" s="33" t="s">
        <v>439</v>
      </c>
      <c r="E329" s="33">
        <v>1</v>
      </c>
      <c r="F329" s="33" t="s">
        <v>405</v>
      </c>
      <c r="G329">
        <v>6</v>
      </c>
      <c r="H329">
        <v>0</v>
      </c>
      <c r="I329">
        <v>0</v>
      </c>
    </row>
    <row r="330" spans="1:9">
      <c r="A330" s="33" t="s">
        <v>168</v>
      </c>
      <c r="B330" s="33">
        <v>32</v>
      </c>
      <c r="C330" s="33" t="s">
        <v>104</v>
      </c>
      <c r="D330" s="33" t="s">
        <v>439</v>
      </c>
      <c r="E330" s="33">
        <v>1</v>
      </c>
      <c r="F330" s="33" t="s">
        <v>406</v>
      </c>
      <c r="G330">
        <v>6</v>
      </c>
      <c r="H330">
        <v>0</v>
      </c>
      <c r="I330">
        <v>0</v>
      </c>
    </row>
    <row r="331" spans="1:9">
      <c r="A331" s="33" t="s">
        <v>171</v>
      </c>
      <c r="B331" s="33">
        <v>57</v>
      </c>
      <c r="C331" s="33" t="s">
        <v>104</v>
      </c>
      <c r="D331" s="33" t="s">
        <v>439</v>
      </c>
      <c r="E331" s="33">
        <v>1</v>
      </c>
      <c r="F331" s="33" t="s">
        <v>407</v>
      </c>
      <c r="G331">
        <v>6</v>
      </c>
      <c r="H331">
        <v>0</v>
      </c>
      <c r="I331">
        <v>0</v>
      </c>
    </row>
    <row r="332" spans="1:9">
      <c r="A332" s="33" t="s">
        <v>187</v>
      </c>
      <c r="B332" s="33">
        <v>35</v>
      </c>
      <c r="C332" s="33" t="s">
        <v>104</v>
      </c>
      <c r="D332" s="33" t="s">
        <v>439</v>
      </c>
      <c r="E332" s="33">
        <v>1</v>
      </c>
      <c r="F332" s="33" t="s">
        <v>271</v>
      </c>
      <c r="G332">
        <v>6</v>
      </c>
      <c r="H332">
        <v>0</v>
      </c>
      <c r="I332">
        <v>0</v>
      </c>
    </row>
    <row r="333" spans="1:9">
      <c r="A333" s="33" t="s">
        <v>187</v>
      </c>
      <c r="B333" s="33">
        <v>34</v>
      </c>
      <c r="C333" s="33" t="s">
        <v>104</v>
      </c>
      <c r="D333" s="33" t="s">
        <v>439</v>
      </c>
      <c r="E333" s="33">
        <v>1</v>
      </c>
      <c r="F333" s="33" t="s">
        <v>408</v>
      </c>
      <c r="G333">
        <v>6</v>
      </c>
      <c r="H333">
        <v>0</v>
      </c>
      <c r="I333">
        <v>0</v>
      </c>
    </row>
    <row r="334" spans="1:9">
      <c r="A334" s="33" t="s">
        <v>171</v>
      </c>
      <c r="B334" s="33">
        <v>6</v>
      </c>
      <c r="C334" s="33" t="s">
        <v>104</v>
      </c>
      <c r="D334" s="33" t="s">
        <v>439</v>
      </c>
      <c r="E334" s="33">
        <v>1</v>
      </c>
      <c r="F334" s="33" t="s">
        <v>409</v>
      </c>
      <c r="G334">
        <v>6</v>
      </c>
      <c r="H334">
        <v>0</v>
      </c>
      <c r="I334">
        <v>0</v>
      </c>
    </row>
    <row r="335" spans="1:9">
      <c r="A335" s="33" t="s">
        <v>194</v>
      </c>
      <c r="B335" s="33">
        <v>78</v>
      </c>
      <c r="C335" s="33" t="s">
        <v>104</v>
      </c>
      <c r="D335" s="33" t="s">
        <v>439</v>
      </c>
      <c r="E335" s="33">
        <v>1</v>
      </c>
      <c r="F335" s="33" t="s">
        <v>410</v>
      </c>
      <c r="G335">
        <v>6</v>
      </c>
      <c r="H335">
        <v>0</v>
      </c>
      <c r="I335">
        <v>0</v>
      </c>
    </row>
    <row r="336" spans="1:9">
      <c r="A336" s="33" t="s">
        <v>162</v>
      </c>
      <c r="B336" s="33">
        <v>3</v>
      </c>
      <c r="C336" s="33" t="s">
        <v>104</v>
      </c>
      <c r="D336" s="33" t="s">
        <v>439</v>
      </c>
      <c r="E336" s="33">
        <v>1</v>
      </c>
      <c r="F336" s="33" t="s">
        <v>411</v>
      </c>
      <c r="G336">
        <v>6</v>
      </c>
      <c r="H336">
        <v>0</v>
      </c>
      <c r="I336">
        <v>0</v>
      </c>
    </row>
    <row r="337" spans="1:9">
      <c r="A337" s="33" t="s">
        <v>162</v>
      </c>
      <c r="B337" s="33">
        <v>2</v>
      </c>
      <c r="C337" s="33" t="s">
        <v>104</v>
      </c>
      <c r="D337" s="33" t="s">
        <v>439</v>
      </c>
      <c r="E337" s="33">
        <v>1</v>
      </c>
      <c r="F337" s="33" t="s">
        <v>412</v>
      </c>
      <c r="G337">
        <v>6</v>
      </c>
      <c r="H337">
        <v>0</v>
      </c>
      <c r="I337">
        <v>0</v>
      </c>
    </row>
    <row r="338" spans="1:9">
      <c r="A338" s="33" t="s">
        <v>157</v>
      </c>
      <c r="B338" s="33">
        <v>20</v>
      </c>
      <c r="C338" s="33" t="s">
        <v>104</v>
      </c>
      <c r="D338" s="33" t="s">
        <v>439</v>
      </c>
      <c r="E338" s="33">
        <v>1</v>
      </c>
      <c r="F338" s="33" t="s">
        <v>413</v>
      </c>
      <c r="G338">
        <v>6</v>
      </c>
      <c r="H338">
        <v>0</v>
      </c>
      <c r="I338">
        <v>0</v>
      </c>
    </row>
    <row r="339" spans="1:9">
      <c r="A339" s="33" t="s">
        <v>187</v>
      </c>
      <c r="B339" s="33">
        <v>37</v>
      </c>
      <c r="C339" s="33" t="s">
        <v>104</v>
      </c>
      <c r="D339" s="33" t="s">
        <v>439</v>
      </c>
      <c r="E339" s="33">
        <v>1</v>
      </c>
      <c r="F339" s="33" t="s">
        <v>414</v>
      </c>
      <c r="G339">
        <v>6</v>
      </c>
      <c r="H339">
        <v>0</v>
      </c>
      <c r="I339">
        <v>0</v>
      </c>
    </row>
    <row r="340" spans="1:9">
      <c r="A340" s="33" t="s">
        <v>219</v>
      </c>
      <c r="B340" s="33">
        <v>44</v>
      </c>
      <c r="C340" s="33" t="s">
        <v>104</v>
      </c>
      <c r="D340" s="33" t="s">
        <v>439</v>
      </c>
      <c r="E340" s="33">
        <v>1</v>
      </c>
      <c r="F340" s="33" t="s">
        <v>273</v>
      </c>
      <c r="G340">
        <v>6</v>
      </c>
      <c r="H340">
        <v>1</v>
      </c>
      <c r="I340">
        <v>0</v>
      </c>
    </row>
    <row r="341" spans="1:9">
      <c r="A341" s="33" t="s">
        <v>162</v>
      </c>
      <c r="B341" s="33">
        <v>53</v>
      </c>
      <c r="C341" s="33" t="s">
        <v>104</v>
      </c>
      <c r="D341" s="33" t="s">
        <v>439</v>
      </c>
      <c r="E341" s="33">
        <v>1</v>
      </c>
      <c r="F341" s="33" t="s">
        <v>441</v>
      </c>
      <c r="G341">
        <v>6</v>
      </c>
      <c r="H341">
        <v>0</v>
      </c>
      <c r="I341">
        <v>0</v>
      </c>
    </row>
    <row r="342" spans="1:9">
      <c r="A342" s="33" t="s">
        <v>194</v>
      </c>
      <c r="B342" s="33">
        <v>83</v>
      </c>
      <c r="C342" s="33" t="s">
        <v>104</v>
      </c>
      <c r="D342" s="33" t="s">
        <v>439</v>
      </c>
      <c r="E342" s="33">
        <v>2</v>
      </c>
      <c r="F342" s="33" t="s">
        <v>367</v>
      </c>
      <c r="G342">
        <v>6</v>
      </c>
      <c r="H342">
        <v>13</v>
      </c>
      <c r="I342">
        <v>9</v>
      </c>
    </row>
    <row r="343" spans="1:9">
      <c r="A343" s="33" t="s">
        <v>219</v>
      </c>
      <c r="B343" s="33">
        <v>45</v>
      </c>
      <c r="C343" s="33" t="s">
        <v>104</v>
      </c>
      <c r="D343" s="33" t="s">
        <v>439</v>
      </c>
      <c r="E343" s="33">
        <v>2</v>
      </c>
      <c r="F343" s="33" t="s">
        <v>371</v>
      </c>
      <c r="G343">
        <v>6</v>
      </c>
      <c r="H343">
        <v>10</v>
      </c>
      <c r="I343">
        <v>2</v>
      </c>
    </row>
    <row r="344" spans="1:9">
      <c r="A344" s="33" t="s">
        <v>207</v>
      </c>
      <c r="B344" s="33">
        <v>41</v>
      </c>
      <c r="C344" s="33" t="s">
        <v>104</v>
      </c>
      <c r="D344" s="33" t="s">
        <v>439</v>
      </c>
      <c r="E344" s="33">
        <v>2</v>
      </c>
      <c r="F344" s="33" t="s">
        <v>384</v>
      </c>
      <c r="G344">
        <v>6</v>
      </c>
      <c r="H344">
        <v>2</v>
      </c>
      <c r="I344">
        <v>0</v>
      </c>
    </row>
    <row r="345" spans="1:9">
      <c r="A345" s="33" t="s">
        <v>219</v>
      </c>
      <c r="B345" s="33">
        <v>46</v>
      </c>
      <c r="C345" s="33" t="s">
        <v>104</v>
      </c>
      <c r="D345" s="33" t="s">
        <v>439</v>
      </c>
      <c r="E345" s="33">
        <v>2</v>
      </c>
      <c r="F345" s="33" t="s">
        <v>386</v>
      </c>
      <c r="G345">
        <v>6</v>
      </c>
      <c r="H345">
        <v>11</v>
      </c>
      <c r="I345">
        <v>0</v>
      </c>
    </row>
    <row r="346" spans="1:9">
      <c r="A346" s="33" t="s">
        <v>207</v>
      </c>
      <c r="B346" s="33">
        <v>40</v>
      </c>
      <c r="C346" s="33" t="s">
        <v>104</v>
      </c>
      <c r="D346" s="33" t="s">
        <v>439</v>
      </c>
      <c r="E346" s="33">
        <v>2</v>
      </c>
      <c r="F346" s="33" t="s">
        <v>388</v>
      </c>
      <c r="G346">
        <v>6</v>
      </c>
      <c r="H346">
        <v>0</v>
      </c>
      <c r="I346">
        <v>0</v>
      </c>
    </row>
    <row r="347" spans="1:9">
      <c r="A347" s="33" t="s">
        <v>194</v>
      </c>
      <c r="B347" s="33">
        <v>80</v>
      </c>
      <c r="C347" s="33" t="s">
        <v>104</v>
      </c>
      <c r="D347" s="33" t="s">
        <v>439</v>
      </c>
      <c r="E347" s="33">
        <v>2</v>
      </c>
      <c r="F347" s="33" t="s">
        <v>396</v>
      </c>
      <c r="G347">
        <v>6</v>
      </c>
      <c r="H347">
        <v>7</v>
      </c>
      <c r="I347">
        <v>2</v>
      </c>
    </row>
    <row r="348" spans="1:9">
      <c r="A348" s="33" t="s">
        <v>132</v>
      </c>
      <c r="B348" s="33">
        <v>24</v>
      </c>
      <c r="C348" s="33" t="s">
        <v>104</v>
      </c>
      <c r="D348" s="33" t="s">
        <v>439</v>
      </c>
      <c r="E348" s="33">
        <v>2</v>
      </c>
      <c r="F348" s="33" t="s">
        <v>402</v>
      </c>
      <c r="G348">
        <v>6</v>
      </c>
      <c r="H348">
        <v>0</v>
      </c>
      <c r="I348">
        <v>0</v>
      </c>
    </row>
    <row r="349" spans="1:9">
      <c r="A349" s="33" t="s">
        <v>219</v>
      </c>
      <c r="B349" s="33">
        <v>47</v>
      </c>
      <c r="C349" s="33" t="s">
        <v>104</v>
      </c>
      <c r="D349" s="33" t="s">
        <v>439</v>
      </c>
      <c r="E349" s="33">
        <v>2</v>
      </c>
      <c r="F349" s="33" t="s">
        <v>406</v>
      </c>
      <c r="G349">
        <v>6</v>
      </c>
      <c r="H349">
        <v>0</v>
      </c>
      <c r="I349">
        <v>0</v>
      </c>
    </row>
    <row r="350" spans="1:9">
      <c r="A350" s="33" t="s">
        <v>207</v>
      </c>
      <c r="B350" s="33">
        <v>42</v>
      </c>
      <c r="C350" s="33" t="s">
        <v>104</v>
      </c>
      <c r="D350" s="33" t="s">
        <v>439</v>
      </c>
      <c r="E350" s="33">
        <v>2</v>
      </c>
      <c r="F350" s="33" t="s">
        <v>411</v>
      </c>
      <c r="G350">
        <v>6</v>
      </c>
      <c r="H350">
        <v>1</v>
      </c>
      <c r="I350">
        <v>0</v>
      </c>
    </row>
    <row r="351" spans="1:9">
      <c r="A351" s="33" t="s">
        <v>148</v>
      </c>
      <c r="B351" s="33">
        <v>72</v>
      </c>
      <c r="C351" s="33" t="s">
        <v>104</v>
      </c>
      <c r="D351" s="33" t="s">
        <v>439</v>
      </c>
      <c r="E351" s="33">
        <v>2</v>
      </c>
      <c r="F351" s="33" t="s">
        <v>412</v>
      </c>
      <c r="G351">
        <v>6</v>
      </c>
      <c r="H351">
        <v>3</v>
      </c>
      <c r="I351">
        <v>1</v>
      </c>
    </row>
    <row r="352" spans="1:9">
      <c r="A352" s="33" t="s">
        <v>162</v>
      </c>
      <c r="B352" s="33">
        <v>53</v>
      </c>
      <c r="C352" s="33" t="s">
        <v>104</v>
      </c>
      <c r="D352" s="33" t="s">
        <v>440</v>
      </c>
      <c r="E352" s="33">
        <v>3</v>
      </c>
      <c r="F352" s="33" t="s">
        <v>355</v>
      </c>
      <c r="G352">
        <v>6</v>
      </c>
      <c r="H352">
        <v>1</v>
      </c>
      <c r="I352">
        <v>2</v>
      </c>
    </row>
    <row r="353" spans="1:9">
      <c r="A353" s="33" t="s">
        <v>148</v>
      </c>
      <c r="B353" s="33">
        <v>74</v>
      </c>
      <c r="C353" s="33" t="s">
        <v>104</v>
      </c>
      <c r="D353" s="33" t="s">
        <v>440</v>
      </c>
      <c r="E353" s="33">
        <v>3</v>
      </c>
      <c r="F353" s="33" t="s">
        <v>357</v>
      </c>
      <c r="G353">
        <v>6</v>
      </c>
      <c r="H353">
        <v>3</v>
      </c>
      <c r="I353">
        <v>3</v>
      </c>
    </row>
    <row r="354" spans="1:9">
      <c r="A354" s="33" t="s">
        <v>168</v>
      </c>
      <c r="B354" s="33">
        <v>29</v>
      </c>
      <c r="C354" s="33" t="s">
        <v>104</v>
      </c>
      <c r="D354" s="33" t="s">
        <v>440</v>
      </c>
      <c r="E354" s="33">
        <v>3</v>
      </c>
      <c r="F354" s="33" t="s">
        <v>359</v>
      </c>
      <c r="G354">
        <v>6</v>
      </c>
      <c r="H354">
        <v>1</v>
      </c>
      <c r="I354">
        <v>1</v>
      </c>
    </row>
    <row r="355" spans="1:9">
      <c r="A355" s="33" t="s">
        <v>194</v>
      </c>
      <c r="B355" s="33">
        <v>84</v>
      </c>
      <c r="C355" s="33" t="s">
        <v>104</v>
      </c>
      <c r="D355" s="33" t="s">
        <v>440</v>
      </c>
      <c r="E355" s="33">
        <v>3</v>
      </c>
      <c r="F355" s="33" t="s">
        <v>362</v>
      </c>
      <c r="G355">
        <v>6</v>
      </c>
      <c r="H355">
        <v>2</v>
      </c>
      <c r="I355">
        <v>0</v>
      </c>
    </row>
    <row r="356" spans="1:9">
      <c r="A356" s="33" t="s">
        <v>168</v>
      </c>
      <c r="B356" s="33">
        <v>30</v>
      </c>
      <c r="C356" s="33" t="s">
        <v>104</v>
      </c>
      <c r="D356" s="33" t="s">
        <v>440</v>
      </c>
      <c r="E356" s="33">
        <v>3</v>
      </c>
      <c r="F356" s="33" t="s">
        <v>365</v>
      </c>
      <c r="G356">
        <v>6</v>
      </c>
      <c r="H356">
        <v>0</v>
      </c>
      <c r="I356">
        <v>0</v>
      </c>
    </row>
    <row r="357" spans="1:9">
      <c r="A357" s="33" t="s">
        <v>150</v>
      </c>
      <c r="B357" s="33">
        <v>25</v>
      </c>
      <c r="C357" s="33" t="s">
        <v>104</v>
      </c>
      <c r="D357" s="33" t="s">
        <v>440</v>
      </c>
      <c r="E357" s="33">
        <v>3</v>
      </c>
      <c r="F357" s="33" t="s">
        <v>367</v>
      </c>
      <c r="G357">
        <v>6</v>
      </c>
      <c r="H357">
        <v>2</v>
      </c>
      <c r="I357">
        <v>0</v>
      </c>
    </row>
    <row r="358" spans="1:9">
      <c r="A358" s="33" t="s">
        <v>187</v>
      </c>
      <c r="B358" s="33">
        <v>38</v>
      </c>
      <c r="C358" s="33" t="s">
        <v>104</v>
      </c>
      <c r="D358" s="33" t="s">
        <v>440</v>
      </c>
      <c r="E358" s="33">
        <v>3</v>
      </c>
      <c r="F358" s="33" t="s">
        <v>369</v>
      </c>
      <c r="G358">
        <v>6</v>
      </c>
      <c r="H358">
        <v>5</v>
      </c>
      <c r="I358">
        <v>0</v>
      </c>
    </row>
    <row r="359" spans="1:9">
      <c r="A359" s="33" t="s">
        <v>171</v>
      </c>
      <c r="B359" s="33">
        <v>7</v>
      </c>
      <c r="C359" s="33" t="s">
        <v>104</v>
      </c>
      <c r="D359" s="33" t="s">
        <v>440</v>
      </c>
      <c r="E359" s="33">
        <v>3</v>
      </c>
      <c r="F359" s="33" t="s">
        <v>371</v>
      </c>
      <c r="G359">
        <v>6</v>
      </c>
      <c r="H359">
        <v>2</v>
      </c>
      <c r="I359">
        <v>0</v>
      </c>
    </row>
    <row r="360" spans="1:9">
      <c r="A360" s="33" t="s">
        <v>132</v>
      </c>
      <c r="B360" s="33">
        <v>23</v>
      </c>
      <c r="C360" s="33" t="s">
        <v>104</v>
      </c>
      <c r="D360" s="33" t="s">
        <v>440</v>
      </c>
      <c r="E360" s="33">
        <v>3</v>
      </c>
      <c r="F360" s="33" t="s">
        <v>374</v>
      </c>
      <c r="G360">
        <v>6</v>
      </c>
      <c r="H360">
        <v>2</v>
      </c>
      <c r="I360">
        <v>0</v>
      </c>
    </row>
    <row r="361" spans="1:9">
      <c r="A361" s="33" t="s">
        <v>187</v>
      </c>
      <c r="B361" s="33">
        <v>35</v>
      </c>
      <c r="C361" s="33" t="s">
        <v>104</v>
      </c>
      <c r="D361" s="33" t="s">
        <v>440</v>
      </c>
      <c r="E361" s="33">
        <v>3</v>
      </c>
      <c r="F361" s="33" t="s">
        <v>376</v>
      </c>
      <c r="G361">
        <v>6</v>
      </c>
      <c r="H361">
        <v>0</v>
      </c>
      <c r="I361">
        <v>0</v>
      </c>
    </row>
    <row r="362" spans="1:9">
      <c r="A362" s="33" t="s">
        <v>171</v>
      </c>
      <c r="B362" s="33">
        <v>6</v>
      </c>
      <c r="C362" s="33" t="s">
        <v>104</v>
      </c>
      <c r="D362" s="33" t="s">
        <v>440</v>
      </c>
      <c r="E362" s="33">
        <v>3</v>
      </c>
      <c r="F362" s="33" t="s">
        <v>380</v>
      </c>
      <c r="G362">
        <v>6</v>
      </c>
      <c r="H362">
        <v>1</v>
      </c>
      <c r="I362">
        <v>1</v>
      </c>
    </row>
    <row r="363" spans="1:9">
      <c r="A363" s="33" t="s">
        <v>157</v>
      </c>
      <c r="B363" s="33">
        <v>20</v>
      </c>
      <c r="C363" s="33" t="s">
        <v>104</v>
      </c>
      <c r="D363" s="33" t="s">
        <v>440</v>
      </c>
      <c r="E363" s="33">
        <v>3</v>
      </c>
      <c r="F363" s="33" t="s">
        <v>382</v>
      </c>
      <c r="G363">
        <v>6</v>
      </c>
      <c r="H363">
        <v>1</v>
      </c>
      <c r="I363">
        <v>0</v>
      </c>
    </row>
    <row r="364" spans="1:9">
      <c r="A364" s="33" t="s">
        <v>219</v>
      </c>
      <c r="B364" s="33">
        <v>44</v>
      </c>
      <c r="C364" s="33" t="s">
        <v>104</v>
      </c>
      <c r="D364" s="33" t="s">
        <v>440</v>
      </c>
      <c r="E364" s="33">
        <v>3</v>
      </c>
      <c r="F364" s="33" t="s">
        <v>384</v>
      </c>
      <c r="G364">
        <v>6</v>
      </c>
      <c r="H364">
        <v>3</v>
      </c>
      <c r="I364">
        <v>0</v>
      </c>
    </row>
    <row r="365" spans="1:9">
      <c r="A365" s="33" t="s">
        <v>168</v>
      </c>
      <c r="B365" s="33">
        <v>32</v>
      </c>
      <c r="C365" s="33" t="s">
        <v>104</v>
      </c>
      <c r="D365" s="33" t="s">
        <v>440</v>
      </c>
      <c r="E365" s="33">
        <v>3</v>
      </c>
      <c r="F365" s="33" t="s">
        <v>386</v>
      </c>
      <c r="G365">
        <v>6</v>
      </c>
      <c r="H365">
        <v>2</v>
      </c>
      <c r="I365">
        <v>3</v>
      </c>
    </row>
    <row r="366" spans="1:9">
      <c r="A366" s="33" t="s">
        <v>150</v>
      </c>
      <c r="B366" s="33">
        <v>75</v>
      </c>
      <c r="C366" s="33" t="s">
        <v>104</v>
      </c>
      <c r="D366" s="33" t="s">
        <v>440</v>
      </c>
      <c r="E366" s="33">
        <v>3</v>
      </c>
      <c r="F366" s="33" t="s">
        <v>388</v>
      </c>
      <c r="G366">
        <v>6</v>
      </c>
      <c r="H366">
        <v>0</v>
      </c>
      <c r="I366">
        <v>0</v>
      </c>
    </row>
    <row r="367" spans="1:9">
      <c r="A367" s="33" t="s">
        <v>132</v>
      </c>
      <c r="B367" s="33">
        <v>60</v>
      </c>
      <c r="C367" s="33" t="s">
        <v>104</v>
      </c>
      <c r="D367" s="33" t="s">
        <v>440</v>
      </c>
      <c r="E367" s="33">
        <v>3</v>
      </c>
      <c r="F367" s="33" t="s">
        <v>390</v>
      </c>
      <c r="G367">
        <v>6</v>
      </c>
      <c r="H367">
        <v>2</v>
      </c>
      <c r="I367">
        <v>0</v>
      </c>
    </row>
    <row r="368" spans="1:9">
      <c r="A368" s="33" t="s">
        <v>157</v>
      </c>
      <c r="B368" s="33">
        <v>19</v>
      </c>
      <c r="C368" s="33" t="s">
        <v>104</v>
      </c>
      <c r="D368" s="33" t="s">
        <v>440</v>
      </c>
      <c r="E368" s="33">
        <v>3</v>
      </c>
      <c r="F368" s="33" t="s">
        <v>392</v>
      </c>
      <c r="G368">
        <v>6</v>
      </c>
      <c r="H368">
        <v>0</v>
      </c>
      <c r="I368">
        <v>0</v>
      </c>
    </row>
    <row r="369" spans="1:9">
      <c r="A369" s="33" t="s">
        <v>194</v>
      </c>
      <c r="B369" s="33">
        <v>78</v>
      </c>
      <c r="C369" s="33" t="s">
        <v>104</v>
      </c>
      <c r="D369" s="33" t="s">
        <v>440</v>
      </c>
      <c r="E369" s="33">
        <v>3</v>
      </c>
      <c r="F369" s="33" t="s">
        <v>144</v>
      </c>
      <c r="G369">
        <v>6</v>
      </c>
      <c r="H369">
        <v>9</v>
      </c>
      <c r="I369">
        <v>1</v>
      </c>
    </row>
    <row r="370" spans="1:9">
      <c r="A370" s="33" t="s">
        <v>194</v>
      </c>
      <c r="B370" s="33">
        <v>80</v>
      </c>
      <c r="C370" s="33" t="s">
        <v>104</v>
      </c>
      <c r="D370" s="33" t="s">
        <v>440</v>
      </c>
      <c r="E370" s="33">
        <v>3</v>
      </c>
      <c r="F370" s="33" t="s">
        <v>394</v>
      </c>
      <c r="G370">
        <v>6</v>
      </c>
      <c r="H370">
        <v>1</v>
      </c>
      <c r="I370">
        <v>0</v>
      </c>
    </row>
    <row r="371" spans="1:9">
      <c r="A371" s="33" t="s">
        <v>162</v>
      </c>
      <c r="B371" s="33">
        <v>1</v>
      </c>
      <c r="C371" s="33" t="s">
        <v>104</v>
      </c>
      <c r="D371" s="33" t="s">
        <v>440</v>
      </c>
      <c r="E371" s="33">
        <v>3</v>
      </c>
      <c r="F371" s="33" t="s">
        <v>267</v>
      </c>
      <c r="G371">
        <v>6</v>
      </c>
      <c r="H371">
        <v>0</v>
      </c>
      <c r="I371">
        <v>0</v>
      </c>
    </row>
    <row r="372" spans="1:9">
      <c r="A372" s="33" t="s">
        <v>171</v>
      </c>
      <c r="B372" s="33">
        <v>8</v>
      </c>
      <c r="C372" s="33" t="s">
        <v>104</v>
      </c>
      <c r="D372" s="33" t="s">
        <v>440</v>
      </c>
      <c r="E372" s="33">
        <v>3</v>
      </c>
      <c r="F372" s="33" t="s">
        <v>157</v>
      </c>
      <c r="G372">
        <v>6</v>
      </c>
      <c r="H372">
        <v>3</v>
      </c>
      <c r="I372">
        <v>0</v>
      </c>
    </row>
    <row r="373" spans="1:9">
      <c r="A373" s="33" t="s">
        <v>148</v>
      </c>
      <c r="B373" s="33">
        <v>72</v>
      </c>
      <c r="C373" s="33" t="s">
        <v>104</v>
      </c>
      <c r="D373" s="33" t="s">
        <v>440</v>
      </c>
      <c r="E373" s="33">
        <v>3</v>
      </c>
      <c r="F373" s="33" t="s">
        <v>396</v>
      </c>
      <c r="G373">
        <v>6</v>
      </c>
      <c r="H373">
        <v>1</v>
      </c>
      <c r="I373">
        <v>2</v>
      </c>
    </row>
    <row r="374" spans="1:9">
      <c r="A374" s="33" t="s">
        <v>157</v>
      </c>
      <c r="B374" s="33">
        <v>17</v>
      </c>
      <c r="C374" s="33" t="s">
        <v>104</v>
      </c>
      <c r="D374" s="33" t="s">
        <v>440</v>
      </c>
      <c r="E374" s="33">
        <v>3</v>
      </c>
      <c r="F374" s="33" t="s">
        <v>265</v>
      </c>
      <c r="G374">
        <v>6</v>
      </c>
      <c r="H374">
        <v>2</v>
      </c>
      <c r="I374">
        <v>1</v>
      </c>
    </row>
    <row r="375" spans="1:9">
      <c r="A375" s="33" t="s">
        <v>162</v>
      </c>
      <c r="B375" s="33">
        <v>3</v>
      </c>
      <c r="C375" s="33" t="s">
        <v>104</v>
      </c>
      <c r="D375" s="33" t="s">
        <v>440</v>
      </c>
      <c r="E375" s="33">
        <v>3</v>
      </c>
      <c r="F375" s="33" t="s">
        <v>397</v>
      </c>
      <c r="G375">
        <v>6</v>
      </c>
      <c r="H375">
        <v>0</v>
      </c>
      <c r="I375">
        <v>0</v>
      </c>
    </row>
    <row r="376" spans="1:9">
      <c r="A376" s="33" t="s">
        <v>207</v>
      </c>
      <c r="B376" s="33">
        <v>43</v>
      </c>
      <c r="C376" s="33" t="s">
        <v>104</v>
      </c>
      <c r="D376" s="33" t="s">
        <v>440</v>
      </c>
      <c r="E376" s="33">
        <v>3</v>
      </c>
      <c r="F376" s="33" t="s">
        <v>399</v>
      </c>
      <c r="G376">
        <v>6</v>
      </c>
      <c r="H376">
        <v>0</v>
      </c>
      <c r="I376">
        <v>0</v>
      </c>
    </row>
    <row r="377" spans="1:9">
      <c r="A377" s="33" t="s">
        <v>187</v>
      </c>
      <c r="B377" s="33">
        <v>77</v>
      </c>
      <c r="C377" s="33" t="s">
        <v>104</v>
      </c>
      <c r="D377" s="33" t="s">
        <v>440</v>
      </c>
      <c r="E377" s="33">
        <v>3</v>
      </c>
      <c r="F377" s="33" t="s">
        <v>400</v>
      </c>
      <c r="G377">
        <v>6</v>
      </c>
      <c r="H377">
        <v>1</v>
      </c>
      <c r="I377">
        <v>0</v>
      </c>
    </row>
    <row r="378" spans="1:9">
      <c r="A378" s="33" t="s">
        <v>132</v>
      </c>
      <c r="B378" s="33">
        <v>24</v>
      </c>
      <c r="C378" s="33" t="s">
        <v>104</v>
      </c>
      <c r="D378" s="33" t="s">
        <v>440</v>
      </c>
      <c r="E378" s="33">
        <v>3</v>
      </c>
      <c r="F378" s="33" t="s">
        <v>401</v>
      </c>
      <c r="G378">
        <v>6</v>
      </c>
      <c r="H378">
        <v>0</v>
      </c>
      <c r="I378">
        <v>0</v>
      </c>
    </row>
    <row r="379" spans="1:9">
      <c r="A379" s="33" t="s">
        <v>132</v>
      </c>
      <c r="B379" s="33">
        <v>22</v>
      </c>
      <c r="C379" s="33" t="s">
        <v>104</v>
      </c>
      <c r="D379" s="33" t="s">
        <v>440</v>
      </c>
      <c r="E379" s="33">
        <v>3</v>
      </c>
      <c r="F379" s="33" t="s">
        <v>402</v>
      </c>
      <c r="G379">
        <v>6</v>
      </c>
      <c r="H379">
        <v>0</v>
      </c>
      <c r="I379">
        <v>1</v>
      </c>
    </row>
    <row r="380" spans="1:9">
      <c r="A380" s="33" t="s">
        <v>162</v>
      </c>
      <c r="B380" s="33">
        <v>2</v>
      </c>
      <c r="C380" s="33" t="s">
        <v>104</v>
      </c>
      <c r="D380" s="33" t="s">
        <v>440</v>
      </c>
      <c r="E380" s="33">
        <v>3</v>
      </c>
      <c r="F380" s="33" t="s">
        <v>269</v>
      </c>
      <c r="G380">
        <v>6</v>
      </c>
      <c r="H380">
        <v>0</v>
      </c>
      <c r="I380">
        <v>0</v>
      </c>
    </row>
    <row r="381" spans="1:9">
      <c r="A381" s="33" t="s">
        <v>194</v>
      </c>
      <c r="B381" s="33">
        <v>81</v>
      </c>
      <c r="C381" s="33" t="s">
        <v>104</v>
      </c>
      <c r="D381" s="33" t="s">
        <v>440</v>
      </c>
      <c r="E381" s="33">
        <v>3</v>
      </c>
      <c r="F381" s="33" t="s">
        <v>403</v>
      </c>
      <c r="G381">
        <v>6</v>
      </c>
      <c r="H381">
        <v>0</v>
      </c>
      <c r="I381">
        <v>0</v>
      </c>
    </row>
    <row r="382" spans="1:9">
      <c r="A382" s="33" t="s">
        <v>207</v>
      </c>
      <c r="B382" s="33">
        <v>39</v>
      </c>
      <c r="C382" s="33" t="s">
        <v>104</v>
      </c>
      <c r="D382" s="33" t="s">
        <v>440</v>
      </c>
      <c r="E382" s="33">
        <v>3</v>
      </c>
      <c r="F382" s="33" t="s">
        <v>405</v>
      </c>
      <c r="G382">
        <v>6</v>
      </c>
      <c r="H382">
        <v>3</v>
      </c>
      <c r="I382">
        <v>0</v>
      </c>
    </row>
    <row r="383" spans="1:9">
      <c r="A383" s="33" t="s">
        <v>194</v>
      </c>
      <c r="B383" s="33">
        <v>83</v>
      </c>
      <c r="C383" s="33" t="s">
        <v>104</v>
      </c>
      <c r="D383" s="33" t="s">
        <v>440</v>
      </c>
      <c r="E383" s="33">
        <v>3</v>
      </c>
      <c r="F383" s="33" t="s">
        <v>406</v>
      </c>
      <c r="G383">
        <v>6</v>
      </c>
      <c r="H383">
        <v>0</v>
      </c>
      <c r="I383">
        <v>1</v>
      </c>
    </row>
    <row r="384" spans="1:9">
      <c r="A384" s="33" t="s">
        <v>171</v>
      </c>
      <c r="B384" s="33">
        <v>57</v>
      </c>
      <c r="C384" s="33" t="s">
        <v>104</v>
      </c>
      <c r="D384" s="33" t="s">
        <v>440</v>
      </c>
      <c r="E384" s="33">
        <v>3</v>
      </c>
      <c r="F384" s="33" t="s">
        <v>407</v>
      </c>
      <c r="G384">
        <v>6</v>
      </c>
      <c r="H384">
        <v>0</v>
      </c>
      <c r="I384">
        <v>5</v>
      </c>
    </row>
    <row r="385" spans="1:9">
      <c r="A385" s="33" t="s">
        <v>194</v>
      </c>
      <c r="B385" s="33">
        <v>79</v>
      </c>
      <c r="C385" s="33" t="s">
        <v>104</v>
      </c>
      <c r="D385" s="33" t="s">
        <v>440</v>
      </c>
      <c r="E385" s="33">
        <v>3</v>
      </c>
      <c r="F385" s="33" t="s">
        <v>271</v>
      </c>
      <c r="G385">
        <v>6</v>
      </c>
      <c r="H385">
        <v>0</v>
      </c>
      <c r="I385">
        <v>0</v>
      </c>
    </row>
    <row r="386" spans="1:9">
      <c r="A386" s="33" t="s">
        <v>162</v>
      </c>
      <c r="B386" s="33">
        <v>5</v>
      </c>
      <c r="C386" s="33" t="s">
        <v>104</v>
      </c>
      <c r="D386" s="33" t="s">
        <v>440</v>
      </c>
      <c r="E386" s="33">
        <v>3</v>
      </c>
      <c r="F386" s="33" t="s">
        <v>408</v>
      </c>
      <c r="G386">
        <v>6</v>
      </c>
      <c r="H386">
        <v>3</v>
      </c>
      <c r="I386">
        <v>1</v>
      </c>
    </row>
    <row r="387" spans="1:9">
      <c r="A387" s="33" t="s">
        <v>148</v>
      </c>
      <c r="B387" s="33">
        <v>73</v>
      </c>
      <c r="C387" s="33" t="s">
        <v>104</v>
      </c>
      <c r="D387" s="33" t="s">
        <v>440</v>
      </c>
      <c r="E387" s="33">
        <v>3</v>
      </c>
      <c r="F387" s="33" t="s">
        <v>409</v>
      </c>
      <c r="G387">
        <v>6</v>
      </c>
      <c r="H387">
        <v>0</v>
      </c>
      <c r="I387">
        <v>0</v>
      </c>
    </row>
    <row r="388" spans="1:9">
      <c r="A388" s="33" t="s">
        <v>207</v>
      </c>
      <c r="B388" s="33">
        <v>41</v>
      </c>
      <c r="C388" s="33" t="s">
        <v>104</v>
      </c>
      <c r="D388" s="33" t="s">
        <v>440</v>
      </c>
      <c r="E388" s="33">
        <v>3</v>
      </c>
      <c r="F388" s="33" t="s">
        <v>411</v>
      </c>
      <c r="G388">
        <v>6</v>
      </c>
      <c r="H388">
        <v>3</v>
      </c>
      <c r="I388">
        <v>0</v>
      </c>
    </row>
    <row r="389" spans="1:9">
      <c r="A389" s="33" t="s">
        <v>168</v>
      </c>
      <c r="B389" s="33">
        <v>31</v>
      </c>
      <c r="C389" s="33" t="s">
        <v>104</v>
      </c>
      <c r="D389" s="33" t="s">
        <v>440</v>
      </c>
      <c r="E389" s="33">
        <v>3</v>
      </c>
      <c r="F389" s="33" t="s">
        <v>412</v>
      </c>
      <c r="G389">
        <v>6</v>
      </c>
      <c r="H389">
        <v>3</v>
      </c>
      <c r="I389">
        <v>0</v>
      </c>
    </row>
    <row r="390" spans="1:9">
      <c r="A390" s="33" t="s">
        <v>150</v>
      </c>
      <c r="B390" s="33">
        <v>26</v>
      </c>
      <c r="C390" s="33" t="s">
        <v>104</v>
      </c>
      <c r="D390" s="33" t="s">
        <v>440</v>
      </c>
      <c r="E390" s="33">
        <v>3</v>
      </c>
      <c r="F390" s="33" t="s">
        <v>413</v>
      </c>
      <c r="G390">
        <v>6</v>
      </c>
      <c r="H390">
        <v>1</v>
      </c>
      <c r="I390">
        <v>1</v>
      </c>
    </row>
    <row r="391" spans="1:9">
      <c r="A391" s="33" t="s">
        <v>187</v>
      </c>
      <c r="B391" s="33">
        <v>36</v>
      </c>
      <c r="C391" s="33" t="s">
        <v>104</v>
      </c>
      <c r="D391" s="33" t="s">
        <v>440</v>
      </c>
      <c r="E391" s="33">
        <v>3</v>
      </c>
      <c r="F391" s="33" t="s">
        <v>414</v>
      </c>
      <c r="G391">
        <v>6</v>
      </c>
      <c r="H391">
        <v>0</v>
      </c>
      <c r="I391">
        <v>4</v>
      </c>
    </row>
    <row r="392" spans="1:9">
      <c r="A392" s="33" t="s">
        <v>168</v>
      </c>
      <c r="B392" s="33">
        <v>76</v>
      </c>
      <c r="C392" s="33" t="s">
        <v>104</v>
      </c>
      <c r="D392" s="33" t="s">
        <v>440</v>
      </c>
      <c r="E392" s="33">
        <v>3</v>
      </c>
      <c r="F392" s="33" t="s">
        <v>273</v>
      </c>
      <c r="G392">
        <v>6</v>
      </c>
      <c r="H392">
        <v>4</v>
      </c>
      <c r="I392">
        <v>3</v>
      </c>
    </row>
    <row r="393" spans="1:9">
      <c r="A393" s="33" t="s">
        <v>187</v>
      </c>
      <c r="B393" s="33">
        <v>37</v>
      </c>
      <c r="C393" s="33" t="s">
        <v>104</v>
      </c>
      <c r="D393" s="33" t="s">
        <v>440</v>
      </c>
      <c r="E393" s="33">
        <v>3</v>
      </c>
      <c r="F393" s="33" t="s">
        <v>442</v>
      </c>
      <c r="G393">
        <v>6</v>
      </c>
      <c r="H393">
        <v>4</v>
      </c>
      <c r="I393">
        <v>0</v>
      </c>
    </row>
    <row r="394" spans="1:9">
      <c r="A394" s="33" t="s">
        <v>187</v>
      </c>
      <c r="B394" s="33">
        <v>34</v>
      </c>
      <c r="C394" s="33" t="s">
        <v>104</v>
      </c>
      <c r="D394" s="33" t="s">
        <v>440</v>
      </c>
      <c r="E394" s="33">
        <v>3</v>
      </c>
      <c r="F394" s="33" t="s">
        <v>441</v>
      </c>
      <c r="G394">
        <v>6</v>
      </c>
      <c r="H394">
        <v>0</v>
      </c>
      <c r="I394">
        <v>0</v>
      </c>
    </row>
    <row r="395" spans="1:9">
      <c r="A395" s="33" t="s">
        <v>194</v>
      </c>
      <c r="B395" s="33">
        <v>85</v>
      </c>
      <c r="C395" s="33" t="s">
        <v>104</v>
      </c>
      <c r="D395" s="33" t="s">
        <v>440</v>
      </c>
      <c r="E395" s="33">
        <v>4</v>
      </c>
      <c r="F395" s="33" t="s">
        <v>351</v>
      </c>
      <c r="G395">
        <v>6</v>
      </c>
      <c r="H395">
        <v>0</v>
      </c>
      <c r="I395">
        <v>0</v>
      </c>
    </row>
    <row r="396" spans="1:9">
      <c r="A396" s="33" t="s">
        <v>207</v>
      </c>
      <c r="B396" s="33">
        <v>40</v>
      </c>
      <c r="C396" s="33" t="s">
        <v>104</v>
      </c>
      <c r="D396" s="33" t="s">
        <v>440</v>
      </c>
      <c r="E396" s="33">
        <v>4</v>
      </c>
      <c r="F396" s="33" t="s">
        <v>378</v>
      </c>
      <c r="G396">
        <v>6</v>
      </c>
      <c r="H396">
        <v>5</v>
      </c>
      <c r="I396">
        <v>1</v>
      </c>
    </row>
    <row r="397" spans="1:9">
      <c r="A397" s="33" t="s">
        <v>207</v>
      </c>
      <c r="B397" s="33">
        <v>42</v>
      </c>
      <c r="C397" s="33" t="s">
        <v>104</v>
      </c>
      <c r="D397" s="33" t="s">
        <v>440</v>
      </c>
      <c r="E397" s="33">
        <v>4</v>
      </c>
      <c r="F397" s="33" t="s">
        <v>267</v>
      </c>
      <c r="G397">
        <v>6</v>
      </c>
      <c r="H397">
        <v>8</v>
      </c>
      <c r="I397">
        <v>9</v>
      </c>
    </row>
    <row r="398" spans="1:9">
      <c r="A398" s="33" t="s">
        <v>219</v>
      </c>
      <c r="B398" s="33">
        <v>46</v>
      </c>
      <c r="C398" s="33" t="s">
        <v>104</v>
      </c>
      <c r="D398" s="33" t="s">
        <v>440</v>
      </c>
      <c r="E398" s="33">
        <v>4</v>
      </c>
      <c r="F398" s="33" t="s">
        <v>396</v>
      </c>
      <c r="G398">
        <v>6</v>
      </c>
      <c r="H398">
        <v>8</v>
      </c>
      <c r="I398">
        <v>1</v>
      </c>
    </row>
    <row r="399" spans="1:9">
      <c r="A399" s="33" t="s">
        <v>219</v>
      </c>
      <c r="B399" s="33">
        <v>45</v>
      </c>
      <c r="C399" s="33" t="s">
        <v>104</v>
      </c>
      <c r="D399" s="33" t="s">
        <v>440</v>
      </c>
      <c r="E399" s="33">
        <v>4</v>
      </c>
      <c r="F399" s="33" t="s">
        <v>401</v>
      </c>
      <c r="G399">
        <v>6</v>
      </c>
      <c r="H399">
        <v>18</v>
      </c>
      <c r="I399">
        <v>10</v>
      </c>
    </row>
    <row r="400" spans="1:9">
      <c r="A400" s="33" t="s">
        <v>219</v>
      </c>
      <c r="B400" s="33">
        <v>47</v>
      </c>
      <c r="C400" s="33" t="s">
        <v>104</v>
      </c>
      <c r="D400" s="33" t="s">
        <v>440</v>
      </c>
      <c r="E400" s="33">
        <v>4</v>
      </c>
      <c r="F400" s="33" t="s">
        <v>402</v>
      </c>
      <c r="G400">
        <v>6</v>
      </c>
      <c r="H400">
        <v>16</v>
      </c>
      <c r="I400">
        <v>7</v>
      </c>
    </row>
    <row r="401" spans="1:9">
      <c r="A401" s="33" t="s">
        <v>157</v>
      </c>
      <c r="B401" s="33">
        <v>18</v>
      </c>
      <c r="C401" s="33" t="s">
        <v>104</v>
      </c>
      <c r="D401" s="33" t="s">
        <v>440</v>
      </c>
      <c r="E401" s="33">
        <v>4</v>
      </c>
      <c r="F401" s="33" t="s">
        <v>269</v>
      </c>
      <c r="G401">
        <v>6</v>
      </c>
      <c r="H401">
        <v>11</v>
      </c>
      <c r="I401">
        <v>9</v>
      </c>
    </row>
    <row r="402" spans="1:9">
      <c r="A402" s="42" t="s">
        <v>168</v>
      </c>
      <c r="B402" s="42">
        <v>29</v>
      </c>
      <c r="C402" s="42" t="s">
        <v>83</v>
      </c>
      <c r="D402" s="42" t="s">
        <v>439</v>
      </c>
      <c r="E402" s="42">
        <v>5</v>
      </c>
      <c r="F402" s="42" t="s">
        <v>351</v>
      </c>
      <c r="G402">
        <v>6</v>
      </c>
      <c r="H402">
        <v>0</v>
      </c>
      <c r="I402">
        <v>0</v>
      </c>
    </row>
    <row r="403" spans="1:9">
      <c r="A403" s="42" t="s">
        <v>171</v>
      </c>
      <c r="B403" s="42">
        <v>57</v>
      </c>
      <c r="C403" s="42" t="s">
        <v>83</v>
      </c>
      <c r="D403" s="42" t="s">
        <v>439</v>
      </c>
      <c r="E403" s="42">
        <v>5</v>
      </c>
      <c r="F403" s="42" t="s">
        <v>355</v>
      </c>
      <c r="G403">
        <v>6</v>
      </c>
      <c r="H403">
        <v>0</v>
      </c>
      <c r="I403">
        <v>0</v>
      </c>
    </row>
    <row r="404" spans="1:9">
      <c r="A404" s="42" t="s">
        <v>132</v>
      </c>
      <c r="B404" s="42">
        <v>60</v>
      </c>
      <c r="C404" s="42" t="s">
        <v>83</v>
      </c>
      <c r="D404" s="42" t="s">
        <v>439</v>
      </c>
      <c r="E404" s="42">
        <v>5</v>
      </c>
      <c r="F404" s="42" t="s">
        <v>357</v>
      </c>
      <c r="G404">
        <v>6</v>
      </c>
      <c r="H404">
        <v>0</v>
      </c>
      <c r="I404">
        <v>0</v>
      </c>
    </row>
    <row r="405" spans="1:9">
      <c r="A405" s="42" t="s">
        <v>187</v>
      </c>
      <c r="B405" s="42">
        <v>38</v>
      </c>
      <c r="C405" s="42" t="s">
        <v>83</v>
      </c>
      <c r="D405" s="42" t="s">
        <v>439</v>
      </c>
      <c r="E405" s="42">
        <v>5</v>
      </c>
      <c r="F405" s="42" t="s">
        <v>359</v>
      </c>
      <c r="G405">
        <v>6</v>
      </c>
      <c r="H405">
        <v>0</v>
      </c>
      <c r="I405">
        <v>0</v>
      </c>
    </row>
    <row r="406" spans="1:9">
      <c r="A406" s="42" t="s">
        <v>148</v>
      </c>
      <c r="B406" s="42">
        <v>72</v>
      </c>
      <c r="C406" s="42" t="s">
        <v>83</v>
      </c>
      <c r="D406" s="42" t="s">
        <v>439</v>
      </c>
      <c r="E406" s="42">
        <v>5</v>
      </c>
      <c r="F406" s="42" t="s">
        <v>362</v>
      </c>
      <c r="G406">
        <v>6</v>
      </c>
      <c r="H406">
        <v>0</v>
      </c>
      <c r="I406">
        <v>0</v>
      </c>
    </row>
    <row r="407" spans="1:9">
      <c r="A407" s="42" t="s">
        <v>171</v>
      </c>
      <c r="B407" s="42">
        <v>7</v>
      </c>
      <c r="C407" s="42" t="s">
        <v>83</v>
      </c>
      <c r="D407" s="42" t="s">
        <v>439</v>
      </c>
      <c r="E407" s="42">
        <v>5</v>
      </c>
      <c r="F407" s="42" t="s">
        <v>365</v>
      </c>
      <c r="G407">
        <v>6</v>
      </c>
      <c r="H407">
        <v>0</v>
      </c>
      <c r="I407">
        <v>0</v>
      </c>
    </row>
    <row r="408" spans="1:9">
      <c r="A408" s="42" t="s">
        <v>162</v>
      </c>
      <c r="B408" s="42">
        <v>1</v>
      </c>
      <c r="C408" s="42" t="s">
        <v>83</v>
      </c>
      <c r="D408" s="42" t="s">
        <v>439</v>
      </c>
      <c r="E408" s="42">
        <v>5</v>
      </c>
      <c r="F408" s="42" t="s">
        <v>367</v>
      </c>
      <c r="G408">
        <v>6</v>
      </c>
      <c r="H408">
        <v>0</v>
      </c>
      <c r="I408">
        <v>0</v>
      </c>
    </row>
    <row r="409" spans="1:9">
      <c r="A409" s="42" t="s">
        <v>168</v>
      </c>
      <c r="B409" s="42">
        <v>31</v>
      </c>
      <c r="C409" s="42" t="s">
        <v>83</v>
      </c>
      <c r="D409" s="42" t="s">
        <v>439</v>
      </c>
      <c r="E409" s="42">
        <v>5</v>
      </c>
      <c r="F409" s="42" t="s">
        <v>369</v>
      </c>
      <c r="G409">
        <v>6</v>
      </c>
      <c r="H409">
        <v>2</v>
      </c>
      <c r="I409">
        <v>0</v>
      </c>
    </row>
    <row r="410" spans="1:9">
      <c r="A410" s="42" t="s">
        <v>194</v>
      </c>
      <c r="B410" s="42">
        <v>80</v>
      </c>
      <c r="C410" s="42" t="s">
        <v>83</v>
      </c>
      <c r="D410" s="42" t="s">
        <v>439</v>
      </c>
      <c r="E410" s="42">
        <v>5</v>
      </c>
      <c r="F410" s="42" t="s">
        <v>371</v>
      </c>
      <c r="G410">
        <v>6</v>
      </c>
      <c r="H410">
        <v>0</v>
      </c>
      <c r="I410">
        <v>0</v>
      </c>
    </row>
    <row r="411" spans="1:9">
      <c r="A411" s="42" t="s">
        <v>187</v>
      </c>
      <c r="B411" s="42">
        <v>36</v>
      </c>
      <c r="C411" s="42" t="s">
        <v>83</v>
      </c>
      <c r="D411" s="42" t="s">
        <v>439</v>
      </c>
      <c r="E411" s="42">
        <v>5</v>
      </c>
      <c r="F411" s="42" t="s">
        <v>374</v>
      </c>
      <c r="G411">
        <v>6</v>
      </c>
      <c r="H411">
        <v>0</v>
      </c>
      <c r="I411">
        <v>0</v>
      </c>
    </row>
    <row r="412" spans="1:9">
      <c r="A412" s="42" t="s">
        <v>150</v>
      </c>
      <c r="B412" s="42">
        <v>25</v>
      </c>
      <c r="C412" s="42" t="s">
        <v>83</v>
      </c>
      <c r="D412" s="42" t="s">
        <v>439</v>
      </c>
      <c r="E412" s="42">
        <v>5</v>
      </c>
      <c r="F412" s="42" t="s">
        <v>376</v>
      </c>
      <c r="G412">
        <v>6</v>
      </c>
      <c r="H412">
        <v>0</v>
      </c>
      <c r="I412">
        <v>0</v>
      </c>
    </row>
    <row r="413" spans="1:9">
      <c r="A413" s="42" t="s">
        <v>187</v>
      </c>
      <c r="B413" s="42">
        <v>37</v>
      </c>
      <c r="C413" s="42" t="s">
        <v>83</v>
      </c>
      <c r="D413" s="42" t="s">
        <v>439</v>
      </c>
      <c r="E413" s="42">
        <v>5</v>
      </c>
      <c r="F413" s="42" t="s">
        <v>378</v>
      </c>
      <c r="G413">
        <v>6</v>
      </c>
      <c r="H413">
        <v>0</v>
      </c>
      <c r="I413">
        <v>0</v>
      </c>
    </row>
    <row r="414" spans="1:9">
      <c r="A414" s="42" t="s">
        <v>168</v>
      </c>
      <c r="B414" s="42">
        <v>76</v>
      </c>
      <c r="C414" s="42" t="s">
        <v>83</v>
      </c>
      <c r="D414" s="42" t="s">
        <v>439</v>
      </c>
      <c r="E414" s="42">
        <v>5</v>
      </c>
      <c r="F414" s="42" t="s">
        <v>380</v>
      </c>
      <c r="G414">
        <v>6</v>
      </c>
      <c r="H414">
        <v>0</v>
      </c>
      <c r="I414">
        <v>1</v>
      </c>
    </row>
    <row r="415" spans="1:9">
      <c r="A415" s="42" t="s">
        <v>148</v>
      </c>
      <c r="B415" s="42">
        <v>73</v>
      </c>
      <c r="C415" s="42" t="s">
        <v>83</v>
      </c>
      <c r="D415" s="42" t="s">
        <v>439</v>
      </c>
      <c r="E415" s="42">
        <v>5</v>
      </c>
      <c r="F415" s="42" t="s">
        <v>382</v>
      </c>
      <c r="G415">
        <v>6</v>
      </c>
      <c r="H415">
        <v>0</v>
      </c>
      <c r="I415">
        <v>0</v>
      </c>
    </row>
    <row r="416" spans="1:9">
      <c r="A416" s="42" t="s">
        <v>171</v>
      </c>
      <c r="B416" s="42">
        <v>8</v>
      </c>
      <c r="C416" s="42" t="s">
        <v>83</v>
      </c>
      <c r="D416" s="42" t="s">
        <v>439</v>
      </c>
      <c r="E416" s="42">
        <v>5</v>
      </c>
      <c r="F416" s="42" t="s">
        <v>384</v>
      </c>
      <c r="G416">
        <v>6</v>
      </c>
      <c r="H416">
        <v>0</v>
      </c>
      <c r="I416">
        <v>0</v>
      </c>
    </row>
    <row r="417" spans="1:9">
      <c r="A417" s="42" t="s">
        <v>157</v>
      </c>
      <c r="B417" s="42">
        <v>17</v>
      </c>
      <c r="C417" s="42" t="s">
        <v>83</v>
      </c>
      <c r="D417" s="42" t="s">
        <v>439</v>
      </c>
      <c r="E417" s="42">
        <v>5</v>
      </c>
      <c r="F417" s="42" t="s">
        <v>386</v>
      </c>
      <c r="G417">
        <v>6</v>
      </c>
      <c r="H417">
        <v>0</v>
      </c>
      <c r="I417">
        <v>0</v>
      </c>
    </row>
    <row r="418" spans="1:9">
      <c r="A418" s="42" t="s">
        <v>162</v>
      </c>
      <c r="B418" s="42">
        <v>5</v>
      </c>
      <c r="C418" s="42" t="s">
        <v>83</v>
      </c>
      <c r="D418" s="42" t="s">
        <v>439</v>
      </c>
      <c r="E418" s="42">
        <v>5</v>
      </c>
      <c r="F418" s="42" t="s">
        <v>388</v>
      </c>
      <c r="G418">
        <v>6</v>
      </c>
      <c r="H418">
        <v>0</v>
      </c>
      <c r="I418">
        <v>0</v>
      </c>
    </row>
    <row r="419" spans="1:9">
      <c r="A419" s="42" t="s">
        <v>132</v>
      </c>
      <c r="B419" s="42">
        <v>23</v>
      </c>
      <c r="C419" s="42" t="s">
        <v>83</v>
      </c>
      <c r="D419" s="42" t="s">
        <v>439</v>
      </c>
      <c r="E419" s="42">
        <v>5</v>
      </c>
      <c r="F419" s="42" t="s">
        <v>390</v>
      </c>
      <c r="G419">
        <v>6</v>
      </c>
      <c r="H419">
        <v>0</v>
      </c>
      <c r="I419">
        <v>0</v>
      </c>
    </row>
    <row r="420" spans="1:9">
      <c r="A420" s="42" t="s">
        <v>194</v>
      </c>
      <c r="B420" s="42">
        <v>85</v>
      </c>
      <c r="C420" s="42" t="s">
        <v>83</v>
      </c>
      <c r="D420" s="42" t="s">
        <v>439</v>
      </c>
      <c r="E420" s="42">
        <v>5</v>
      </c>
      <c r="F420" s="42" t="s">
        <v>392</v>
      </c>
      <c r="G420">
        <v>6</v>
      </c>
      <c r="H420">
        <v>0</v>
      </c>
      <c r="I420">
        <v>0</v>
      </c>
    </row>
    <row r="421" spans="1:9">
      <c r="A421" s="42" t="s">
        <v>194</v>
      </c>
      <c r="B421" s="42">
        <v>78</v>
      </c>
      <c r="C421" s="42" t="s">
        <v>83</v>
      </c>
      <c r="D421" s="42" t="s">
        <v>439</v>
      </c>
      <c r="E421" s="42">
        <v>5</v>
      </c>
      <c r="F421" s="42" t="s">
        <v>144</v>
      </c>
      <c r="G421">
        <v>6</v>
      </c>
      <c r="H421">
        <v>0</v>
      </c>
      <c r="I421">
        <v>0</v>
      </c>
    </row>
    <row r="422" spans="1:9">
      <c r="A422" s="42" t="s">
        <v>194</v>
      </c>
      <c r="B422" s="42">
        <v>83</v>
      </c>
      <c r="C422" s="42" t="s">
        <v>83</v>
      </c>
      <c r="D422" s="42" t="s">
        <v>439</v>
      </c>
      <c r="E422" s="42">
        <v>5</v>
      </c>
      <c r="F422" s="42" t="s">
        <v>267</v>
      </c>
      <c r="G422">
        <v>6</v>
      </c>
      <c r="H422">
        <v>0</v>
      </c>
      <c r="I422">
        <v>0</v>
      </c>
    </row>
    <row r="423" spans="1:9">
      <c r="A423" s="42" t="s">
        <v>194</v>
      </c>
      <c r="B423" s="42">
        <v>81</v>
      </c>
      <c r="C423" s="42" t="s">
        <v>83</v>
      </c>
      <c r="D423" s="42" t="s">
        <v>439</v>
      </c>
      <c r="E423" s="42">
        <v>5</v>
      </c>
      <c r="F423" s="42" t="s">
        <v>157</v>
      </c>
      <c r="G423">
        <v>6</v>
      </c>
      <c r="H423">
        <v>0</v>
      </c>
      <c r="I423">
        <v>0</v>
      </c>
    </row>
    <row r="424" spans="1:9">
      <c r="A424" s="42" t="s">
        <v>207</v>
      </c>
      <c r="B424" s="42">
        <v>40</v>
      </c>
      <c r="C424" s="42" t="s">
        <v>83</v>
      </c>
      <c r="D424" s="42" t="s">
        <v>439</v>
      </c>
      <c r="E424" s="42">
        <v>5</v>
      </c>
      <c r="F424" s="42" t="s">
        <v>140</v>
      </c>
      <c r="G424">
        <v>6</v>
      </c>
      <c r="H424">
        <v>0</v>
      </c>
      <c r="I424">
        <v>0</v>
      </c>
    </row>
    <row r="425" spans="1:9">
      <c r="A425" s="42" t="s">
        <v>207</v>
      </c>
      <c r="B425" s="42">
        <v>43</v>
      </c>
      <c r="C425" s="42" t="s">
        <v>83</v>
      </c>
      <c r="D425" s="42" t="s">
        <v>439</v>
      </c>
      <c r="E425" s="42">
        <v>5</v>
      </c>
      <c r="F425" s="42" t="s">
        <v>396</v>
      </c>
      <c r="G425">
        <v>6</v>
      </c>
      <c r="H425">
        <v>0</v>
      </c>
      <c r="I425">
        <v>0</v>
      </c>
    </row>
    <row r="426" spans="1:9">
      <c r="A426" s="42" t="s">
        <v>132</v>
      </c>
      <c r="B426" s="42">
        <v>22</v>
      </c>
      <c r="C426" s="42" t="s">
        <v>83</v>
      </c>
      <c r="D426" s="42" t="s">
        <v>439</v>
      </c>
      <c r="E426" s="42">
        <v>5</v>
      </c>
      <c r="F426" s="42" t="s">
        <v>265</v>
      </c>
      <c r="G426">
        <v>6</v>
      </c>
      <c r="H426">
        <v>0</v>
      </c>
      <c r="I426">
        <v>0</v>
      </c>
    </row>
    <row r="427" spans="1:9">
      <c r="A427" s="42" t="s">
        <v>187</v>
      </c>
      <c r="B427" s="42">
        <v>34</v>
      </c>
      <c r="C427" s="42" t="s">
        <v>83</v>
      </c>
      <c r="D427" s="42" t="s">
        <v>439</v>
      </c>
      <c r="E427" s="42">
        <v>5</v>
      </c>
      <c r="F427" s="42" t="s">
        <v>397</v>
      </c>
      <c r="G427">
        <v>6</v>
      </c>
      <c r="H427">
        <v>0</v>
      </c>
      <c r="I427">
        <v>0</v>
      </c>
    </row>
    <row r="428" spans="1:9">
      <c r="A428" s="42" t="s">
        <v>194</v>
      </c>
      <c r="B428" s="42">
        <v>79</v>
      </c>
      <c r="C428" s="42" t="s">
        <v>83</v>
      </c>
      <c r="D428" s="42" t="s">
        <v>439</v>
      </c>
      <c r="E428" s="42">
        <v>5</v>
      </c>
      <c r="F428" s="42" t="s">
        <v>399</v>
      </c>
      <c r="G428">
        <v>6</v>
      </c>
      <c r="H428">
        <v>0</v>
      </c>
      <c r="I428">
        <v>1</v>
      </c>
    </row>
    <row r="429" spans="1:9">
      <c r="A429" s="42" t="s">
        <v>162</v>
      </c>
      <c r="B429" s="42">
        <v>2</v>
      </c>
      <c r="C429" s="42" t="s">
        <v>83</v>
      </c>
      <c r="D429" s="42" t="s">
        <v>439</v>
      </c>
      <c r="E429" s="42">
        <v>5</v>
      </c>
      <c r="F429" s="42" t="s">
        <v>400</v>
      </c>
      <c r="G429">
        <v>6</v>
      </c>
      <c r="H429">
        <v>0</v>
      </c>
      <c r="I429">
        <v>0</v>
      </c>
    </row>
    <row r="430" spans="1:9">
      <c r="A430" s="42" t="s">
        <v>187</v>
      </c>
      <c r="B430" s="42">
        <v>77</v>
      </c>
      <c r="C430" s="42" t="s">
        <v>83</v>
      </c>
      <c r="D430" s="42" t="s">
        <v>439</v>
      </c>
      <c r="E430" s="42">
        <v>5</v>
      </c>
      <c r="F430" s="42" t="s">
        <v>401</v>
      </c>
      <c r="G430">
        <v>6</v>
      </c>
      <c r="H430">
        <v>0</v>
      </c>
      <c r="I430">
        <v>0</v>
      </c>
    </row>
    <row r="431" spans="1:9">
      <c r="A431" s="42" t="s">
        <v>207</v>
      </c>
      <c r="B431" s="42">
        <v>39</v>
      </c>
      <c r="C431" s="42" t="s">
        <v>83</v>
      </c>
      <c r="D431" s="42" t="s">
        <v>439</v>
      </c>
      <c r="E431" s="42">
        <v>5</v>
      </c>
      <c r="F431" s="42" t="s">
        <v>402</v>
      </c>
      <c r="G431">
        <v>6</v>
      </c>
      <c r="H431">
        <v>0</v>
      </c>
      <c r="I431">
        <v>0</v>
      </c>
    </row>
    <row r="432" spans="1:9">
      <c r="A432" s="42" t="s">
        <v>157</v>
      </c>
      <c r="B432" s="42">
        <v>19</v>
      </c>
      <c r="C432" s="42" t="s">
        <v>83</v>
      </c>
      <c r="D432" s="42" t="s">
        <v>439</v>
      </c>
      <c r="E432" s="42">
        <v>5</v>
      </c>
      <c r="F432" s="42" t="s">
        <v>403</v>
      </c>
      <c r="G432">
        <v>6</v>
      </c>
      <c r="H432">
        <v>0</v>
      </c>
      <c r="I432">
        <v>0</v>
      </c>
    </row>
    <row r="433" spans="1:9">
      <c r="A433" s="42" t="s">
        <v>162</v>
      </c>
      <c r="B433" s="42">
        <v>53</v>
      </c>
      <c r="C433" s="42" t="s">
        <v>83</v>
      </c>
      <c r="D433" s="42" t="s">
        <v>439</v>
      </c>
      <c r="E433" s="42">
        <v>5</v>
      </c>
      <c r="F433" s="42" t="s">
        <v>404</v>
      </c>
      <c r="G433">
        <v>6</v>
      </c>
      <c r="H433">
        <v>0</v>
      </c>
      <c r="I433">
        <v>0</v>
      </c>
    </row>
    <row r="434" spans="1:9">
      <c r="A434" s="42" t="s">
        <v>150</v>
      </c>
      <c r="B434" s="42">
        <v>26</v>
      </c>
      <c r="C434" s="42" t="s">
        <v>83</v>
      </c>
      <c r="D434" s="42" t="s">
        <v>439</v>
      </c>
      <c r="E434" s="42">
        <v>5</v>
      </c>
      <c r="F434" s="42" t="s">
        <v>405</v>
      </c>
      <c r="G434">
        <v>6</v>
      </c>
      <c r="H434">
        <v>0</v>
      </c>
      <c r="I434">
        <v>0</v>
      </c>
    </row>
    <row r="435" spans="1:9">
      <c r="A435" s="42" t="s">
        <v>187</v>
      </c>
      <c r="B435" s="42">
        <v>35</v>
      </c>
      <c r="C435" s="42" t="s">
        <v>83</v>
      </c>
      <c r="D435" s="42" t="s">
        <v>439</v>
      </c>
      <c r="E435" s="42">
        <v>5</v>
      </c>
      <c r="F435" s="42" t="s">
        <v>406</v>
      </c>
      <c r="G435">
        <v>6</v>
      </c>
      <c r="H435">
        <v>0</v>
      </c>
      <c r="I435">
        <v>0</v>
      </c>
    </row>
    <row r="436" spans="1:9">
      <c r="A436" s="42" t="s">
        <v>194</v>
      </c>
      <c r="B436" s="42">
        <v>84</v>
      </c>
      <c r="C436" s="42" t="s">
        <v>83</v>
      </c>
      <c r="D436" s="42" t="s">
        <v>439</v>
      </c>
      <c r="E436" s="42">
        <v>5</v>
      </c>
      <c r="F436" s="42" t="s">
        <v>407</v>
      </c>
      <c r="G436">
        <v>6</v>
      </c>
      <c r="H436">
        <v>0</v>
      </c>
      <c r="I436">
        <v>0</v>
      </c>
    </row>
    <row r="437" spans="1:9">
      <c r="A437" s="42" t="s">
        <v>157</v>
      </c>
      <c r="B437" s="42">
        <v>18</v>
      </c>
      <c r="C437" s="42" t="s">
        <v>83</v>
      </c>
      <c r="D437" s="42" t="s">
        <v>439</v>
      </c>
      <c r="E437" s="42">
        <v>5</v>
      </c>
      <c r="F437" s="42" t="s">
        <v>271</v>
      </c>
      <c r="G437">
        <v>6</v>
      </c>
      <c r="H437">
        <v>0</v>
      </c>
      <c r="I437">
        <v>0</v>
      </c>
    </row>
    <row r="438" spans="1:9">
      <c r="A438" s="42" t="s">
        <v>219</v>
      </c>
      <c r="B438" s="42">
        <v>44</v>
      </c>
      <c r="C438" s="42" t="s">
        <v>83</v>
      </c>
      <c r="D438" s="42" t="s">
        <v>439</v>
      </c>
      <c r="E438" s="42">
        <v>5</v>
      </c>
      <c r="F438" s="42" t="s">
        <v>408</v>
      </c>
      <c r="G438">
        <v>6</v>
      </c>
      <c r="H438">
        <v>0</v>
      </c>
      <c r="I438">
        <v>0</v>
      </c>
    </row>
    <row r="439" spans="1:9">
      <c r="A439" s="42" t="s">
        <v>162</v>
      </c>
      <c r="B439" s="42">
        <v>3</v>
      </c>
      <c r="C439" s="42" t="s">
        <v>83</v>
      </c>
      <c r="D439" s="42" t="s">
        <v>439</v>
      </c>
      <c r="E439" s="42">
        <v>5</v>
      </c>
      <c r="F439" s="42" t="s">
        <v>410</v>
      </c>
      <c r="G439">
        <v>6</v>
      </c>
      <c r="H439">
        <v>0</v>
      </c>
      <c r="I439">
        <v>0</v>
      </c>
    </row>
    <row r="440" spans="1:9">
      <c r="A440" s="42" t="s">
        <v>157</v>
      </c>
      <c r="B440" s="42">
        <v>20</v>
      </c>
      <c r="C440" s="42" t="s">
        <v>83</v>
      </c>
      <c r="D440" s="42" t="s">
        <v>439</v>
      </c>
      <c r="E440" s="42">
        <v>5</v>
      </c>
      <c r="F440" s="42" t="s">
        <v>411</v>
      </c>
      <c r="G440">
        <v>6</v>
      </c>
      <c r="H440">
        <v>0</v>
      </c>
      <c r="I440">
        <v>0</v>
      </c>
    </row>
    <row r="441" spans="1:9">
      <c r="A441" s="42" t="s">
        <v>150</v>
      </c>
      <c r="B441" s="42">
        <v>75</v>
      </c>
      <c r="C441" s="42" t="s">
        <v>83</v>
      </c>
      <c r="D441" s="42" t="s">
        <v>439</v>
      </c>
      <c r="E441" s="42">
        <v>5</v>
      </c>
      <c r="F441" s="42" t="s">
        <v>412</v>
      </c>
      <c r="G441">
        <v>6</v>
      </c>
      <c r="H441">
        <v>0</v>
      </c>
      <c r="I441">
        <v>0</v>
      </c>
    </row>
    <row r="442" spans="1:9">
      <c r="A442" s="42" t="s">
        <v>168</v>
      </c>
      <c r="B442" s="42">
        <v>32</v>
      </c>
      <c r="C442" s="42" t="s">
        <v>83</v>
      </c>
      <c r="D442" s="42" t="s">
        <v>439</v>
      </c>
      <c r="E442" s="42">
        <v>5</v>
      </c>
      <c r="F442" s="42" t="s">
        <v>413</v>
      </c>
      <c r="G442">
        <v>6</v>
      </c>
      <c r="H442">
        <v>0</v>
      </c>
      <c r="I442">
        <v>0</v>
      </c>
    </row>
    <row r="443" spans="1:9">
      <c r="A443" s="42" t="s">
        <v>168</v>
      </c>
      <c r="B443" s="42">
        <v>30</v>
      </c>
      <c r="C443" s="42" t="s">
        <v>83</v>
      </c>
      <c r="D443" s="42" t="s">
        <v>439</v>
      </c>
      <c r="E443" s="42">
        <v>5</v>
      </c>
      <c r="F443" s="42" t="s">
        <v>414</v>
      </c>
      <c r="G443">
        <v>6</v>
      </c>
      <c r="H443">
        <v>0</v>
      </c>
      <c r="I443">
        <v>0</v>
      </c>
    </row>
    <row r="444" spans="1:9">
      <c r="A444" s="42" t="s">
        <v>207</v>
      </c>
      <c r="B444" s="42">
        <v>42</v>
      </c>
      <c r="C444" s="42" t="s">
        <v>83</v>
      </c>
      <c r="D444" s="42" t="s">
        <v>439</v>
      </c>
      <c r="E444" s="42">
        <v>5</v>
      </c>
      <c r="F444" s="42" t="s">
        <v>273</v>
      </c>
      <c r="G444">
        <v>6</v>
      </c>
      <c r="H444">
        <v>0</v>
      </c>
      <c r="I444">
        <v>0</v>
      </c>
    </row>
    <row r="445" spans="1:9">
      <c r="A445" s="42" t="s">
        <v>148</v>
      </c>
      <c r="B445" s="42">
        <v>74</v>
      </c>
      <c r="C445" s="42" t="s">
        <v>83</v>
      </c>
      <c r="D445" s="42" t="s">
        <v>439</v>
      </c>
      <c r="E445" s="42">
        <v>5</v>
      </c>
      <c r="F445" s="42" t="s">
        <v>442</v>
      </c>
      <c r="G445">
        <v>6</v>
      </c>
      <c r="H445">
        <v>0</v>
      </c>
      <c r="I445">
        <v>0</v>
      </c>
    </row>
    <row r="446" spans="1:9">
      <c r="A446" s="42" t="s">
        <v>207</v>
      </c>
      <c r="B446" s="42">
        <v>41</v>
      </c>
      <c r="C446" s="42" t="s">
        <v>83</v>
      </c>
      <c r="D446" s="42" t="s">
        <v>439</v>
      </c>
      <c r="E446" s="42">
        <v>5</v>
      </c>
      <c r="F446" s="42" t="s">
        <v>441</v>
      </c>
      <c r="G446">
        <v>6</v>
      </c>
      <c r="H446">
        <v>0</v>
      </c>
      <c r="I446">
        <v>0</v>
      </c>
    </row>
    <row r="447" spans="1:9">
      <c r="A447" s="42" t="s">
        <v>219</v>
      </c>
      <c r="B447" s="42">
        <v>45</v>
      </c>
      <c r="C447" s="42" t="s">
        <v>83</v>
      </c>
      <c r="D447" s="42" t="s">
        <v>439</v>
      </c>
      <c r="E447" s="42">
        <v>6</v>
      </c>
      <c r="F447" s="42" t="s">
        <v>388</v>
      </c>
      <c r="G447">
        <v>6</v>
      </c>
      <c r="H447">
        <v>7</v>
      </c>
      <c r="I447">
        <v>11</v>
      </c>
    </row>
    <row r="448" spans="1:9">
      <c r="A448" s="42" t="s">
        <v>219</v>
      </c>
      <c r="B448" s="42">
        <v>46</v>
      </c>
      <c r="C448" s="42" t="s">
        <v>83</v>
      </c>
      <c r="D448" s="42" t="s">
        <v>439</v>
      </c>
      <c r="E448" s="42">
        <v>6</v>
      </c>
      <c r="F448" s="42" t="s">
        <v>390</v>
      </c>
      <c r="G448">
        <v>6</v>
      </c>
      <c r="H448">
        <v>3</v>
      </c>
      <c r="I448">
        <v>4</v>
      </c>
    </row>
    <row r="449" spans="1:9">
      <c r="A449" s="42" t="s">
        <v>219</v>
      </c>
      <c r="B449" s="42">
        <v>47</v>
      </c>
      <c r="C449" s="42" t="s">
        <v>83</v>
      </c>
      <c r="D449" s="42" t="s">
        <v>439</v>
      </c>
      <c r="E449" s="42">
        <v>6</v>
      </c>
      <c r="F449" s="42" t="s">
        <v>405</v>
      </c>
      <c r="G449">
        <v>6</v>
      </c>
      <c r="H449">
        <v>1</v>
      </c>
      <c r="I449">
        <v>2</v>
      </c>
    </row>
    <row r="450" spans="1:9">
      <c r="A450" s="42" t="s">
        <v>132</v>
      </c>
      <c r="B450" s="42">
        <v>24</v>
      </c>
      <c r="C450" s="42" t="s">
        <v>83</v>
      </c>
      <c r="D450" s="42" t="s">
        <v>439</v>
      </c>
      <c r="E450" s="42">
        <v>6</v>
      </c>
      <c r="F450" s="42" t="s">
        <v>408</v>
      </c>
      <c r="G450">
        <v>6</v>
      </c>
      <c r="H450">
        <v>0</v>
      </c>
      <c r="I450">
        <v>0</v>
      </c>
    </row>
    <row r="451" spans="1:9">
      <c r="A451" s="42" t="s">
        <v>171</v>
      </c>
      <c r="B451" s="42">
        <v>6</v>
      </c>
      <c r="C451" s="42" t="s">
        <v>83</v>
      </c>
      <c r="D451" s="42" t="s">
        <v>439</v>
      </c>
      <c r="E451" s="42">
        <v>6</v>
      </c>
      <c r="F451" s="42" t="s">
        <v>409</v>
      </c>
      <c r="G451">
        <v>6</v>
      </c>
      <c r="H451">
        <v>0</v>
      </c>
      <c r="I451">
        <v>1</v>
      </c>
    </row>
    <row r="452" spans="1:9">
      <c r="A452" s="42" t="s">
        <v>150</v>
      </c>
      <c r="B452" s="42">
        <v>25</v>
      </c>
      <c r="C452" s="42" t="s">
        <v>83</v>
      </c>
      <c r="D452" s="42" t="s">
        <v>440</v>
      </c>
      <c r="E452" s="42">
        <v>7</v>
      </c>
      <c r="F452" s="42" t="s">
        <v>351</v>
      </c>
      <c r="G452">
        <v>6</v>
      </c>
      <c r="H452">
        <v>2</v>
      </c>
      <c r="I452">
        <v>1</v>
      </c>
    </row>
    <row r="453" spans="1:9">
      <c r="A453" s="42" t="s">
        <v>194</v>
      </c>
      <c r="B453" s="42">
        <v>78</v>
      </c>
      <c r="C453" s="42" t="s">
        <v>83</v>
      </c>
      <c r="D453" s="42" t="s">
        <v>440</v>
      </c>
      <c r="E453" s="42">
        <v>7</v>
      </c>
      <c r="F453" s="42" t="s">
        <v>355</v>
      </c>
      <c r="G453">
        <v>6</v>
      </c>
      <c r="H453">
        <v>4</v>
      </c>
      <c r="I453">
        <v>1</v>
      </c>
    </row>
    <row r="454" spans="1:9">
      <c r="A454" s="42" t="s">
        <v>187</v>
      </c>
      <c r="B454" s="42">
        <v>37</v>
      </c>
      <c r="C454" s="42" t="s">
        <v>83</v>
      </c>
      <c r="D454" s="42" t="s">
        <v>440</v>
      </c>
      <c r="E454" s="42">
        <v>7</v>
      </c>
      <c r="F454" s="42" t="s">
        <v>357</v>
      </c>
      <c r="G454">
        <v>6</v>
      </c>
      <c r="H454">
        <v>0</v>
      </c>
      <c r="I454">
        <v>0</v>
      </c>
    </row>
    <row r="455" spans="1:9">
      <c r="A455" s="42" t="s">
        <v>187</v>
      </c>
      <c r="B455" s="42">
        <v>77</v>
      </c>
      <c r="C455" s="42" t="s">
        <v>83</v>
      </c>
      <c r="D455" s="42" t="s">
        <v>440</v>
      </c>
      <c r="E455" s="42">
        <v>7</v>
      </c>
      <c r="F455" s="42" t="s">
        <v>359</v>
      </c>
      <c r="G455">
        <v>6</v>
      </c>
      <c r="H455">
        <v>1</v>
      </c>
      <c r="I455">
        <v>2</v>
      </c>
    </row>
    <row r="456" spans="1:9">
      <c r="A456" s="42" t="s">
        <v>132</v>
      </c>
      <c r="B456" s="42">
        <v>24</v>
      </c>
      <c r="C456" s="42" t="s">
        <v>83</v>
      </c>
      <c r="D456" s="42" t="s">
        <v>440</v>
      </c>
      <c r="E456" s="42">
        <v>7</v>
      </c>
      <c r="F456" s="42" t="s">
        <v>362</v>
      </c>
      <c r="G456">
        <v>6</v>
      </c>
      <c r="H456">
        <v>0</v>
      </c>
      <c r="I456">
        <v>0</v>
      </c>
    </row>
    <row r="457" spans="1:9">
      <c r="A457" s="42" t="s">
        <v>187</v>
      </c>
      <c r="B457" s="42">
        <v>34</v>
      </c>
      <c r="C457" s="42" t="s">
        <v>83</v>
      </c>
      <c r="D457" s="42" t="s">
        <v>440</v>
      </c>
      <c r="E457" s="42">
        <v>7</v>
      </c>
      <c r="F457" s="42" t="s">
        <v>365</v>
      </c>
      <c r="G457">
        <v>6</v>
      </c>
      <c r="H457">
        <v>0</v>
      </c>
      <c r="I457">
        <v>2</v>
      </c>
    </row>
    <row r="458" spans="1:9">
      <c r="A458" s="42" t="s">
        <v>194</v>
      </c>
      <c r="B458" s="42">
        <v>83</v>
      </c>
      <c r="C458" s="42" t="s">
        <v>83</v>
      </c>
      <c r="D458" s="42" t="s">
        <v>440</v>
      </c>
      <c r="E458" s="42">
        <v>7</v>
      </c>
      <c r="F458" s="42" t="s">
        <v>367</v>
      </c>
      <c r="G458">
        <v>6</v>
      </c>
      <c r="H458">
        <v>0</v>
      </c>
      <c r="I458">
        <v>0</v>
      </c>
    </row>
    <row r="459" spans="1:9">
      <c r="A459" s="42" t="s">
        <v>162</v>
      </c>
      <c r="B459" s="42">
        <v>53</v>
      </c>
      <c r="C459" s="42" t="s">
        <v>83</v>
      </c>
      <c r="D459" s="42" t="s">
        <v>440</v>
      </c>
      <c r="E459" s="42">
        <v>7</v>
      </c>
      <c r="F459" s="42" t="s">
        <v>369</v>
      </c>
      <c r="G459">
        <v>6</v>
      </c>
      <c r="H459">
        <v>1</v>
      </c>
      <c r="I459">
        <v>2</v>
      </c>
    </row>
    <row r="460" spans="1:9">
      <c r="A460" s="42" t="s">
        <v>132</v>
      </c>
      <c r="B460" s="42">
        <v>23</v>
      </c>
      <c r="C460" s="42" t="s">
        <v>83</v>
      </c>
      <c r="D460" s="42" t="s">
        <v>440</v>
      </c>
      <c r="E460" s="42">
        <v>7</v>
      </c>
      <c r="F460" s="42" t="s">
        <v>371</v>
      </c>
      <c r="G460">
        <v>6</v>
      </c>
      <c r="H460">
        <v>2</v>
      </c>
      <c r="I460">
        <v>0</v>
      </c>
    </row>
    <row r="461" spans="1:9">
      <c r="A461" s="42" t="s">
        <v>162</v>
      </c>
      <c r="B461" s="42">
        <v>1</v>
      </c>
      <c r="C461" s="42" t="s">
        <v>83</v>
      </c>
      <c r="D461" s="42" t="s">
        <v>440</v>
      </c>
      <c r="E461" s="42">
        <v>7</v>
      </c>
      <c r="F461" s="42" t="s">
        <v>374</v>
      </c>
      <c r="G461">
        <v>6</v>
      </c>
      <c r="H461">
        <v>0</v>
      </c>
      <c r="I461">
        <v>0</v>
      </c>
    </row>
    <row r="462" spans="1:9">
      <c r="A462" s="42" t="s">
        <v>157</v>
      </c>
      <c r="B462" s="42">
        <v>17</v>
      </c>
      <c r="C462" s="42" t="s">
        <v>83</v>
      </c>
      <c r="D462" s="42" t="s">
        <v>440</v>
      </c>
      <c r="E462" s="42">
        <v>7</v>
      </c>
      <c r="F462" s="42" t="s">
        <v>376</v>
      </c>
      <c r="G462">
        <v>6</v>
      </c>
      <c r="H462">
        <v>0</v>
      </c>
      <c r="I462">
        <v>0</v>
      </c>
    </row>
    <row r="463" spans="1:9">
      <c r="A463" s="42" t="s">
        <v>157</v>
      </c>
      <c r="B463" s="42">
        <v>20</v>
      </c>
      <c r="C463" s="42" t="s">
        <v>83</v>
      </c>
      <c r="D463" s="42" t="s">
        <v>440</v>
      </c>
      <c r="E463" s="42">
        <v>7</v>
      </c>
      <c r="F463" s="42" t="s">
        <v>378</v>
      </c>
      <c r="G463">
        <v>6</v>
      </c>
      <c r="H463">
        <v>1</v>
      </c>
      <c r="I463">
        <v>0</v>
      </c>
    </row>
    <row r="464" spans="1:9">
      <c r="A464" s="42" t="s">
        <v>207</v>
      </c>
      <c r="B464" s="42">
        <v>39</v>
      </c>
      <c r="C464" s="42" t="s">
        <v>83</v>
      </c>
      <c r="D464" s="42" t="s">
        <v>440</v>
      </c>
      <c r="E464" s="42">
        <v>7</v>
      </c>
      <c r="F464" s="42" t="s">
        <v>380</v>
      </c>
      <c r="G464">
        <v>6</v>
      </c>
      <c r="H464">
        <v>1</v>
      </c>
      <c r="I464">
        <v>0</v>
      </c>
    </row>
    <row r="465" spans="1:9">
      <c r="A465" s="42" t="s">
        <v>219</v>
      </c>
      <c r="B465" s="42">
        <v>44</v>
      </c>
      <c r="C465" s="42" t="s">
        <v>83</v>
      </c>
      <c r="D465" s="42" t="s">
        <v>440</v>
      </c>
      <c r="E465" s="42">
        <v>7</v>
      </c>
      <c r="F465" s="42" t="s">
        <v>382</v>
      </c>
      <c r="G465">
        <v>6</v>
      </c>
      <c r="H465">
        <v>1</v>
      </c>
      <c r="I465">
        <v>0</v>
      </c>
    </row>
    <row r="466" spans="1:9">
      <c r="A466" s="42" t="s">
        <v>168</v>
      </c>
      <c r="B466" s="42">
        <v>29</v>
      </c>
      <c r="C466" s="42" t="s">
        <v>83</v>
      </c>
      <c r="D466" s="42" t="s">
        <v>440</v>
      </c>
      <c r="E466" s="42">
        <v>7</v>
      </c>
      <c r="F466" s="42" t="s">
        <v>384</v>
      </c>
      <c r="G466">
        <v>6</v>
      </c>
      <c r="H466">
        <v>1</v>
      </c>
      <c r="I466">
        <v>2</v>
      </c>
    </row>
    <row r="467" spans="1:9">
      <c r="A467" s="42" t="s">
        <v>162</v>
      </c>
      <c r="B467" s="42">
        <v>3</v>
      </c>
      <c r="C467" s="42" t="s">
        <v>83</v>
      </c>
      <c r="D467" s="42" t="s">
        <v>440</v>
      </c>
      <c r="E467" s="42">
        <v>7</v>
      </c>
      <c r="F467" s="42" t="s">
        <v>386</v>
      </c>
      <c r="G467">
        <v>6</v>
      </c>
      <c r="H467">
        <v>0</v>
      </c>
      <c r="I467">
        <v>0</v>
      </c>
    </row>
    <row r="468" spans="1:9">
      <c r="A468" s="42" t="s">
        <v>187</v>
      </c>
      <c r="B468" s="42">
        <v>35</v>
      </c>
      <c r="C468" s="42" t="s">
        <v>83</v>
      </c>
      <c r="D468" s="42" t="s">
        <v>440</v>
      </c>
      <c r="E468" s="42">
        <v>7</v>
      </c>
      <c r="F468" s="42" t="s">
        <v>388</v>
      </c>
      <c r="G468">
        <v>6</v>
      </c>
      <c r="H468">
        <v>1</v>
      </c>
      <c r="I468">
        <v>0</v>
      </c>
    </row>
    <row r="469" spans="1:9">
      <c r="A469" s="42" t="s">
        <v>168</v>
      </c>
      <c r="B469" s="42">
        <v>30</v>
      </c>
      <c r="C469" s="42" t="s">
        <v>83</v>
      </c>
      <c r="D469" s="42" t="s">
        <v>440</v>
      </c>
      <c r="E469" s="42">
        <v>7</v>
      </c>
      <c r="F469" s="42" t="s">
        <v>390</v>
      </c>
      <c r="G469">
        <v>6</v>
      </c>
      <c r="H469">
        <v>1</v>
      </c>
      <c r="I469">
        <v>0</v>
      </c>
    </row>
    <row r="470" spans="1:9">
      <c r="A470" s="42" t="s">
        <v>162</v>
      </c>
      <c r="B470" s="42">
        <v>2</v>
      </c>
      <c r="C470" s="42" t="s">
        <v>83</v>
      </c>
      <c r="D470" s="42" t="s">
        <v>440</v>
      </c>
      <c r="E470" s="42">
        <v>7</v>
      </c>
      <c r="F470" s="42" t="s">
        <v>392</v>
      </c>
      <c r="G470">
        <v>6</v>
      </c>
      <c r="H470">
        <v>0</v>
      </c>
      <c r="I470">
        <v>0</v>
      </c>
    </row>
    <row r="471" spans="1:9">
      <c r="A471" s="42" t="s">
        <v>168</v>
      </c>
      <c r="B471" s="42">
        <v>76</v>
      </c>
      <c r="C471" s="42" t="s">
        <v>83</v>
      </c>
      <c r="D471" s="42" t="s">
        <v>440</v>
      </c>
      <c r="E471" s="42">
        <v>7</v>
      </c>
      <c r="F471" s="42" t="s">
        <v>144</v>
      </c>
      <c r="G471">
        <v>6</v>
      </c>
      <c r="H471">
        <v>0</v>
      </c>
      <c r="I471">
        <v>0</v>
      </c>
    </row>
    <row r="472" spans="1:9">
      <c r="A472" s="42" t="s">
        <v>132</v>
      </c>
      <c r="B472" s="42">
        <v>22</v>
      </c>
      <c r="C472" s="42" t="s">
        <v>83</v>
      </c>
      <c r="D472" s="42" t="s">
        <v>440</v>
      </c>
      <c r="E472" s="42">
        <v>7</v>
      </c>
      <c r="F472" s="42" t="s">
        <v>394</v>
      </c>
      <c r="G472">
        <v>6</v>
      </c>
      <c r="H472">
        <v>0</v>
      </c>
      <c r="I472">
        <v>0</v>
      </c>
    </row>
    <row r="473" spans="1:9">
      <c r="A473" s="42" t="s">
        <v>150</v>
      </c>
      <c r="B473" s="42">
        <v>75</v>
      </c>
      <c r="C473" s="42" t="s">
        <v>83</v>
      </c>
      <c r="D473" s="42" t="s">
        <v>440</v>
      </c>
      <c r="E473" s="42">
        <v>7</v>
      </c>
      <c r="F473" s="42" t="s">
        <v>267</v>
      </c>
      <c r="G473">
        <v>6</v>
      </c>
      <c r="H473">
        <v>1</v>
      </c>
      <c r="I473">
        <v>0</v>
      </c>
    </row>
    <row r="474" spans="1:9">
      <c r="A474" s="42" t="s">
        <v>150</v>
      </c>
      <c r="B474" s="42">
        <v>26</v>
      </c>
      <c r="C474" s="42" t="s">
        <v>83</v>
      </c>
      <c r="D474" s="42" t="s">
        <v>440</v>
      </c>
      <c r="E474" s="42">
        <v>7</v>
      </c>
      <c r="F474" s="42" t="s">
        <v>157</v>
      </c>
      <c r="G474">
        <v>6</v>
      </c>
      <c r="H474">
        <v>0</v>
      </c>
      <c r="I474">
        <v>0</v>
      </c>
    </row>
    <row r="475" spans="1:9">
      <c r="A475" s="42" t="s">
        <v>171</v>
      </c>
      <c r="B475" s="42">
        <v>7</v>
      </c>
      <c r="C475" s="42" t="s">
        <v>83</v>
      </c>
      <c r="D475" s="42" t="s">
        <v>440</v>
      </c>
      <c r="E475" s="42">
        <v>7</v>
      </c>
      <c r="F475" s="42" t="s">
        <v>140</v>
      </c>
      <c r="G475">
        <v>6</v>
      </c>
      <c r="H475">
        <v>0</v>
      </c>
      <c r="I475">
        <v>0</v>
      </c>
    </row>
    <row r="476" spans="1:9">
      <c r="A476" s="42" t="s">
        <v>148</v>
      </c>
      <c r="B476" s="42">
        <v>72</v>
      </c>
      <c r="C476" s="42" t="s">
        <v>83</v>
      </c>
      <c r="D476" s="42" t="s">
        <v>440</v>
      </c>
      <c r="E476" s="42">
        <v>7</v>
      </c>
      <c r="F476" s="42" t="s">
        <v>396</v>
      </c>
      <c r="G476">
        <v>6</v>
      </c>
      <c r="H476">
        <v>0</v>
      </c>
      <c r="I476">
        <v>2</v>
      </c>
    </row>
    <row r="477" spans="1:9">
      <c r="A477" s="42" t="s">
        <v>171</v>
      </c>
      <c r="B477" s="42">
        <v>6</v>
      </c>
      <c r="C477" s="42" t="s">
        <v>83</v>
      </c>
      <c r="D477" s="42" t="s">
        <v>440</v>
      </c>
      <c r="E477" s="42">
        <v>7</v>
      </c>
      <c r="F477" s="42" t="s">
        <v>265</v>
      </c>
      <c r="G477">
        <v>6</v>
      </c>
      <c r="H477">
        <v>0</v>
      </c>
      <c r="I477">
        <v>2</v>
      </c>
    </row>
    <row r="478" spans="1:9">
      <c r="A478" s="42" t="s">
        <v>194</v>
      </c>
      <c r="B478" s="42">
        <v>81</v>
      </c>
      <c r="C478" s="42" t="s">
        <v>83</v>
      </c>
      <c r="D478" s="42" t="s">
        <v>440</v>
      </c>
      <c r="E478" s="42">
        <v>7</v>
      </c>
      <c r="F478" s="42" t="s">
        <v>397</v>
      </c>
      <c r="G478">
        <v>6</v>
      </c>
      <c r="H478">
        <v>0</v>
      </c>
      <c r="I478">
        <v>0</v>
      </c>
    </row>
    <row r="479" spans="1:9">
      <c r="A479" s="42" t="s">
        <v>171</v>
      </c>
      <c r="B479" s="42">
        <v>57</v>
      </c>
      <c r="C479" s="42" t="s">
        <v>83</v>
      </c>
      <c r="D479" s="42" t="s">
        <v>440</v>
      </c>
      <c r="E479" s="42">
        <v>7</v>
      </c>
      <c r="F479" s="42" t="s">
        <v>399</v>
      </c>
      <c r="G479">
        <v>6</v>
      </c>
      <c r="H479">
        <v>2</v>
      </c>
      <c r="I479">
        <v>2</v>
      </c>
    </row>
    <row r="480" spans="1:9">
      <c r="A480" s="42" t="s">
        <v>207</v>
      </c>
      <c r="B480" s="42">
        <v>42</v>
      </c>
      <c r="C480" s="42" t="s">
        <v>83</v>
      </c>
      <c r="D480" s="42" t="s">
        <v>440</v>
      </c>
      <c r="E480" s="42">
        <v>7</v>
      </c>
      <c r="F480" s="42" t="s">
        <v>400</v>
      </c>
      <c r="G480">
        <v>6</v>
      </c>
      <c r="H480">
        <v>1</v>
      </c>
      <c r="I480">
        <v>0</v>
      </c>
    </row>
    <row r="481" spans="1:9">
      <c r="A481" s="42" t="s">
        <v>194</v>
      </c>
      <c r="B481" s="42">
        <v>79</v>
      </c>
      <c r="C481" s="42" t="s">
        <v>83</v>
      </c>
      <c r="D481" s="42" t="s">
        <v>440</v>
      </c>
      <c r="E481" s="42">
        <v>7</v>
      </c>
      <c r="F481" s="42" t="s">
        <v>401</v>
      </c>
      <c r="G481">
        <v>6</v>
      </c>
      <c r="H481">
        <v>0</v>
      </c>
      <c r="I481">
        <v>0</v>
      </c>
    </row>
    <row r="482" spans="1:9">
      <c r="A482" s="42" t="s">
        <v>157</v>
      </c>
      <c r="B482" s="42">
        <v>18</v>
      </c>
      <c r="C482" s="42" t="s">
        <v>83</v>
      </c>
      <c r="D482" s="42" t="s">
        <v>440</v>
      </c>
      <c r="E482" s="42">
        <v>7</v>
      </c>
      <c r="F482" s="42" t="s">
        <v>402</v>
      </c>
      <c r="G482">
        <v>6</v>
      </c>
      <c r="H482">
        <v>1</v>
      </c>
      <c r="I482">
        <v>0</v>
      </c>
    </row>
    <row r="483" spans="1:9">
      <c r="A483" s="42" t="s">
        <v>168</v>
      </c>
      <c r="B483" s="42">
        <v>32</v>
      </c>
      <c r="C483" s="42" t="s">
        <v>83</v>
      </c>
      <c r="D483" s="42" t="s">
        <v>440</v>
      </c>
      <c r="E483" s="42">
        <v>7</v>
      </c>
      <c r="F483" s="42" t="s">
        <v>269</v>
      </c>
      <c r="G483">
        <v>6</v>
      </c>
      <c r="H483">
        <v>0</v>
      </c>
      <c r="I483">
        <v>0</v>
      </c>
    </row>
    <row r="484" spans="1:9">
      <c r="A484" s="42" t="s">
        <v>194</v>
      </c>
      <c r="B484" s="42">
        <v>84</v>
      </c>
      <c r="C484" s="42" t="s">
        <v>83</v>
      </c>
      <c r="D484" s="42" t="s">
        <v>440</v>
      </c>
      <c r="E484" s="42">
        <v>7</v>
      </c>
      <c r="F484" s="42" t="s">
        <v>403</v>
      </c>
      <c r="G484">
        <v>6</v>
      </c>
      <c r="H484">
        <v>0</v>
      </c>
      <c r="I484">
        <v>0</v>
      </c>
    </row>
    <row r="485" spans="1:9">
      <c r="A485" s="42" t="s">
        <v>168</v>
      </c>
      <c r="B485" s="42">
        <v>31</v>
      </c>
      <c r="C485" s="42" t="s">
        <v>83</v>
      </c>
      <c r="D485" s="42" t="s">
        <v>440</v>
      </c>
      <c r="E485" s="42">
        <v>7</v>
      </c>
      <c r="F485" s="42" t="s">
        <v>404</v>
      </c>
      <c r="G485">
        <v>6</v>
      </c>
      <c r="H485">
        <v>0</v>
      </c>
      <c r="I485">
        <v>0</v>
      </c>
    </row>
    <row r="486" spans="1:9">
      <c r="A486" s="42" t="s">
        <v>171</v>
      </c>
      <c r="B486" s="42">
        <v>8</v>
      </c>
      <c r="C486" s="42" t="s">
        <v>83</v>
      </c>
      <c r="D486" s="42" t="s">
        <v>440</v>
      </c>
      <c r="E486" s="42">
        <v>7</v>
      </c>
      <c r="F486" s="42" t="s">
        <v>405</v>
      </c>
      <c r="G486">
        <v>6</v>
      </c>
      <c r="H486">
        <v>1</v>
      </c>
      <c r="I486">
        <v>0</v>
      </c>
    </row>
    <row r="487" spans="1:9">
      <c r="A487" s="42" t="s">
        <v>194</v>
      </c>
      <c r="B487" s="42">
        <v>85</v>
      </c>
      <c r="C487" s="42" t="s">
        <v>83</v>
      </c>
      <c r="D487" s="42" t="s">
        <v>440</v>
      </c>
      <c r="E487" s="42">
        <v>7</v>
      </c>
      <c r="F487" s="42" t="s">
        <v>406</v>
      </c>
      <c r="G487">
        <v>6</v>
      </c>
      <c r="H487">
        <v>0</v>
      </c>
      <c r="I487">
        <v>0</v>
      </c>
    </row>
    <row r="488" spans="1:9">
      <c r="A488" s="42" t="s">
        <v>157</v>
      </c>
      <c r="B488" s="42">
        <v>19</v>
      </c>
      <c r="C488" s="42" t="s">
        <v>83</v>
      </c>
      <c r="D488" s="42" t="s">
        <v>440</v>
      </c>
      <c r="E488" s="42">
        <v>7</v>
      </c>
      <c r="F488" s="42" t="s">
        <v>407</v>
      </c>
      <c r="G488">
        <v>6</v>
      </c>
      <c r="H488">
        <v>0</v>
      </c>
      <c r="I488">
        <v>0</v>
      </c>
    </row>
    <row r="489" spans="1:9">
      <c r="A489" s="42" t="s">
        <v>194</v>
      </c>
      <c r="B489" s="42">
        <v>80</v>
      </c>
      <c r="C489" s="42" t="s">
        <v>83</v>
      </c>
      <c r="D489" s="42" t="s">
        <v>440</v>
      </c>
      <c r="E489" s="42">
        <v>7</v>
      </c>
      <c r="F489" s="42" t="s">
        <v>271</v>
      </c>
      <c r="G489">
        <v>6</v>
      </c>
      <c r="H489">
        <v>0</v>
      </c>
      <c r="I489">
        <v>0</v>
      </c>
    </row>
    <row r="490" spans="1:9">
      <c r="A490" s="42" t="s">
        <v>207</v>
      </c>
      <c r="B490" s="42">
        <v>43</v>
      </c>
      <c r="C490" s="42" t="s">
        <v>83</v>
      </c>
      <c r="D490" s="42" t="s">
        <v>440</v>
      </c>
      <c r="E490" s="42">
        <v>7</v>
      </c>
      <c r="F490" s="42" t="s">
        <v>410</v>
      </c>
      <c r="G490">
        <v>6</v>
      </c>
      <c r="H490">
        <v>0</v>
      </c>
      <c r="I490">
        <v>0</v>
      </c>
    </row>
    <row r="491" spans="1:9">
      <c r="A491" s="42" t="s">
        <v>207</v>
      </c>
      <c r="B491" s="42">
        <v>40</v>
      </c>
      <c r="C491" s="42" t="s">
        <v>83</v>
      </c>
      <c r="D491" s="42" t="s">
        <v>440</v>
      </c>
      <c r="E491" s="42">
        <v>7</v>
      </c>
      <c r="F491" s="42" t="s">
        <v>411</v>
      </c>
      <c r="G491">
        <v>6</v>
      </c>
      <c r="H491">
        <v>0</v>
      </c>
      <c r="I491">
        <v>0</v>
      </c>
    </row>
    <row r="492" spans="1:9">
      <c r="A492" s="42" t="s">
        <v>162</v>
      </c>
      <c r="B492" s="42">
        <v>5</v>
      </c>
      <c r="C492" s="42" t="s">
        <v>83</v>
      </c>
      <c r="D492" s="42" t="s">
        <v>440</v>
      </c>
      <c r="E492" s="42">
        <v>7</v>
      </c>
      <c r="F492" s="42" t="s">
        <v>412</v>
      </c>
      <c r="G492">
        <v>6</v>
      </c>
      <c r="H492">
        <v>0</v>
      </c>
      <c r="I492">
        <v>0</v>
      </c>
    </row>
    <row r="493" spans="1:9">
      <c r="A493" s="42" t="s">
        <v>207</v>
      </c>
      <c r="B493" s="42">
        <v>41</v>
      </c>
      <c r="C493" s="42" t="s">
        <v>83</v>
      </c>
      <c r="D493" s="42" t="s">
        <v>440</v>
      </c>
      <c r="E493" s="42">
        <v>7</v>
      </c>
      <c r="F493" s="42" t="s">
        <v>413</v>
      </c>
      <c r="G493">
        <v>6</v>
      </c>
      <c r="H493">
        <v>0</v>
      </c>
      <c r="I493">
        <v>0</v>
      </c>
    </row>
    <row r="494" spans="1:9">
      <c r="A494" s="42" t="s">
        <v>132</v>
      </c>
      <c r="B494" s="42">
        <v>60</v>
      </c>
      <c r="C494" s="42" t="s">
        <v>83</v>
      </c>
      <c r="D494" s="42" t="s">
        <v>440</v>
      </c>
      <c r="E494" s="42">
        <v>7</v>
      </c>
      <c r="F494" s="42" t="s">
        <v>414</v>
      </c>
      <c r="G494">
        <v>6</v>
      </c>
      <c r="H494">
        <v>0</v>
      </c>
      <c r="I494">
        <v>0</v>
      </c>
    </row>
    <row r="495" spans="1:9">
      <c r="A495" s="42" t="s">
        <v>148</v>
      </c>
      <c r="B495" s="42">
        <v>74</v>
      </c>
      <c r="C495" s="42" t="s">
        <v>83</v>
      </c>
      <c r="D495" s="42" t="s">
        <v>440</v>
      </c>
      <c r="E495" s="42">
        <v>7</v>
      </c>
      <c r="F495" s="42" t="s">
        <v>273</v>
      </c>
      <c r="G495">
        <v>6</v>
      </c>
      <c r="H495">
        <v>1</v>
      </c>
      <c r="I495">
        <v>0</v>
      </c>
    </row>
    <row r="496" spans="1:9">
      <c r="A496" s="42" t="s">
        <v>148</v>
      </c>
      <c r="B496" s="42">
        <v>73</v>
      </c>
      <c r="C496" s="42" t="s">
        <v>83</v>
      </c>
      <c r="D496" s="42" t="s">
        <v>440</v>
      </c>
      <c r="E496" s="42">
        <v>7</v>
      </c>
      <c r="F496" s="42" t="s">
        <v>442</v>
      </c>
      <c r="G496">
        <v>6</v>
      </c>
      <c r="H496">
        <v>1</v>
      </c>
      <c r="I496">
        <v>0</v>
      </c>
    </row>
    <row r="497" spans="1:9">
      <c r="A497" s="42" t="s">
        <v>187</v>
      </c>
      <c r="B497" s="42">
        <v>38</v>
      </c>
      <c r="C497" s="42" t="s">
        <v>83</v>
      </c>
      <c r="D497" s="42" t="s">
        <v>440</v>
      </c>
      <c r="E497" s="42">
        <v>7</v>
      </c>
      <c r="F497" s="42" t="s">
        <v>441</v>
      </c>
      <c r="G497">
        <v>6</v>
      </c>
      <c r="H497">
        <v>1</v>
      </c>
      <c r="I497">
        <v>1</v>
      </c>
    </row>
    <row r="498" spans="1:9">
      <c r="A498" s="42" t="s">
        <v>219</v>
      </c>
      <c r="B498" s="42">
        <v>46</v>
      </c>
      <c r="C498" s="42" t="s">
        <v>83</v>
      </c>
      <c r="D498" s="42" t="s">
        <v>440</v>
      </c>
      <c r="E498" s="42">
        <v>8</v>
      </c>
      <c r="F498" s="42" t="s">
        <v>355</v>
      </c>
      <c r="G498">
        <v>6</v>
      </c>
      <c r="H498">
        <v>2</v>
      </c>
      <c r="I498">
        <v>0</v>
      </c>
    </row>
    <row r="499" spans="1:9">
      <c r="A499" s="42" t="s">
        <v>187</v>
      </c>
      <c r="B499" s="42">
        <v>36</v>
      </c>
      <c r="C499" s="42" t="s">
        <v>83</v>
      </c>
      <c r="D499" s="42" t="s">
        <v>440</v>
      </c>
      <c r="E499" s="42">
        <v>8</v>
      </c>
      <c r="F499" s="42" t="s">
        <v>269</v>
      </c>
      <c r="G499">
        <v>6</v>
      </c>
      <c r="H499">
        <v>15</v>
      </c>
      <c r="I499">
        <v>14</v>
      </c>
    </row>
    <row r="500" spans="1:9">
      <c r="A500" s="42" t="s">
        <v>219</v>
      </c>
      <c r="B500" s="42">
        <v>45</v>
      </c>
      <c r="C500" s="42" t="s">
        <v>83</v>
      </c>
      <c r="D500" s="42" t="s">
        <v>440</v>
      </c>
      <c r="E500" s="42">
        <v>8</v>
      </c>
      <c r="F500" s="42" t="s">
        <v>404</v>
      </c>
      <c r="G500">
        <v>6</v>
      </c>
      <c r="H500">
        <v>12</v>
      </c>
      <c r="I500">
        <v>3</v>
      </c>
    </row>
    <row r="501" spans="1:9">
      <c r="A501" s="42" t="s">
        <v>219</v>
      </c>
      <c r="B501" s="42">
        <v>47</v>
      </c>
      <c r="C501" s="42" t="s">
        <v>83</v>
      </c>
      <c r="D501" s="42" t="s">
        <v>440</v>
      </c>
      <c r="E501" s="42">
        <v>8</v>
      </c>
      <c r="F501" s="42" t="s">
        <v>409</v>
      </c>
      <c r="G501">
        <v>6</v>
      </c>
      <c r="H501">
        <v>19</v>
      </c>
      <c r="I501">
        <v>9</v>
      </c>
    </row>
    <row r="502" spans="1:9">
      <c r="A502" t="s">
        <v>171</v>
      </c>
      <c r="B502">
        <v>57</v>
      </c>
      <c r="C502" t="s">
        <v>68</v>
      </c>
      <c r="D502" t="s">
        <v>439</v>
      </c>
      <c r="E502">
        <v>9</v>
      </c>
      <c r="F502" t="s">
        <v>351</v>
      </c>
      <c r="G502">
        <v>6</v>
      </c>
      <c r="H502">
        <v>0</v>
      </c>
      <c r="I502">
        <v>0</v>
      </c>
    </row>
    <row r="503" spans="1:9">
      <c r="A503" t="s">
        <v>150</v>
      </c>
      <c r="B503">
        <v>26</v>
      </c>
      <c r="C503" t="s">
        <v>68</v>
      </c>
      <c r="D503" t="s">
        <v>439</v>
      </c>
      <c r="E503">
        <v>9</v>
      </c>
      <c r="F503" t="s">
        <v>355</v>
      </c>
      <c r="G503">
        <v>6</v>
      </c>
      <c r="H503">
        <v>0</v>
      </c>
      <c r="I503">
        <v>0</v>
      </c>
    </row>
    <row r="504" spans="1:9">
      <c r="A504" t="s">
        <v>168</v>
      </c>
      <c r="B504">
        <v>76</v>
      </c>
      <c r="C504" t="s">
        <v>68</v>
      </c>
      <c r="D504" t="s">
        <v>439</v>
      </c>
      <c r="E504">
        <v>9</v>
      </c>
      <c r="F504" t="s">
        <v>357</v>
      </c>
      <c r="G504">
        <v>6</v>
      </c>
      <c r="H504">
        <v>0</v>
      </c>
      <c r="I504">
        <v>0</v>
      </c>
    </row>
    <row r="505" spans="1:9">
      <c r="A505" t="s">
        <v>207</v>
      </c>
      <c r="B505">
        <v>41</v>
      </c>
      <c r="C505" t="s">
        <v>68</v>
      </c>
      <c r="D505" t="s">
        <v>439</v>
      </c>
      <c r="E505">
        <v>9</v>
      </c>
      <c r="F505" t="s">
        <v>359</v>
      </c>
      <c r="G505">
        <v>6</v>
      </c>
      <c r="H505">
        <v>0</v>
      </c>
      <c r="I505">
        <v>0</v>
      </c>
    </row>
    <row r="506" spans="1:9">
      <c r="A506" t="s">
        <v>162</v>
      </c>
      <c r="B506">
        <v>1</v>
      </c>
      <c r="C506" t="s">
        <v>68</v>
      </c>
      <c r="D506" t="s">
        <v>439</v>
      </c>
      <c r="E506">
        <v>9</v>
      </c>
      <c r="F506" t="s">
        <v>362</v>
      </c>
      <c r="G506">
        <v>6</v>
      </c>
      <c r="H506">
        <v>0</v>
      </c>
      <c r="I506">
        <v>0</v>
      </c>
    </row>
    <row r="507" spans="1:9">
      <c r="A507" t="s">
        <v>132</v>
      </c>
      <c r="B507">
        <v>24</v>
      </c>
      <c r="C507" t="s">
        <v>68</v>
      </c>
      <c r="D507" t="s">
        <v>439</v>
      </c>
      <c r="E507">
        <v>9</v>
      </c>
      <c r="F507" t="s">
        <v>365</v>
      </c>
      <c r="G507">
        <v>6</v>
      </c>
      <c r="H507">
        <v>0</v>
      </c>
      <c r="I507">
        <v>0</v>
      </c>
    </row>
    <row r="508" spans="1:9">
      <c r="A508" t="s">
        <v>132</v>
      </c>
      <c r="B508">
        <v>60</v>
      </c>
      <c r="C508" t="s">
        <v>68</v>
      </c>
      <c r="D508" t="s">
        <v>439</v>
      </c>
      <c r="E508">
        <v>9</v>
      </c>
      <c r="F508" t="s">
        <v>367</v>
      </c>
      <c r="G508">
        <v>6</v>
      </c>
      <c r="H508">
        <v>0</v>
      </c>
      <c r="I508">
        <v>0</v>
      </c>
    </row>
    <row r="509" spans="1:9">
      <c r="A509" t="s">
        <v>187</v>
      </c>
      <c r="B509">
        <v>34</v>
      </c>
      <c r="C509" t="s">
        <v>68</v>
      </c>
      <c r="D509" t="s">
        <v>439</v>
      </c>
      <c r="E509">
        <v>9</v>
      </c>
      <c r="F509" t="s">
        <v>369</v>
      </c>
      <c r="G509">
        <v>6</v>
      </c>
      <c r="H509">
        <v>0</v>
      </c>
      <c r="I509">
        <v>0</v>
      </c>
    </row>
    <row r="510" spans="1:9">
      <c r="A510" t="s">
        <v>132</v>
      </c>
      <c r="B510">
        <v>23</v>
      </c>
      <c r="C510" t="s">
        <v>68</v>
      </c>
      <c r="D510" t="s">
        <v>439</v>
      </c>
      <c r="E510">
        <v>9</v>
      </c>
      <c r="F510" t="s">
        <v>371</v>
      </c>
      <c r="G510">
        <v>6</v>
      </c>
      <c r="H510">
        <v>0</v>
      </c>
      <c r="I510">
        <v>0</v>
      </c>
    </row>
    <row r="511" spans="1:9">
      <c r="A511" t="s">
        <v>187</v>
      </c>
      <c r="B511">
        <v>37</v>
      </c>
      <c r="C511" t="s">
        <v>68</v>
      </c>
      <c r="D511" t="s">
        <v>439</v>
      </c>
      <c r="E511">
        <v>9</v>
      </c>
      <c r="F511" t="s">
        <v>374</v>
      </c>
      <c r="G511">
        <v>6</v>
      </c>
      <c r="H511">
        <v>0</v>
      </c>
      <c r="I511">
        <v>0</v>
      </c>
    </row>
    <row r="512" spans="1:9">
      <c r="A512" t="s">
        <v>187</v>
      </c>
      <c r="B512">
        <v>77</v>
      </c>
      <c r="C512" t="s">
        <v>68</v>
      </c>
      <c r="D512" t="s">
        <v>439</v>
      </c>
      <c r="E512">
        <v>9</v>
      </c>
      <c r="F512" t="s">
        <v>376</v>
      </c>
      <c r="G512">
        <v>6</v>
      </c>
      <c r="H512">
        <v>0</v>
      </c>
      <c r="I512">
        <v>0</v>
      </c>
    </row>
    <row r="513" spans="1:9">
      <c r="A513" t="s">
        <v>194</v>
      </c>
      <c r="B513">
        <v>85</v>
      </c>
      <c r="C513" t="s">
        <v>68</v>
      </c>
      <c r="D513" t="s">
        <v>439</v>
      </c>
      <c r="E513">
        <v>9</v>
      </c>
      <c r="F513" t="s">
        <v>378</v>
      </c>
      <c r="G513">
        <v>6</v>
      </c>
      <c r="H513">
        <v>0</v>
      </c>
      <c r="I513">
        <v>0</v>
      </c>
    </row>
    <row r="514" spans="1:9">
      <c r="A514" t="s">
        <v>207</v>
      </c>
      <c r="B514">
        <v>42</v>
      </c>
      <c r="C514" t="s">
        <v>68</v>
      </c>
      <c r="D514" t="s">
        <v>439</v>
      </c>
      <c r="E514">
        <v>9</v>
      </c>
      <c r="F514" t="s">
        <v>382</v>
      </c>
      <c r="G514">
        <v>6</v>
      </c>
      <c r="H514">
        <v>0</v>
      </c>
      <c r="I514">
        <v>0</v>
      </c>
    </row>
    <row r="515" spans="1:9">
      <c r="A515" t="s">
        <v>194</v>
      </c>
      <c r="B515">
        <v>80</v>
      </c>
      <c r="C515" t="s">
        <v>68</v>
      </c>
      <c r="D515" t="s">
        <v>439</v>
      </c>
      <c r="E515">
        <v>9</v>
      </c>
      <c r="F515" t="s">
        <v>384</v>
      </c>
      <c r="G515">
        <v>6</v>
      </c>
      <c r="H515">
        <v>0</v>
      </c>
      <c r="I515">
        <v>0</v>
      </c>
    </row>
    <row r="516" spans="1:9">
      <c r="A516" t="s">
        <v>150</v>
      </c>
      <c r="B516">
        <v>75</v>
      </c>
      <c r="C516" t="s">
        <v>68</v>
      </c>
      <c r="D516" t="s">
        <v>439</v>
      </c>
      <c r="E516">
        <v>9</v>
      </c>
      <c r="F516" t="s">
        <v>386</v>
      </c>
      <c r="G516">
        <v>6</v>
      </c>
      <c r="H516">
        <v>0</v>
      </c>
      <c r="I516">
        <v>0</v>
      </c>
    </row>
    <row r="517" spans="1:9">
      <c r="A517" t="s">
        <v>157</v>
      </c>
      <c r="B517">
        <v>18</v>
      </c>
      <c r="C517" t="s">
        <v>68</v>
      </c>
      <c r="D517" t="s">
        <v>439</v>
      </c>
      <c r="E517">
        <v>9</v>
      </c>
      <c r="F517" t="s">
        <v>388</v>
      </c>
      <c r="G517">
        <v>6</v>
      </c>
      <c r="H517">
        <v>0</v>
      </c>
      <c r="I517">
        <v>0</v>
      </c>
    </row>
    <row r="518" spans="1:9">
      <c r="A518" t="s">
        <v>148</v>
      </c>
      <c r="B518">
        <v>73</v>
      </c>
      <c r="C518" t="s">
        <v>68</v>
      </c>
      <c r="D518" t="s">
        <v>439</v>
      </c>
      <c r="E518">
        <v>9</v>
      </c>
      <c r="F518" t="s">
        <v>390</v>
      </c>
      <c r="G518">
        <v>6</v>
      </c>
      <c r="H518">
        <v>0</v>
      </c>
      <c r="I518">
        <v>0</v>
      </c>
    </row>
    <row r="519" spans="1:9">
      <c r="A519" t="s">
        <v>150</v>
      </c>
      <c r="B519">
        <v>25</v>
      </c>
      <c r="C519" t="s">
        <v>68</v>
      </c>
      <c r="D519" t="s">
        <v>439</v>
      </c>
      <c r="E519">
        <v>9</v>
      </c>
      <c r="F519" t="s">
        <v>392</v>
      </c>
      <c r="G519">
        <v>6</v>
      </c>
      <c r="H519">
        <v>0</v>
      </c>
      <c r="I519">
        <v>0</v>
      </c>
    </row>
    <row r="520" spans="1:9">
      <c r="A520" t="s">
        <v>168</v>
      </c>
      <c r="B520">
        <v>31</v>
      </c>
      <c r="C520" t="s">
        <v>68</v>
      </c>
      <c r="D520" t="s">
        <v>439</v>
      </c>
      <c r="E520">
        <v>9</v>
      </c>
      <c r="F520" t="s">
        <v>144</v>
      </c>
      <c r="G520">
        <v>6</v>
      </c>
      <c r="H520">
        <v>0</v>
      </c>
      <c r="I520">
        <v>0</v>
      </c>
    </row>
    <row r="521" spans="1:9">
      <c r="A521" t="s">
        <v>168</v>
      </c>
      <c r="B521">
        <v>30</v>
      </c>
      <c r="C521" t="s">
        <v>68</v>
      </c>
      <c r="D521" t="s">
        <v>439</v>
      </c>
      <c r="E521">
        <v>9</v>
      </c>
      <c r="F521" t="s">
        <v>394</v>
      </c>
      <c r="G521">
        <v>6</v>
      </c>
      <c r="H521">
        <v>0</v>
      </c>
      <c r="I521">
        <v>0</v>
      </c>
    </row>
    <row r="522" spans="1:9">
      <c r="A522" t="s">
        <v>171</v>
      </c>
      <c r="B522">
        <v>7</v>
      </c>
      <c r="C522" t="s">
        <v>68</v>
      </c>
      <c r="D522" t="s">
        <v>439</v>
      </c>
      <c r="E522">
        <v>9</v>
      </c>
      <c r="F522" t="s">
        <v>267</v>
      </c>
      <c r="G522">
        <v>6</v>
      </c>
      <c r="H522">
        <v>0</v>
      </c>
      <c r="I522">
        <v>0</v>
      </c>
    </row>
    <row r="523" spans="1:9">
      <c r="A523" t="s">
        <v>194</v>
      </c>
      <c r="B523">
        <v>79</v>
      </c>
      <c r="C523" t="s">
        <v>68</v>
      </c>
      <c r="D523" t="s">
        <v>439</v>
      </c>
      <c r="E523">
        <v>9</v>
      </c>
      <c r="F523" t="s">
        <v>157</v>
      </c>
      <c r="G523">
        <v>6</v>
      </c>
      <c r="H523">
        <v>0</v>
      </c>
      <c r="I523">
        <v>0</v>
      </c>
    </row>
    <row r="524" spans="1:9">
      <c r="A524" t="s">
        <v>132</v>
      </c>
      <c r="B524">
        <v>22</v>
      </c>
      <c r="C524" t="s">
        <v>68</v>
      </c>
      <c r="D524" t="s">
        <v>439</v>
      </c>
      <c r="E524">
        <v>9</v>
      </c>
      <c r="F524" t="s">
        <v>140</v>
      </c>
      <c r="G524">
        <v>6</v>
      </c>
      <c r="H524">
        <v>0</v>
      </c>
      <c r="I524">
        <v>0</v>
      </c>
    </row>
    <row r="525" spans="1:9">
      <c r="A525" t="s">
        <v>157</v>
      </c>
      <c r="B525">
        <v>19</v>
      </c>
      <c r="C525" t="s">
        <v>68</v>
      </c>
      <c r="D525" t="s">
        <v>439</v>
      </c>
      <c r="E525">
        <v>9</v>
      </c>
      <c r="F525" t="s">
        <v>396</v>
      </c>
      <c r="G525">
        <v>6</v>
      </c>
      <c r="H525">
        <v>0</v>
      </c>
      <c r="I525">
        <v>0</v>
      </c>
    </row>
    <row r="526" spans="1:9">
      <c r="A526" t="s">
        <v>148</v>
      </c>
      <c r="B526">
        <v>74</v>
      </c>
      <c r="C526" t="s">
        <v>68</v>
      </c>
      <c r="D526" t="s">
        <v>439</v>
      </c>
      <c r="E526">
        <v>9</v>
      </c>
      <c r="F526" t="s">
        <v>265</v>
      </c>
      <c r="G526">
        <v>6</v>
      </c>
      <c r="H526">
        <v>0</v>
      </c>
      <c r="I526">
        <v>0</v>
      </c>
    </row>
    <row r="527" spans="1:9">
      <c r="A527" t="s">
        <v>194</v>
      </c>
      <c r="B527">
        <v>83</v>
      </c>
      <c r="C527" t="s">
        <v>68</v>
      </c>
      <c r="D527" t="s">
        <v>439</v>
      </c>
      <c r="E527">
        <v>9</v>
      </c>
      <c r="F527" t="s">
        <v>397</v>
      </c>
      <c r="G527">
        <v>6</v>
      </c>
      <c r="H527">
        <v>0</v>
      </c>
      <c r="I527">
        <v>0</v>
      </c>
    </row>
    <row r="528" spans="1:9">
      <c r="A528" t="s">
        <v>207</v>
      </c>
      <c r="B528">
        <v>39</v>
      </c>
      <c r="C528" t="s">
        <v>68</v>
      </c>
      <c r="D528" t="s">
        <v>439</v>
      </c>
      <c r="E528">
        <v>9</v>
      </c>
      <c r="F528" t="s">
        <v>399</v>
      </c>
      <c r="G528">
        <v>6</v>
      </c>
      <c r="H528">
        <v>0</v>
      </c>
      <c r="I528">
        <v>0</v>
      </c>
    </row>
    <row r="529" spans="1:9">
      <c r="A529" t="s">
        <v>162</v>
      </c>
      <c r="B529">
        <v>53</v>
      </c>
      <c r="C529" t="s">
        <v>68</v>
      </c>
      <c r="D529" t="s">
        <v>439</v>
      </c>
      <c r="E529">
        <v>9</v>
      </c>
      <c r="F529" t="s">
        <v>400</v>
      </c>
      <c r="G529">
        <v>6</v>
      </c>
      <c r="H529">
        <v>0</v>
      </c>
      <c r="I529">
        <v>0</v>
      </c>
    </row>
    <row r="530" spans="1:9">
      <c r="A530" t="s">
        <v>162</v>
      </c>
      <c r="B530">
        <v>2</v>
      </c>
      <c r="C530" t="s">
        <v>68</v>
      </c>
      <c r="D530" t="s">
        <v>439</v>
      </c>
      <c r="E530">
        <v>9</v>
      </c>
      <c r="F530" t="s">
        <v>401</v>
      </c>
      <c r="G530">
        <v>6</v>
      </c>
      <c r="H530">
        <v>0</v>
      </c>
      <c r="I530">
        <v>0</v>
      </c>
    </row>
    <row r="531" spans="1:9">
      <c r="A531" t="s">
        <v>194</v>
      </c>
      <c r="B531">
        <v>84</v>
      </c>
      <c r="C531" t="s">
        <v>68</v>
      </c>
      <c r="D531" t="s">
        <v>439</v>
      </c>
      <c r="E531">
        <v>9</v>
      </c>
      <c r="F531" t="s">
        <v>402</v>
      </c>
      <c r="G531">
        <v>6</v>
      </c>
      <c r="H531">
        <v>0</v>
      </c>
      <c r="I531">
        <v>0</v>
      </c>
    </row>
    <row r="532" spans="1:9">
      <c r="A532" t="s">
        <v>171</v>
      </c>
      <c r="B532">
        <v>6</v>
      </c>
      <c r="C532" t="s">
        <v>68</v>
      </c>
      <c r="D532" t="s">
        <v>439</v>
      </c>
      <c r="E532">
        <v>9</v>
      </c>
      <c r="F532" t="s">
        <v>269</v>
      </c>
      <c r="G532">
        <v>6</v>
      </c>
      <c r="H532">
        <v>0</v>
      </c>
      <c r="I532">
        <v>0</v>
      </c>
    </row>
    <row r="533" spans="1:9">
      <c r="A533" t="s">
        <v>171</v>
      </c>
      <c r="B533">
        <v>8</v>
      </c>
      <c r="C533" t="s">
        <v>68</v>
      </c>
      <c r="D533" t="s">
        <v>439</v>
      </c>
      <c r="E533">
        <v>9</v>
      </c>
      <c r="F533" t="s">
        <v>403</v>
      </c>
      <c r="G533">
        <v>6</v>
      </c>
      <c r="H533">
        <v>0</v>
      </c>
      <c r="I533">
        <v>0</v>
      </c>
    </row>
    <row r="534" spans="1:9">
      <c r="A534" t="s">
        <v>162</v>
      </c>
      <c r="B534">
        <v>3</v>
      </c>
      <c r="C534" t="s">
        <v>68</v>
      </c>
      <c r="D534" t="s">
        <v>439</v>
      </c>
      <c r="E534">
        <v>9</v>
      </c>
      <c r="F534" t="s">
        <v>404</v>
      </c>
      <c r="G534">
        <v>6</v>
      </c>
      <c r="H534">
        <v>0</v>
      </c>
      <c r="I534">
        <v>0</v>
      </c>
    </row>
    <row r="535" spans="1:9">
      <c r="A535" t="s">
        <v>187</v>
      </c>
      <c r="B535">
        <v>38</v>
      </c>
      <c r="C535" t="s">
        <v>68</v>
      </c>
      <c r="D535" t="s">
        <v>439</v>
      </c>
      <c r="E535">
        <v>9</v>
      </c>
      <c r="F535" t="s">
        <v>405</v>
      </c>
      <c r="G535">
        <v>6</v>
      </c>
      <c r="H535">
        <v>0</v>
      </c>
      <c r="I535">
        <v>0</v>
      </c>
    </row>
    <row r="536" spans="1:9">
      <c r="A536" t="s">
        <v>162</v>
      </c>
      <c r="B536">
        <v>5</v>
      </c>
      <c r="C536" t="s">
        <v>68</v>
      </c>
      <c r="D536" t="s">
        <v>439</v>
      </c>
      <c r="E536">
        <v>9</v>
      </c>
      <c r="F536" t="s">
        <v>406</v>
      </c>
      <c r="G536">
        <v>6</v>
      </c>
      <c r="H536">
        <v>0</v>
      </c>
      <c r="I536">
        <v>0</v>
      </c>
    </row>
    <row r="537" spans="1:9">
      <c r="A537" t="s">
        <v>207</v>
      </c>
      <c r="B537">
        <v>40</v>
      </c>
      <c r="C537" t="s">
        <v>68</v>
      </c>
      <c r="D537" t="s">
        <v>439</v>
      </c>
      <c r="E537">
        <v>9</v>
      </c>
      <c r="F537" t="s">
        <v>407</v>
      </c>
      <c r="G537">
        <v>6</v>
      </c>
      <c r="H537">
        <v>0</v>
      </c>
      <c r="I537">
        <v>0</v>
      </c>
    </row>
    <row r="538" spans="1:9">
      <c r="A538" t="s">
        <v>194</v>
      </c>
      <c r="B538">
        <v>81</v>
      </c>
      <c r="C538" t="s">
        <v>68</v>
      </c>
      <c r="D538" t="s">
        <v>439</v>
      </c>
      <c r="E538">
        <v>9</v>
      </c>
      <c r="F538" t="s">
        <v>271</v>
      </c>
      <c r="G538">
        <v>6</v>
      </c>
      <c r="H538">
        <v>0</v>
      </c>
      <c r="I538">
        <v>0</v>
      </c>
    </row>
    <row r="539" spans="1:9">
      <c r="A539" t="s">
        <v>148</v>
      </c>
      <c r="B539">
        <v>72</v>
      </c>
      <c r="C539" t="s">
        <v>68</v>
      </c>
      <c r="D539" t="s">
        <v>439</v>
      </c>
      <c r="E539">
        <v>9</v>
      </c>
      <c r="F539" t="s">
        <v>408</v>
      </c>
      <c r="G539">
        <v>6</v>
      </c>
      <c r="H539">
        <v>0</v>
      </c>
      <c r="I539">
        <v>0</v>
      </c>
    </row>
    <row r="540" spans="1:9">
      <c r="A540" t="s">
        <v>157</v>
      </c>
      <c r="B540">
        <v>20</v>
      </c>
      <c r="C540" t="s">
        <v>68</v>
      </c>
      <c r="D540" t="s">
        <v>439</v>
      </c>
      <c r="E540">
        <v>9</v>
      </c>
      <c r="F540" t="s">
        <v>409</v>
      </c>
      <c r="G540">
        <v>6</v>
      </c>
      <c r="H540">
        <v>0</v>
      </c>
      <c r="I540">
        <v>0</v>
      </c>
    </row>
    <row r="541" spans="1:9">
      <c r="A541" t="s">
        <v>187</v>
      </c>
      <c r="B541">
        <v>35</v>
      </c>
      <c r="C541" t="s">
        <v>68</v>
      </c>
      <c r="D541" t="s">
        <v>439</v>
      </c>
      <c r="E541">
        <v>9</v>
      </c>
      <c r="F541" t="s">
        <v>410</v>
      </c>
      <c r="G541">
        <v>6</v>
      </c>
      <c r="H541">
        <v>0</v>
      </c>
      <c r="I541">
        <v>0</v>
      </c>
    </row>
    <row r="542" spans="1:9">
      <c r="A542" t="s">
        <v>194</v>
      </c>
      <c r="B542">
        <v>78</v>
      </c>
      <c r="C542" t="s">
        <v>68</v>
      </c>
      <c r="D542" t="s">
        <v>439</v>
      </c>
      <c r="E542">
        <v>9</v>
      </c>
      <c r="F542" t="s">
        <v>411</v>
      </c>
      <c r="G542">
        <v>6</v>
      </c>
      <c r="H542">
        <v>0</v>
      </c>
      <c r="I542">
        <v>0</v>
      </c>
    </row>
    <row r="543" spans="1:9">
      <c r="A543" t="s">
        <v>157</v>
      </c>
      <c r="B543">
        <v>17</v>
      </c>
      <c r="C543" t="s">
        <v>68</v>
      </c>
      <c r="D543" t="s">
        <v>439</v>
      </c>
      <c r="E543">
        <v>9</v>
      </c>
      <c r="F543" t="s">
        <v>412</v>
      </c>
      <c r="G543">
        <v>6</v>
      </c>
      <c r="H543">
        <v>0</v>
      </c>
      <c r="I543">
        <v>0</v>
      </c>
    </row>
    <row r="544" spans="1:9">
      <c r="A544" t="s">
        <v>187</v>
      </c>
      <c r="B544">
        <v>36</v>
      </c>
      <c r="C544" t="s">
        <v>68</v>
      </c>
      <c r="D544" t="s">
        <v>439</v>
      </c>
      <c r="E544">
        <v>9</v>
      </c>
      <c r="F544" t="s">
        <v>413</v>
      </c>
      <c r="G544">
        <v>6</v>
      </c>
      <c r="H544">
        <v>0</v>
      </c>
      <c r="I544">
        <v>0</v>
      </c>
    </row>
    <row r="545" spans="1:9">
      <c r="A545" t="s">
        <v>168</v>
      </c>
      <c r="B545">
        <v>32</v>
      </c>
      <c r="C545" t="s">
        <v>68</v>
      </c>
      <c r="D545" t="s">
        <v>439</v>
      </c>
      <c r="E545">
        <v>9</v>
      </c>
      <c r="F545" t="s">
        <v>414</v>
      </c>
      <c r="G545">
        <v>6</v>
      </c>
      <c r="H545">
        <v>0</v>
      </c>
      <c r="I545">
        <v>0</v>
      </c>
    </row>
    <row r="546" spans="1:9">
      <c r="A546" t="s">
        <v>207</v>
      </c>
      <c r="B546">
        <v>43</v>
      </c>
      <c r="C546" t="s">
        <v>68</v>
      </c>
      <c r="D546" t="s">
        <v>439</v>
      </c>
      <c r="E546">
        <v>9</v>
      </c>
      <c r="F546" t="s">
        <v>273</v>
      </c>
      <c r="G546">
        <v>6</v>
      </c>
      <c r="H546">
        <v>0</v>
      </c>
      <c r="I546">
        <v>0</v>
      </c>
    </row>
    <row r="547" spans="1:9">
      <c r="A547" t="s">
        <v>168</v>
      </c>
      <c r="B547">
        <v>29</v>
      </c>
      <c r="C547" t="s">
        <v>68</v>
      </c>
      <c r="D547" t="s">
        <v>439</v>
      </c>
      <c r="E547">
        <v>9</v>
      </c>
      <c r="F547" t="s">
        <v>442</v>
      </c>
      <c r="G547">
        <v>6</v>
      </c>
      <c r="H547">
        <v>0</v>
      </c>
      <c r="I547">
        <v>0</v>
      </c>
    </row>
    <row r="548" spans="1:9">
      <c r="A548" t="s">
        <v>219</v>
      </c>
      <c r="B548">
        <v>44</v>
      </c>
      <c r="C548" t="s">
        <v>68</v>
      </c>
      <c r="D548" t="s">
        <v>439</v>
      </c>
      <c r="E548">
        <v>9</v>
      </c>
      <c r="F548" t="s">
        <v>441</v>
      </c>
      <c r="G548">
        <v>6</v>
      </c>
      <c r="H548">
        <v>0</v>
      </c>
      <c r="I548">
        <v>0</v>
      </c>
    </row>
    <row r="549" spans="1:9">
      <c r="A549" t="s">
        <v>219</v>
      </c>
      <c r="B549">
        <v>47</v>
      </c>
      <c r="C549" t="s">
        <v>68</v>
      </c>
      <c r="D549" t="s">
        <v>439</v>
      </c>
      <c r="E549">
        <v>10</v>
      </c>
      <c r="F549" t="s">
        <v>399</v>
      </c>
      <c r="G549">
        <v>6</v>
      </c>
      <c r="H549">
        <v>16</v>
      </c>
      <c r="I549">
        <v>4</v>
      </c>
    </row>
    <row r="550" spans="1:9">
      <c r="A550" t="s">
        <v>219</v>
      </c>
      <c r="B550">
        <v>46</v>
      </c>
      <c r="C550" t="s">
        <v>68</v>
      </c>
      <c r="D550" t="s">
        <v>439</v>
      </c>
      <c r="E550">
        <v>10</v>
      </c>
      <c r="F550" t="s">
        <v>403</v>
      </c>
      <c r="G550">
        <v>6</v>
      </c>
      <c r="H550">
        <v>2</v>
      </c>
      <c r="I550">
        <v>0</v>
      </c>
    </row>
    <row r="551" spans="1:9">
      <c r="A551" t="s">
        <v>219</v>
      </c>
      <c r="B551">
        <v>45</v>
      </c>
      <c r="C551" t="s">
        <v>68</v>
      </c>
      <c r="D551" t="s">
        <v>439</v>
      </c>
      <c r="E551">
        <v>10</v>
      </c>
      <c r="F551" t="s">
        <v>412</v>
      </c>
      <c r="G551">
        <v>6</v>
      </c>
      <c r="H551">
        <v>12</v>
      </c>
      <c r="I551">
        <v>4</v>
      </c>
    </row>
    <row r="552" spans="1:9">
      <c r="A552" t="s">
        <v>187</v>
      </c>
      <c r="B552">
        <v>37</v>
      </c>
      <c r="C552" t="s">
        <v>68</v>
      </c>
      <c r="D552" t="s">
        <v>440</v>
      </c>
      <c r="E552">
        <v>11</v>
      </c>
      <c r="F552" t="s">
        <v>351</v>
      </c>
      <c r="G552">
        <v>6</v>
      </c>
      <c r="H552">
        <v>0</v>
      </c>
      <c r="I552">
        <v>0</v>
      </c>
    </row>
    <row r="553" spans="1:9">
      <c r="A553" t="s">
        <v>194</v>
      </c>
      <c r="B553">
        <v>80</v>
      </c>
      <c r="C553" t="s">
        <v>68</v>
      </c>
      <c r="D553" t="s">
        <v>440</v>
      </c>
      <c r="E553">
        <v>11</v>
      </c>
      <c r="F553" t="s">
        <v>355</v>
      </c>
      <c r="G553">
        <v>6</v>
      </c>
      <c r="H553">
        <v>1</v>
      </c>
      <c r="I553">
        <v>1</v>
      </c>
    </row>
    <row r="554" spans="1:9">
      <c r="A554" t="s">
        <v>194</v>
      </c>
      <c r="B554">
        <v>81</v>
      </c>
      <c r="C554" t="s">
        <v>68</v>
      </c>
      <c r="D554" t="s">
        <v>440</v>
      </c>
      <c r="E554">
        <v>11</v>
      </c>
      <c r="F554" t="s">
        <v>357</v>
      </c>
      <c r="G554">
        <v>6</v>
      </c>
      <c r="H554">
        <v>0</v>
      </c>
      <c r="I554">
        <v>0</v>
      </c>
    </row>
    <row r="555" spans="1:9">
      <c r="A555" t="s">
        <v>207</v>
      </c>
      <c r="B555">
        <v>41</v>
      </c>
      <c r="C555" t="s">
        <v>68</v>
      </c>
      <c r="D555" t="s">
        <v>440</v>
      </c>
      <c r="E555">
        <v>11</v>
      </c>
      <c r="F555" t="s">
        <v>359</v>
      </c>
      <c r="G555">
        <v>6</v>
      </c>
      <c r="H555">
        <v>2</v>
      </c>
      <c r="I555">
        <v>0</v>
      </c>
    </row>
    <row r="556" spans="1:9">
      <c r="A556" t="s">
        <v>194</v>
      </c>
      <c r="B556">
        <v>83</v>
      </c>
      <c r="C556" t="s">
        <v>68</v>
      </c>
      <c r="D556" t="s">
        <v>440</v>
      </c>
      <c r="E556">
        <v>11</v>
      </c>
      <c r="F556" t="s">
        <v>362</v>
      </c>
      <c r="G556">
        <v>6</v>
      </c>
      <c r="H556">
        <v>3</v>
      </c>
      <c r="I556">
        <v>0</v>
      </c>
    </row>
    <row r="557" spans="1:9">
      <c r="A557" t="s">
        <v>207</v>
      </c>
      <c r="B557">
        <v>42</v>
      </c>
      <c r="C557" t="s">
        <v>68</v>
      </c>
      <c r="D557" t="s">
        <v>440</v>
      </c>
      <c r="E557">
        <v>11</v>
      </c>
      <c r="F557" t="s">
        <v>365</v>
      </c>
      <c r="G557">
        <v>6</v>
      </c>
      <c r="H557">
        <v>2</v>
      </c>
      <c r="I557">
        <v>0</v>
      </c>
    </row>
    <row r="558" spans="1:9">
      <c r="A558" t="s">
        <v>171</v>
      </c>
      <c r="B558">
        <v>6</v>
      </c>
      <c r="C558" t="s">
        <v>68</v>
      </c>
      <c r="D558" t="s">
        <v>440</v>
      </c>
      <c r="E558">
        <v>11</v>
      </c>
      <c r="F558" t="s">
        <v>367</v>
      </c>
      <c r="G558">
        <v>6</v>
      </c>
      <c r="H558">
        <v>0</v>
      </c>
      <c r="I558">
        <v>0</v>
      </c>
    </row>
    <row r="559" spans="1:9">
      <c r="A559" t="s">
        <v>194</v>
      </c>
      <c r="B559">
        <v>84</v>
      </c>
      <c r="C559" t="s">
        <v>68</v>
      </c>
      <c r="D559" t="s">
        <v>440</v>
      </c>
      <c r="E559">
        <v>11</v>
      </c>
      <c r="F559" t="s">
        <v>369</v>
      </c>
      <c r="G559">
        <v>6</v>
      </c>
      <c r="H559">
        <v>2</v>
      </c>
      <c r="I559">
        <v>0</v>
      </c>
    </row>
    <row r="560" spans="1:9">
      <c r="A560" t="s">
        <v>162</v>
      </c>
      <c r="B560">
        <v>53</v>
      </c>
      <c r="C560" t="s">
        <v>68</v>
      </c>
      <c r="D560" t="s">
        <v>440</v>
      </c>
      <c r="E560">
        <v>11</v>
      </c>
      <c r="F560" t="s">
        <v>371</v>
      </c>
      <c r="G560">
        <v>6</v>
      </c>
      <c r="H560">
        <v>1</v>
      </c>
      <c r="I560">
        <v>0</v>
      </c>
    </row>
    <row r="561" spans="1:9">
      <c r="A561" t="s">
        <v>148</v>
      </c>
      <c r="B561">
        <v>74</v>
      </c>
      <c r="C561" t="s">
        <v>68</v>
      </c>
      <c r="D561" t="s">
        <v>440</v>
      </c>
      <c r="E561">
        <v>11</v>
      </c>
      <c r="F561" t="s">
        <v>374</v>
      </c>
      <c r="G561">
        <v>6</v>
      </c>
      <c r="H561">
        <v>0</v>
      </c>
      <c r="I561">
        <v>0</v>
      </c>
    </row>
    <row r="562" spans="1:9">
      <c r="A562" t="s">
        <v>150</v>
      </c>
      <c r="B562">
        <v>75</v>
      </c>
      <c r="C562" t="s">
        <v>68</v>
      </c>
      <c r="D562" t="s">
        <v>440</v>
      </c>
      <c r="E562">
        <v>11</v>
      </c>
      <c r="F562" t="s">
        <v>376</v>
      </c>
      <c r="G562">
        <v>6</v>
      </c>
      <c r="H562">
        <v>0</v>
      </c>
      <c r="I562">
        <v>1</v>
      </c>
    </row>
    <row r="563" spans="1:9">
      <c r="A563" t="s">
        <v>171</v>
      </c>
      <c r="B563">
        <v>8</v>
      </c>
      <c r="C563" t="s">
        <v>68</v>
      </c>
      <c r="D563" t="s">
        <v>440</v>
      </c>
      <c r="E563">
        <v>11</v>
      </c>
      <c r="F563" t="s">
        <v>378</v>
      </c>
      <c r="G563">
        <v>6</v>
      </c>
      <c r="H563">
        <v>0</v>
      </c>
      <c r="I563">
        <v>0</v>
      </c>
    </row>
    <row r="564" spans="1:9">
      <c r="A564" t="s">
        <v>194</v>
      </c>
      <c r="B564">
        <v>79</v>
      </c>
      <c r="C564" t="s">
        <v>68</v>
      </c>
      <c r="D564" t="s">
        <v>440</v>
      </c>
      <c r="E564">
        <v>11</v>
      </c>
      <c r="F564" t="s">
        <v>380</v>
      </c>
      <c r="G564">
        <v>6</v>
      </c>
      <c r="H564">
        <v>0</v>
      </c>
      <c r="I564">
        <v>1</v>
      </c>
    </row>
    <row r="565" spans="1:9">
      <c r="A565" t="s">
        <v>187</v>
      </c>
      <c r="B565">
        <v>77</v>
      </c>
      <c r="C565" t="s">
        <v>68</v>
      </c>
      <c r="D565" t="s">
        <v>440</v>
      </c>
      <c r="E565">
        <v>11</v>
      </c>
      <c r="F565" t="s">
        <v>382</v>
      </c>
      <c r="G565">
        <v>6</v>
      </c>
      <c r="H565">
        <v>0</v>
      </c>
      <c r="I565">
        <v>0</v>
      </c>
    </row>
    <row r="566" spans="1:9">
      <c r="A566" t="s">
        <v>162</v>
      </c>
      <c r="B566">
        <v>2</v>
      </c>
      <c r="C566" t="s">
        <v>68</v>
      </c>
      <c r="D566" t="s">
        <v>440</v>
      </c>
      <c r="E566">
        <v>11</v>
      </c>
      <c r="F566" t="s">
        <v>384</v>
      </c>
      <c r="G566">
        <v>6</v>
      </c>
      <c r="H566">
        <v>0</v>
      </c>
      <c r="I566">
        <v>1</v>
      </c>
    </row>
    <row r="567" spans="1:9">
      <c r="A567" t="s">
        <v>148</v>
      </c>
      <c r="B567">
        <v>73</v>
      </c>
      <c r="C567" t="s">
        <v>68</v>
      </c>
      <c r="D567" t="s">
        <v>440</v>
      </c>
      <c r="E567">
        <v>11</v>
      </c>
      <c r="F567" t="s">
        <v>386</v>
      </c>
      <c r="G567">
        <v>6</v>
      </c>
      <c r="H567">
        <v>0</v>
      </c>
      <c r="I567">
        <v>0</v>
      </c>
    </row>
    <row r="568" spans="1:9">
      <c r="A568" t="s">
        <v>150</v>
      </c>
      <c r="B568">
        <v>26</v>
      </c>
      <c r="C568" t="s">
        <v>68</v>
      </c>
      <c r="D568" t="s">
        <v>440</v>
      </c>
      <c r="E568">
        <v>11</v>
      </c>
      <c r="F568" t="s">
        <v>388</v>
      </c>
      <c r="G568">
        <v>6</v>
      </c>
      <c r="H568">
        <v>0</v>
      </c>
      <c r="I568">
        <v>0</v>
      </c>
    </row>
    <row r="569" spans="1:9">
      <c r="A569" t="s">
        <v>187</v>
      </c>
      <c r="B569">
        <v>34</v>
      </c>
      <c r="C569" t="s">
        <v>68</v>
      </c>
      <c r="D569" t="s">
        <v>440</v>
      </c>
      <c r="E569">
        <v>11</v>
      </c>
      <c r="F569" t="s">
        <v>390</v>
      </c>
      <c r="G569">
        <v>6</v>
      </c>
      <c r="H569">
        <v>0</v>
      </c>
      <c r="I569">
        <v>0</v>
      </c>
    </row>
    <row r="570" spans="1:9">
      <c r="A570" t="s">
        <v>207</v>
      </c>
      <c r="B570">
        <v>39</v>
      </c>
      <c r="C570" t="s">
        <v>68</v>
      </c>
      <c r="D570" t="s">
        <v>440</v>
      </c>
      <c r="E570">
        <v>11</v>
      </c>
      <c r="F570" t="s">
        <v>392</v>
      </c>
      <c r="G570">
        <v>6</v>
      </c>
      <c r="H570">
        <v>0</v>
      </c>
      <c r="I570">
        <v>0</v>
      </c>
    </row>
    <row r="571" spans="1:9">
      <c r="A571" t="s">
        <v>187</v>
      </c>
      <c r="B571">
        <v>35</v>
      </c>
      <c r="C571" t="s">
        <v>68</v>
      </c>
      <c r="D571" t="s">
        <v>440</v>
      </c>
      <c r="E571">
        <v>11</v>
      </c>
      <c r="F571" t="s">
        <v>144</v>
      </c>
      <c r="G571">
        <v>6</v>
      </c>
      <c r="H571">
        <v>0</v>
      </c>
      <c r="I571">
        <v>0</v>
      </c>
    </row>
    <row r="572" spans="1:9">
      <c r="A572" t="s">
        <v>207</v>
      </c>
      <c r="B572">
        <v>40</v>
      </c>
      <c r="C572" t="s">
        <v>68</v>
      </c>
      <c r="D572" t="s">
        <v>440</v>
      </c>
      <c r="E572">
        <v>11</v>
      </c>
      <c r="F572" t="s">
        <v>394</v>
      </c>
      <c r="G572">
        <v>6</v>
      </c>
      <c r="H572">
        <v>0</v>
      </c>
      <c r="I572">
        <v>0</v>
      </c>
    </row>
    <row r="573" spans="1:9">
      <c r="A573" t="s">
        <v>157</v>
      </c>
      <c r="B573">
        <v>19</v>
      </c>
      <c r="C573" t="s">
        <v>68</v>
      </c>
      <c r="D573" t="s">
        <v>440</v>
      </c>
      <c r="E573">
        <v>11</v>
      </c>
      <c r="F573" t="s">
        <v>267</v>
      </c>
      <c r="G573">
        <v>6</v>
      </c>
      <c r="H573">
        <v>0</v>
      </c>
      <c r="I573">
        <v>0</v>
      </c>
    </row>
    <row r="574" spans="1:9">
      <c r="A574" t="s">
        <v>162</v>
      </c>
      <c r="B574">
        <v>1</v>
      </c>
      <c r="C574" t="s">
        <v>68</v>
      </c>
      <c r="D574" t="s">
        <v>440</v>
      </c>
      <c r="E574">
        <v>11</v>
      </c>
      <c r="F574" t="s">
        <v>157</v>
      </c>
      <c r="G574">
        <v>6</v>
      </c>
      <c r="H574">
        <v>0</v>
      </c>
      <c r="I574">
        <v>0</v>
      </c>
    </row>
    <row r="575" spans="1:9">
      <c r="A575" t="s">
        <v>157</v>
      </c>
      <c r="B575">
        <v>17</v>
      </c>
      <c r="C575" t="s">
        <v>68</v>
      </c>
      <c r="D575" t="s">
        <v>440</v>
      </c>
      <c r="E575">
        <v>11</v>
      </c>
      <c r="F575" t="s">
        <v>140</v>
      </c>
      <c r="G575">
        <v>6</v>
      </c>
      <c r="H575">
        <v>0</v>
      </c>
      <c r="I575">
        <v>0</v>
      </c>
    </row>
    <row r="576" spans="1:9">
      <c r="A576" t="s">
        <v>150</v>
      </c>
      <c r="B576">
        <v>25</v>
      </c>
      <c r="C576" t="s">
        <v>68</v>
      </c>
      <c r="D576" t="s">
        <v>440</v>
      </c>
      <c r="E576">
        <v>11</v>
      </c>
      <c r="F576" t="s">
        <v>396</v>
      </c>
      <c r="G576">
        <v>6</v>
      </c>
      <c r="H576">
        <v>3</v>
      </c>
      <c r="I576">
        <v>1</v>
      </c>
    </row>
    <row r="577" spans="1:9">
      <c r="A577" t="s">
        <v>187</v>
      </c>
      <c r="B577">
        <v>38</v>
      </c>
      <c r="C577" t="s">
        <v>68</v>
      </c>
      <c r="D577" t="s">
        <v>440</v>
      </c>
      <c r="E577">
        <v>11</v>
      </c>
      <c r="F577" t="s">
        <v>265</v>
      </c>
      <c r="G577">
        <v>6</v>
      </c>
      <c r="H577">
        <v>0</v>
      </c>
      <c r="I577">
        <v>0</v>
      </c>
    </row>
    <row r="578" spans="1:9">
      <c r="A578" t="s">
        <v>207</v>
      </c>
      <c r="B578">
        <v>43</v>
      </c>
      <c r="C578" t="s">
        <v>68</v>
      </c>
      <c r="D578" t="s">
        <v>440</v>
      </c>
      <c r="E578">
        <v>11</v>
      </c>
      <c r="F578" t="s">
        <v>397</v>
      </c>
      <c r="G578">
        <v>6</v>
      </c>
      <c r="H578">
        <v>0</v>
      </c>
      <c r="I578">
        <v>0</v>
      </c>
    </row>
    <row r="579" spans="1:9">
      <c r="A579" t="s">
        <v>148</v>
      </c>
      <c r="B579">
        <v>72</v>
      </c>
      <c r="C579" t="s">
        <v>68</v>
      </c>
      <c r="D579" t="s">
        <v>440</v>
      </c>
      <c r="E579">
        <v>11</v>
      </c>
      <c r="F579" t="s">
        <v>399</v>
      </c>
      <c r="G579">
        <v>6</v>
      </c>
      <c r="H579">
        <v>0</v>
      </c>
      <c r="I579">
        <v>1</v>
      </c>
    </row>
    <row r="580" spans="1:9">
      <c r="A580" t="s">
        <v>168</v>
      </c>
      <c r="B580">
        <v>76</v>
      </c>
      <c r="C580" t="s">
        <v>68</v>
      </c>
      <c r="D580" t="s">
        <v>440</v>
      </c>
      <c r="E580">
        <v>11</v>
      </c>
      <c r="F580" t="s">
        <v>400</v>
      </c>
      <c r="G580">
        <v>6</v>
      </c>
      <c r="H580">
        <v>0</v>
      </c>
      <c r="I580">
        <v>0</v>
      </c>
    </row>
    <row r="581" spans="1:9">
      <c r="A581" t="s">
        <v>219</v>
      </c>
      <c r="B581">
        <v>44</v>
      </c>
      <c r="C581" t="s">
        <v>68</v>
      </c>
      <c r="D581" t="s">
        <v>440</v>
      </c>
      <c r="E581">
        <v>11</v>
      </c>
      <c r="F581" t="s">
        <v>401</v>
      </c>
      <c r="G581">
        <v>6</v>
      </c>
      <c r="H581">
        <v>0</v>
      </c>
      <c r="I581">
        <v>0</v>
      </c>
    </row>
    <row r="582" spans="1:9">
      <c r="A582" t="s">
        <v>168</v>
      </c>
      <c r="B582">
        <v>32</v>
      </c>
      <c r="C582" t="s">
        <v>68</v>
      </c>
      <c r="D582" t="s">
        <v>440</v>
      </c>
      <c r="E582">
        <v>11</v>
      </c>
      <c r="F582" t="s">
        <v>402</v>
      </c>
      <c r="G582">
        <v>6</v>
      </c>
      <c r="H582">
        <v>0</v>
      </c>
      <c r="I582">
        <v>0</v>
      </c>
    </row>
    <row r="583" spans="1:9">
      <c r="A583" t="s">
        <v>194</v>
      </c>
      <c r="B583">
        <v>78</v>
      </c>
      <c r="C583" t="s">
        <v>68</v>
      </c>
      <c r="D583" t="s">
        <v>440</v>
      </c>
      <c r="E583">
        <v>11</v>
      </c>
      <c r="F583" t="s">
        <v>269</v>
      </c>
      <c r="G583">
        <v>6</v>
      </c>
      <c r="H583">
        <v>0</v>
      </c>
      <c r="I583">
        <v>0</v>
      </c>
    </row>
    <row r="584" spans="1:9">
      <c r="A584" t="s">
        <v>132</v>
      </c>
      <c r="B584">
        <v>22</v>
      </c>
      <c r="C584" t="s">
        <v>68</v>
      </c>
      <c r="D584" t="s">
        <v>440</v>
      </c>
      <c r="E584">
        <v>11</v>
      </c>
      <c r="F584" t="s">
        <v>403</v>
      </c>
      <c r="G584">
        <v>6</v>
      </c>
      <c r="H584">
        <v>0</v>
      </c>
      <c r="I584">
        <v>0</v>
      </c>
    </row>
    <row r="585" spans="1:9">
      <c r="A585" t="s">
        <v>168</v>
      </c>
      <c r="B585">
        <v>31</v>
      </c>
      <c r="C585" t="s">
        <v>68</v>
      </c>
      <c r="D585" t="s">
        <v>440</v>
      </c>
      <c r="E585">
        <v>11</v>
      </c>
      <c r="F585" t="s">
        <v>404</v>
      </c>
      <c r="G585">
        <v>6</v>
      </c>
      <c r="H585">
        <v>0</v>
      </c>
      <c r="I585">
        <v>0</v>
      </c>
    </row>
    <row r="586" spans="1:9">
      <c r="A586" t="s">
        <v>132</v>
      </c>
      <c r="B586">
        <v>60</v>
      </c>
      <c r="C586" t="s">
        <v>68</v>
      </c>
      <c r="D586" t="s">
        <v>440</v>
      </c>
      <c r="E586">
        <v>11</v>
      </c>
      <c r="F586" t="s">
        <v>405</v>
      </c>
      <c r="G586">
        <v>6</v>
      </c>
      <c r="H586">
        <v>0</v>
      </c>
      <c r="I586">
        <v>0</v>
      </c>
    </row>
    <row r="587" spans="1:9">
      <c r="A587" t="s">
        <v>187</v>
      </c>
      <c r="B587">
        <v>36</v>
      </c>
      <c r="C587" t="s">
        <v>68</v>
      </c>
      <c r="D587" t="s">
        <v>440</v>
      </c>
      <c r="E587">
        <v>11</v>
      </c>
      <c r="F587" t="s">
        <v>407</v>
      </c>
      <c r="G587">
        <v>6</v>
      </c>
      <c r="H587">
        <v>0</v>
      </c>
      <c r="I587">
        <v>0</v>
      </c>
    </row>
    <row r="588" spans="1:9">
      <c r="A588" t="s">
        <v>171</v>
      </c>
      <c r="B588">
        <v>7</v>
      </c>
      <c r="C588" t="s">
        <v>68</v>
      </c>
      <c r="D588" t="s">
        <v>440</v>
      </c>
      <c r="E588">
        <v>11</v>
      </c>
      <c r="F588" t="s">
        <v>271</v>
      </c>
      <c r="G588">
        <v>6</v>
      </c>
      <c r="H588">
        <v>0</v>
      </c>
      <c r="I588">
        <v>0</v>
      </c>
    </row>
    <row r="589" spans="1:9">
      <c r="A589" t="s">
        <v>157</v>
      </c>
      <c r="B589">
        <v>18</v>
      </c>
      <c r="C589" t="s">
        <v>68</v>
      </c>
      <c r="D589" t="s">
        <v>440</v>
      </c>
      <c r="E589">
        <v>11</v>
      </c>
      <c r="F589" t="s">
        <v>408</v>
      </c>
      <c r="G589">
        <v>6</v>
      </c>
      <c r="H589">
        <v>0</v>
      </c>
      <c r="I589">
        <v>0</v>
      </c>
    </row>
    <row r="590" spans="1:9">
      <c r="A590" t="s">
        <v>132</v>
      </c>
      <c r="B590">
        <v>24</v>
      </c>
      <c r="C590" t="s">
        <v>68</v>
      </c>
      <c r="D590" t="s">
        <v>440</v>
      </c>
      <c r="E590">
        <v>11</v>
      </c>
      <c r="F590" t="s">
        <v>409</v>
      </c>
      <c r="G590">
        <v>6</v>
      </c>
      <c r="H590">
        <v>0</v>
      </c>
      <c r="I590">
        <v>0</v>
      </c>
    </row>
    <row r="591" spans="1:9">
      <c r="A591" t="s">
        <v>132</v>
      </c>
      <c r="B591">
        <v>23</v>
      </c>
      <c r="C591" t="s">
        <v>68</v>
      </c>
      <c r="D591" t="s">
        <v>440</v>
      </c>
      <c r="E591">
        <v>11</v>
      </c>
      <c r="F591" t="s">
        <v>410</v>
      </c>
      <c r="G591">
        <v>6</v>
      </c>
      <c r="H591">
        <v>0</v>
      </c>
      <c r="I591">
        <v>0</v>
      </c>
    </row>
    <row r="592" spans="1:9">
      <c r="A592" t="s">
        <v>194</v>
      </c>
      <c r="B592">
        <v>85</v>
      </c>
      <c r="C592" t="s">
        <v>68</v>
      </c>
      <c r="D592" t="s">
        <v>440</v>
      </c>
      <c r="E592">
        <v>11</v>
      </c>
      <c r="F592" t="s">
        <v>411</v>
      </c>
      <c r="G592">
        <v>6</v>
      </c>
      <c r="H592">
        <v>0</v>
      </c>
      <c r="I592">
        <v>0</v>
      </c>
    </row>
    <row r="593" spans="1:9">
      <c r="A593" t="s">
        <v>168</v>
      </c>
      <c r="B593">
        <v>29</v>
      </c>
      <c r="C593" t="s">
        <v>68</v>
      </c>
      <c r="D593" t="s">
        <v>440</v>
      </c>
      <c r="E593">
        <v>11</v>
      </c>
      <c r="F593" t="s">
        <v>412</v>
      </c>
      <c r="G593">
        <v>6</v>
      </c>
      <c r="H593">
        <v>0</v>
      </c>
      <c r="I593">
        <v>1</v>
      </c>
    </row>
    <row r="594" spans="1:9">
      <c r="A594" t="s">
        <v>162</v>
      </c>
      <c r="B594">
        <v>3</v>
      </c>
      <c r="C594" t="s">
        <v>68</v>
      </c>
      <c r="D594" t="s">
        <v>440</v>
      </c>
      <c r="E594">
        <v>11</v>
      </c>
      <c r="F594" t="s">
        <v>413</v>
      </c>
      <c r="G594">
        <v>6</v>
      </c>
      <c r="H594">
        <v>0</v>
      </c>
      <c r="I594">
        <v>0</v>
      </c>
    </row>
    <row r="595" spans="1:9">
      <c r="A595" t="s">
        <v>162</v>
      </c>
      <c r="B595">
        <v>5</v>
      </c>
      <c r="C595" t="s">
        <v>68</v>
      </c>
      <c r="D595" t="s">
        <v>440</v>
      </c>
      <c r="E595">
        <v>11</v>
      </c>
      <c r="F595" t="s">
        <v>414</v>
      </c>
      <c r="G595">
        <v>6</v>
      </c>
      <c r="H595">
        <v>0</v>
      </c>
      <c r="I595">
        <v>1</v>
      </c>
    </row>
    <row r="596" spans="1:9">
      <c r="A596" t="s">
        <v>171</v>
      </c>
      <c r="B596">
        <v>57</v>
      </c>
      <c r="C596" t="s">
        <v>68</v>
      </c>
      <c r="D596" t="s">
        <v>440</v>
      </c>
      <c r="E596">
        <v>11</v>
      </c>
      <c r="F596" t="s">
        <v>273</v>
      </c>
      <c r="G596">
        <v>6</v>
      </c>
      <c r="H596">
        <v>0</v>
      </c>
      <c r="I596">
        <v>0</v>
      </c>
    </row>
    <row r="597" spans="1:9">
      <c r="A597" t="s">
        <v>168</v>
      </c>
      <c r="B597">
        <v>30</v>
      </c>
      <c r="C597" t="s">
        <v>68</v>
      </c>
      <c r="D597" t="s">
        <v>440</v>
      </c>
      <c r="E597">
        <v>11</v>
      </c>
      <c r="F597" t="s">
        <v>442</v>
      </c>
      <c r="G597">
        <v>6</v>
      </c>
      <c r="H597">
        <v>0</v>
      </c>
      <c r="I597">
        <v>0</v>
      </c>
    </row>
    <row r="598" spans="1:9">
      <c r="A598" t="s">
        <v>157</v>
      </c>
      <c r="B598">
        <v>20</v>
      </c>
      <c r="C598" t="s">
        <v>68</v>
      </c>
      <c r="D598" t="s">
        <v>440</v>
      </c>
      <c r="E598">
        <v>11</v>
      </c>
      <c r="F598" t="s">
        <v>441</v>
      </c>
      <c r="G598">
        <v>6</v>
      </c>
      <c r="H598">
        <v>0</v>
      </c>
      <c r="I598">
        <v>0</v>
      </c>
    </row>
    <row r="599" spans="1:9">
      <c r="A599" t="s">
        <v>219</v>
      </c>
      <c r="B599">
        <v>47</v>
      </c>
      <c r="C599" t="s">
        <v>68</v>
      </c>
      <c r="D599" t="s">
        <v>440</v>
      </c>
      <c r="E599">
        <v>12</v>
      </c>
      <c r="F599" t="s">
        <v>369</v>
      </c>
      <c r="G599">
        <v>6</v>
      </c>
      <c r="H599">
        <v>8</v>
      </c>
      <c r="I599">
        <v>7</v>
      </c>
    </row>
    <row r="600" spans="1:9">
      <c r="A600" t="s">
        <v>219</v>
      </c>
      <c r="B600">
        <v>46</v>
      </c>
      <c r="C600" t="s">
        <v>68</v>
      </c>
      <c r="D600" t="s">
        <v>440</v>
      </c>
      <c r="E600">
        <v>12</v>
      </c>
      <c r="F600" t="s">
        <v>388</v>
      </c>
      <c r="G600">
        <v>6</v>
      </c>
      <c r="H600">
        <v>7</v>
      </c>
      <c r="I600">
        <v>4</v>
      </c>
    </row>
    <row r="601" spans="1:9">
      <c r="A601" t="s">
        <v>219</v>
      </c>
      <c r="B601">
        <v>45</v>
      </c>
      <c r="C601" t="s">
        <v>68</v>
      </c>
      <c r="D601" t="s">
        <v>440</v>
      </c>
      <c r="E601">
        <v>12</v>
      </c>
      <c r="F601" t="s">
        <v>409</v>
      </c>
      <c r="G601">
        <v>6</v>
      </c>
      <c r="H601">
        <v>4</v>
      </c>
      <c r="I601">
        <v>1</v>
      </c>
    </row>
    <row r="602" spans="1:9">
      <c r="A602" s="33" t="s">
        <v>207</v>
      </c>
      <c r="B602" s="33">
        <v>39</v>
      </c>
      <c r="C602" s="33" t="s">
        <v>104</v>
      </c>
      <c r="D602" s="33" t="s">
        <v>439</v>
      </c>
      <c r="E602" s="33">
        <v>1</v>
      </c>
      <c r="F602" s="33" t="s">
        <v>355</v>
      </c>
      <c r="G602">
        <v>12</v>
      </c>
    </row>
    <row r="603" spans="1:9">
      <c r="A603" s="33" t="s">
        <v>187</v>
      </c>
      <c r="B603" s="33">
        <v>38</v>
      </c>
      <c r="C603" s="33" t="s">
        <v>104</v>
      </c>
      <c r="D603" s="33" t="s">
        <v>439</v>
      </c>
      <c r="E603" s="33">
        <v>1</v>
      </c>
      <c r="F603" s="33" t="s">
        <v>357</v>
      </c>
      <c r="G603">
        <v>12</v>
      </c>
    </row>
    <row r="604" spans="1:9">
      <c r="A604" s="33" t="s">
        <v>157</v>
      </c>
      <c r="B604" s="33">
        <v>19</v>
      </c>
      <c r="C604" s="33" t="s">
        <v>104</v>
      </c>
      <c r="D604" s="33" t="s">
        <v>439</v>
      </c>
      <c r="E604" s="33">
        <v>1</v>
      </c>
      <c r="F604" s="33" t="s">
        <v>359</v>
      </c>
      <c r="G604">
        <v>12</v>
      </c>
    </row>
    <row r="605" spans="1:9">
      <c r="A605" s="33" t="s">
        <v>194</v>
      </c>
      <c r="B605" s="33">
        <v>81</v>
      </c>
      <c r="C605" s="33" t="s">
        <v>104</v>
      </c>
      <c r="D605" s="33" t="s">
        <v>439</v>
      </c>
      <c r="E605" s="33">
        <v>1</v>
      </c>
      <c r="F605" s="33" t="s">
        <v>362</v>
      </c>
      <c r="G605">
        <v>12</v>
      </c>
    </row>
    <row r="606" spans="1:9">
      <c r="A606" s="33" t="s">
        <v>168</v>
      </c>
      <c r="B606" s="33">
        <v>29</v>
      </c>
      <c r="C606" s="33" t="s">
        <v>104</v>
      </c>
      <c r="D606" s="33" t="s">
        <v>439</v>
      </c>
      <c r="E606" s="33">
        <v>1</v>
      </c>
      <c r="F606" s="33" t="s">
        <v>365</v>
      </c>
      <c r="G606">
        <v>12</v>
      </c>
    </row>
    <row r="607" spans="1:9">
      <c r="A607" s="33" t="s">
        <v>132</v>
      </c>
      <c r="B607" s="33">
        <v>22</v>
      </c>
      <c r="C607" s="33" t="s">
        <v>104</v>
      </c>
      <c r="D607" s="33" t="s">
        <v>439</v>
      </c>
      <c r="E607" s="33">
        <v>1</v>
      </c>
      <c r="F607" s="33" t="s">
        <v>367</v>
      </c>
      <c r="G607">
        <v>12</v>
      </c>
    </row>
    <row r="608" spans="1:9">
      <c r="A608" s="33" t="s">
        <v>132</v>
      </c>
      <c r="B608" s="33">
        <v>60</v>
      </c>
      <c r="C608" s="33" t="s">
        <v>104</v>
      </c>
      <c r="D608" s="33" t="s">
        <v>439</v>
      </c>
      <c r="E608" s="33">
        <v>1</v>
      </c>
      <c r="F608" s="33" t="s">
        <v>369</v>
      </c>
      <c r="G608">
        <v>12</v>
      </c>
    </row>
    <row r="609" spans="1:7">
      <c r="A609" s="33" t="s">
        <v>187</v>
      </c>
      <c r="B609" s="33">
        <v>77</v>
      </c>
      <c r="C609" s="33" t="s">
        <v>104</v>
      </c>
      <c r="D609" s="33" t="s">
        <v>439</v>
      </c>
      <c r="E609" s="33">
        <v>1</v>
      </c>
      <c r="F609" s="33" t="s">
        <v>371</v>
      </c>
      <c r="G609">
        <v>12</v>
      </c>
    </row>
    <row r="610" spans="1:7">
      <c r="A610" s="33" t="s">
        <v>171</v>
      </c>
      <c r="B610" s="33">
        <v>7</v>
      </c>
      <c r="C610" s="33" t="s">
        <v>104</v>
      </c>
      <c r="D610" s="33" t="s">
        <v>439</v>
      </c>
      <c r="E610" s="33">
        <v>1</v>
      </c>
      <c r="F610" s="33" t="s">
        <v>374</v>
      </c>
      <c r="G610">
        <v>12</v>
      </c>
    </row>
    <row r="611" spans="1:7">
      <c r="A611" s="33" t="s">
        <v>162</v>
      </c>
      <c r="B611" s="33">
        <v>5</v>
      </c>
      <c r="C611" s="33" t="s">
        <v>104</v>
      </c>
      <c r="D611" s="33" t="s">
        <v>439</v>
      </c>
      <c r="E611" s="33">
        <v>1</v>
      </c>
      <c r="F611" s="33" t="s">
        <v>376</v>
      </c>
      <c r="G611">
        <v>12</v>
      </c>
    </row>
    <row r="612" spans="1:7">
      <c r="A612" s="33" t="s">
        <v>168</v>
      </c>
      <c r="B612" s="33">
        <v>76</v>
      </c>
      <c r="C612" s="33" t="s">
        <v>104</v>
      </c>
      <c r="D612" s="33" t="s">
        <v>439</v>
      </c>
      <c r="E612" s="33">
        <v>1</v>
      </c>
      <c r="F612" s="33" t="s">
        <v>380</v>
      </c>
      <c r="G612">
        <v>12</v>
      </c>
    </row>
    <row r="613" spans="1:7">
      <c r="A613" s="33" t="s">
        <v>187</v>
      </c>
      <c r="B613" s="33">
        <v>36</v>
      </c>
      <c r="C613" s="33" t="s">
        <v>104</v>
      </c>
      <c r="D613" s="33" t="s">
        <v>439</v>
      </c>
      <c r="E613" s="33">
        <v>1</v>
      </c>
      <c r="F613" s="33" t="s">
        <v>382</v>
      </c>
      <c r="G613">
        <v>12</v>
      </c>
    </row>
    <row r="614" spans="1:7">
      <c r="A614" s="33" t="s">
        <v>132</v>
      </c>
      <c r="B614" s="33">
        <v>23</v>
      </c>
      <c r="C614" s="33" t="s">
        <v>104</v>
      </c>
      <c r="D614" s="33" t="s">
        <v>439</v>
      </c>
      <c r="E614" s="33">
        <v>1</v>
      </c>
      <c r="F614" s="33" t="s">
        <v>386</v>
      </c>
      <c r="G614">
        <v>12</v>
      </c>
    </row>
    <row r="615" spans="1:7">
      <c r="A615" s="33" t="s">
        <v>150</v>
      </c>
      <c r="B615" s="33">
        <v>25</v>
      </c>
      <c r="C615" s="33" t="s">
        <v>104</v>
      </c>
      <c r="D615" s="33" t="s">
        <v>439</v>
      </c>
      <c r="E615" s="33">
        <v>1</v>
      </c>
      <c r="F615" s="33" t="s">
        <v>390</v>
      </c>
      <c r="G615">
        <v>12</v>
      </c>
    </row>
    <row r="616" spans="1:7">
      <c r="A616" s="33" t="s">
        <v>148</v>
      </c>
      <c r="B616" s="33">
        <v>74</v>
      </c>
      <c r="C616" s="33" t="s">
        <v>104</v>
      </c>
      <c r="D616" s="33" t="s">
        <v>439</v>
      </c>
      <c r="E616" s="33">
        <v>1</v>
      </c>
      <c r="F616" s="33" t="s">
        <v>392</v>
      </c>
      <c r="G616">
        <v>12</v>
      </c>
    </row>
    <row r="617" spans="1:7">
      <c r="A617" s="33" t="s">
        <v>148</v>
      </c>
      <c r="B617" s="33">
        <v>73</v>
      </c>
      <c r="C617" s="33" t="s">
        <v>104</v>
      </c>
      <c r="D617" s="33" t="s">
        <v>439</v>
      </c>
      <c r="E617" s="33">
        <v>1</v>
      </c>
      <c r="F617" s="33" t="s">
        <v>394</v>
      </c>
      <c r="G617">
        <v>12</v>
      </c>
    </row>
    <row r="618" spans="1:7">
      <c r="A618" s="33" t="s">
        <v>168</v>
      </c>
      <c r="B618" s="33">
        <v>31</v>
      </c>
      <c r="C618" s="33" t="s">
        <v>104</v>
      </c>
      <c r="D618" s="33" t="s">
        <v>439</v>
      </c>
      <c r="E618" s="33">
        <v>1</v>
      </c>
      <c r="F618" s="33" t="s">
        <v>267</v>
      </c>
      <c r="G618">
        <v>12</v>
      </c>
    </row>
    <row r="619" spans="1:7">
      <c r="A619" s="33" t="s">
        <v>162</v>
      </c>
      <c r="B619" s="33">
        <v>1</v>
      </c>
      <c r="C619" s="33" t="s">
        <v>104</v>
      </c>
      <c r="D619" s="33" t="s">
        <v>439</v>
      </c>
      <c r="E619" s="33">
        <v>1</v>
      </c>
      <c r="F619" s="33" t="s">
        <v>157</v>
      </c>
      <c r="G619">
        <v>12</v>
      </c>
    </row>
    <row r="620" spans="1:7">
      <c r="A620" s="33" t="s">
        <v>150</v>
      </c>
      <c r="B620" s="33">
        <v>26</v>
      </c>
      <c r="C620" s="33" t="s">
        <v>104</v>
      </c>
      <c r="D620" s="33" t="s">
        <v>439</v>
      </c>
      <c r="E620" s="33">
        <v>1</v>
      </c>
      <c r="F620" s="33" t="s">
        <v>140</v>
      </c>
      <c r="G620">
        <v>12</v>
      </c>
    </row>
    <row r="621" spans="1:7">
      <c r="A621" s="33" t="s">
        <v>171</v>
      </c>
      <c r="B621" s="33">
        <v>8</v>
      </c>
      <c r="C621" s="33" t="s">
        <v>104</v>
      </c>
      <c r="D621" s="33" t="s">
        <v>439</v>
      </c>
      <c r="E621" s="33">
        <v>1</v>
      </c>
      <c r="F621" s="33" t="s">
        <v>265</v>
      </c>
      <c r="G621">
        <v>12</v>
      </c>
    </row>
    <row r="622" spans="1:7">
      <c r="A622" s="33" t="s">
        <v>157</v>
      </c>
      <c r="B622" s="33">
        <v>17</v>
      </c>
      <c r="C622" s="33" t="s">
        <v>104</v>
      </c>
      <c r="D622" s="33" t="s">
        <v>439</v>
      </c>
      <c r="E622" s="33">
        <v>1</v>
      </c>
      <c r="F622" s="33" t="s">
        <v>397</v>
      </c>
      <c r="G622">
        <v>12</v>
      </c>
    </row>
    <row r="623" spans="1:7">
      <c r="A623" s="33" t="s">
        <v>194</v>
      </c>
      <c r="B623" s="33">
        <v>85</v>
      </c>
      <c r="C623" s="33" t="s">
        <v>104</v>
      </c>
      <c r="D623" s="33" t="s">
        <v>439</v>
      </c>
      <c r="E623" s="33">
        <v>1</v>
      </c>
      <c r="F623" s="33" t="s">
        <v>399</v>
      </c>
      <c r="G623">
        <v>12</v>
      </c>
    </row>
    <row r="624" spans="1:7">
      <c r="A624" s="33" t="s">
        <v>157</v>
      </c>
      <c r="B624" s="33">
        <v>18</v>
      </c>
      <c r="C624" s="33" t="s">
        <v>104</v>
      </c>
      <c r="D624" s="33" t="s">
        <v>439</v>
      </c>
      <c r="E624" s="33">
        <v>1</v>
      </c>
      <c r="F624" s="33" t="s">
        <v>400</v>
      </c>
      <c r="G624">
        <v>12</v>
      </c>
    </row>
    <row r="625" spans="1:7">
      <c r="A625" s="33" t="s">
        <v>150</v>
      </c>
      <c r="B625" s="33">
        <v>75</v>
      </c>
      <c r="C625" s="33" t="s">
        <v>104</v>
      </c>
      <c r="D625" s="33" t="s">
        <v>439</v>
      </c>
      <c r="E625" s="33">
        <v>1</v>
      </c>
      <c r="F625" s="33" t="s">
        <v>401</v>
      </c>
      <c r="G625">
        <v>12</v>
      </c>
    </row>
    <row r="626" spans="1:7">
      <c r="A626" s="33" t="s">
        <v>207</v>
      </c>
      <c r="B626" s="33">
        <v>43</v>
      </c>
      <c r="C626" s="33" t="s">
        <v>104</v>
      </c>
      <c r="D626" s="33" t="s">
        <v>439</v>
      </c>
      <c r="E626" s="33">
        <v>1</v>
      </c>
      <c r="F626" s="33" t="s">
        <v>269</v>
      </c>
      <c r="G626">
        <v>12</v>
      </c>
    </row>
    <row r="627" spans="1:7">
      <c r="A627" s="33" t="s">
        <v>194</v>
      </c>
      <c r="B627" s="33">
        <v>79</v>
      </c>
      <c r="C627" s="33" t="s">
        <v>104</v>
      </c>
      <c r="D627" s="33" t="s">
        <v>439</v>
      </c>
      <c r="E627" s="33">
        <v>1</v>
      </c>
      <c r="F627" s="33" t="s">
        <v>403</v>
      </c>
      <c r="G627">
        <v>12</v>
      </c>
    </row>
    <row r="628" spans="1:7">
      <c r="A628" s="33" t="s">
        <v>168</v>
      </c>
      <c r="B628" s="33">
        <v>30</v>
      </c>
      <c r="C628" s="33" t="s">
        <v>104</v>
      </c>
      <c r="D628" s="33" t="s">
        <v>439</v>
      </c>
      <c r="E628" s="33">
        <v>1</v>
      </c>
      <c r="F628" s="33" t="s">
        <v>404</v>
      </c>
      <c r="G628">
        <v>12</v>
      </c>
    </row>
    <row r="629" spans="1:7">
      <c r="A629" s="33" t="s">
        <v>194</v>
      </c>
      <c r="B629" s="33">
        <v>84</v>
      </c>
      <c r="C629" s="33" t="s">
        <v>104</v>
      </c>
      <c r="D629" s="33" t="s">
        <v>439</v>
      </c>
      <c r="E629" s="33">
        <v>1</v>
      </c>
      <c r="F629" s="33" t="s">
        <v>405</v>
      </c>
      <c r="G629">
        <v>12</v>
      </c>
    </row>
    <row r="630" spans="1:7">
      <c r="A630" s="33" t="s">
        <v>168</v>
      </c>
      <c r="B630" s="33">
        <v>32</v>
      </c>
      <c r="C630" s="33" t="s">
        <v>104</v>
      </c>
      <c r="D630" s="33" t="s">
        <v>439</v>
      </c>
      <c r="E630" s="33">
        <v>1</v>
      </c>
      <c r="F630" s="33" t="s">
        <v>406</v>
      </c>
      <c r="G630">
        <v>12</v>
      </c>
    </row>
    <row r="631" spans="1:7">
      <c r="A631" s="33" t="s">
        <v>171</v>
      </c>
      <c r="B631" s="33">
        <v>57</v>
      </c>
      <c r="C631" s="33" t="s">
        <v>104</v>
      </c>
      <c r="D631" s="33" t="s">
        <v>439</v>
      </c>
      <c r="E631" s="33">
        <v>1</v>
      </c>
      <c r="F631" s="33" t="s">
        <v>407</v>
      </c>
      <c r="G631">
        <v>12</v>
      </c>
    </row>
    <row r="632" spans="1:7">
      <c r="A632" s="33" t="s">
        <v>187</v>
      </c>
      <c r="B632" s="33">
        <v>35</v>
      </c>
      <c r="C632" s="33" t="s">
        <v>104</v>
      </c>
      <c r="D632" s="33" t="s">
        <v>439</v>
      </c>
      <c r="E632" s="33">
        <v>1</v>
      </c>
      <c r="F632" s="33" t="s">
        <v>271</v>
      </c>
      <c r="G632">
        <v>12</v>
      </c>
    </row>
    <row r="633" spans="1:7">
      <c r="A633" s="33" t="s">
        <v>187</v>
      </c>
      <c r="B633" s="33">
        <v>34</v>
      </c>
      <c r="C633" s="33" t="s">
        <v>104</v>
      </c>
      <c r="D633" s="33" t="s">
        <v>439</v>
      </c>
      <c r="E633" s="33">
        <v>1</v>
      </c>
      <c r="F633" s="33" t="s">
        <v>408</v>
      </c>
      <c r="G633">
        <v>12</v>
      </c>
    </row>
    <row r="634" spans="1:7">
      <c r="A634" s="33" t="s">
        <v>171</v>
      </c>
      <c r="B634" s="33">
        <v>6</v>
      </c>
      <c r="C634" s="33" t="s">
        <v>104</v>
      </c>
      <c r="D634" s="33" t="s">
        <v>439</v>
      </c>
      <c r="E634" s="33">
        <v>1</v>
      </c>
      <c r="F634" s="33" t="s">
        <v>409</v>
      </c>
      <c r="G634">
        <v>12</v>
      </c>
    </row>
    <row r="635" spans="1:7">
      <c r="A635" s="33" t="s">
        <v>194</v>
      </c>
      <c r="B635" s="33">
        <v>78</v>
      </c>
      <c r="C635" s="33" t="s">
        <v>104</v>
      </c>
      <c r="D635" s="33" t="s">
        <v>439</v>
      </c>
      <c r="E635" s="33">
        <v>1</v>
      </c>
      <c r="F635" s="33" t="s">
        <v>410</v>
      </c>
      <c r="G635">
        <v>12</v>
      </c>
    </row>
    <row r="636" spans="1:7">
      <c r="A636" s="33" t="s">
        <v>162</v>
      </c>
      <c r="B636" s="33">
        <v>3</v>
      </c>
      <c r="C636" s="33" t="s">
        <v>104</v>
      </c>
      <c r="D636" s="33" t="s">
        <v>439</v>
      </c>
      <c r="E636" s="33">
        <v>1</v>
      </c>
      <c r="F636" s="33" t="s">
        <v>411</v>
      </c>
      <c r="G636">
        <v>12</v>
      </c>
    </row>
    <row r="637" spans="1:7">
      <c r="A637" s="33" t="s">
        <v>162</v>
      </c>
      <c r="B637" s="33">
        <v>2</v>
      </c>
      <c r="C637" s="33" t="s">
        <v>104</v>
      </c>
      <c r="D637" s="33" t="s">
        <v>439</v>
      </c>
      <c r="E637" s="33">
        <v>1</v>
      </c>
      <c r="F637" s="33" t="s">
        <v>412</v>
      </c>
      <c r="G637">
        <v>12</v>
      </c>
    </row>
    <row r="638" spans="1:7">
      <c r="A638" s="33" t="s">
        <v>157</v>
      </c>
      <c r="B638" s="33">
        <v>20</v>
      </c>
      <c r="C638" s="33" t="s">
        <v>104</v>
      </c>
      <c r="D638" s="33" t="s">
        <v>439</v>
      </c>
      <c r="E638" s="33">
        <v>1</v>
      </c>
      <c r="F638" s="33" t="s">
        <v>413</v>
      </c>
      <c r="G638">
        <v>12</v>
      </c>
    </row>
    <row r="639" spans="1:7">
      <c r="A639" s="33" t="s">
        <v>187</v>
      </c>
      <c r="B639" s="33">
        <v>37</v>
      </c>
      <c r="C639" s="33" t="s">
        <v>104</v>
      </c>
      <c r="D639" s="33" t="s">
        <v>439</v>
      </c>
      <c r="E639" s="33">
        <v>1</v>
      </c>
      <c r="F639" s="33" t="s">
        <v>414</v>
      </c>
      <c r="G639">
        <v>12</v>
      </c>
    </row>
    <row r="640" spans="1:7">
      <c r="A640" s="33" t="s">
        <v>219</v>
      </c>
      <c r="B640" s="33">
        <v>44</v>
      </c>
      <c r="C640" s="33" t="s">
        <v>104</v>
      </c>
      <c r="D640" s="33" t="s">
        <v>439</v>
      </c>
      <c r="E640" s="33">
        <v>1</v>
      </c>
      <c r="F640" s="33" t="s">
        <v>273</v>
      </c>
      <c r="G640">
        <v>12</v>
      </c>
    </row>
    <row r="641" spans="1:7">
      <c r="A641" s="33" t="s">
        <v>162</v>
      </c>
      <c r="B641" s="33">
        <v>53</v>
      </c>
      <c r="C641" s="33" t="s">
        <v>104</v>
      </c>
      <c r="D641" s="33" t="s">
        <v>439</v>
      </c>
      <c r="E641" s="33">
        <v>1</v>
      </c>
      <c r="F641" s="33" t="s">
        <v>441</v>
      </c>
      <c r="G641">
        <v>12</v>
      </c>
    </row>
    <row r="642" spans="1:7">
      <c r="A642" s="33" t="s">
        <v>194</v>
      </c>
      <c r="B642" s="33">
        <v>83</v>
      </c>
      <c r="C642" s="33" t="s">
        <v>104</v>
      </c>
      <c r="D642" s="33" t="s">
        <v>439</v>
      </c>
      <c r="E642" s="33">
        <v>2</v>
      </c>
      <c r="F642" s="33" t="s">
        <v>367</v>
      </c>
      <c r="G642">
        <v>12</v>
      </c>
    </row>
    <row r="643" spans="1:7">
      <c r="A643" s="33" t="s">
        <v>219</v>
      </c>
      <c r="B643" s="33">
        <v>45</v>
      </c>
      <c r="C643" s="33" t="s">
        <v>104</v>
      </c>
      <c r="D643" s="33" t="s">
        <v>439</v>
      </c>
      <c r="E643" s="33">
        <v>2</v>
      </c>
      <c r="F643" s="33" t="s">
        <v>371</v>
      </c>
      <c r="G643">
        <v>12</v>
      </c>
    </row>
    <row r="644" spans="1:7">
      <c r="A644" s="33" t="s">
        <v>207</v>
      </c>
      <c r="B644" s="33">
        <v>41</v>
      </c>
      <c r="C644" s="33" t="s">
        <v>104</v>
      </c>
      <c r="D644" s="33" t="s">
        <v>439</v>
      </c>
      <c r="E644" s="33">
        <v>2</v>
      </c>
      <c r="F644" s="33" t="s">
        <v>384</v>
      </c>
      <c r="G644">
        <v>12</v>
      </c>
    </row>
    <row r="645" spans="1:7">
      <c r="A645" s="33" t="s">
        <v>219</v>
      </c>
      <c r="B645" s="33">
        <v>46</v>
      </c>
      <c r="C645" s="33" t="s">
        <v>104</v>
      </c>
      <c r="D645" s="33" t="s">
        <v>439</v>
      </c>
      <c r="E645" s="33">
        <v>2</v>
      </c>
      <c r="F645" s="33" t="s">
        <v>386</v>
      </c>
      <c r="G645">
        <v>12</v>
      </c>
    </row>
    <row r="646" spans="1:7">
      <c r="A646" s="33" t="s">
        <v>207</v>
      </c>
      <c r="B646" s="33">
        <v>40</v>
      </c>
      <c r="C646" s="33" t="s">
        <v>104</v>
      </c>
      <c r="D646" s="33" t="s">
        <v>439</v>
      </c>
      <c r="E646" s="33">
        <v>2</v>
      </c>
      <c r="F646" s="33" t="s">
        <v>388</v>
      </c>
      <c r="G646">
        <v>12</v>
      </c>
    </row>
    <row r="647" spans="1:7">
      <c r="A647" s="33" t="s">
        <v>194</v>
      </c>
      <c r="B647" s="33">
        <v>80</v>
      </c>
      <c r="C647" s="33" t="s">
        <v>104</v>
      </c>
      <c r="D647" s="33" t="s">
        <v>439</v>
      </c>
      <c r="E647" s="33">
        <v>2</v>
      </c>
      <c r="F647" s="33" t="s">
        <v>396</v>
      </c>
      <c r="G647">
        <v>12</v>
      </c>
    </row>
    <row r="648" spans="1:7">
      <c r="A648" s="33" t="s">
        <v>132</v>
      </c>
      <c r="B648" s="33">
        <v>24</v>
      </c>
      <c r="C648" s="33" t="s">
        <v>104</v>
      </c>
      <c r="D648" s="33" t="s">
        <v>439</v>
      </c>
      <c r="E648" s="33">
        <v>2</v>
      </c>
      <c r="F648" s="33" t="s">
        <v>402</v>
      </c>
      <c r="G648">
        <v>12</v>
      </c>
    </row>
    <row r="649" spans="1:7">
      <c r="A649" s="33" t="s">
        <v>219</v>
      </c>
      <c r="B649" s="33">
        <v>47</v>
      </c>
      <c r="C649" s="33" t="s">
        <v>104</v>
      </c>
      <c r="D649" s="33" t="s">
        <v>439</v>
      </c>
      <c r="E649" s="33">
        <v>2</v>
      </c>
      <c r="F649" s="33" t="s">
        <v>406</v>
      </c>
      <c r="G649">
        <v>12</v>
      </c>
    </row>
    <row r="650" spans="1:7">
      <c r="A650" s="33" t="s">
        <v>207</v>
      </c>
      <c r="B650" s="33">
        <v>42</v>
      </c>
      <c r="C650" s="33" t="s">
        <v>104</v>
      </c>
      <c r="D650" s="33" t="s">
        <v>439</v>
      </c>
      <c r="E650" s="33">
        <v>2</v>
      </c>
      <c r="F650" s="33" t="s">
        <v>411</v>
      </c>
      <c r="G650">
        <v>12</v>
      </c>
    </row>
    <row r="651" spans="1:7">
      <c r="A651" s="33" t="s">
        <v>148</v>
      </c>
      <c r="B651" s="33">
        <v>72</v>
      </c>
      <c r="C651" s="33" t="s">
        <v>104</v>
      </c>
      <c r="D651" s="33" t="s">
        <v>439</v>
      </c>
      <c r="E651" s="33">
        <v>2</v>
      </c>
      <c r="F651" s="33" t="s">
        <v>412</v>
      </c>
      <c r="G651">
        <v>12</v>
      </c>
    </row>
    <row r="652" spans="1:7">
      <c r="A652" s="33" t="s">
        <v>162</v>
      </c>
      <c r="B652" s="33">
        <v>53</v>
      </c>
      <c r="C652" s="33" t="s">
        <v>104</v>
      </c>
      <c r="D652" s="33" t="s">
        <v>440</v>
      </c>
      <c r="E652" s="33">
        <v>3</v>
      </c>
      <c r="F652" s="33" t="s">
        <v>355</v>
      </c>
      <c r="G652">
        <v>12</v>
      </c>
    </row>
    <row r="653" spans="1:7">
      <c r="A653" s="33" t="s">
        <v>148</v>
      </c>
      <c r="B653" s="33">
        <v>74</v>
      </c>
      <c r="C653" s="33" t="s">
        <v>104</v>
      </c>
      <c r="D653" s="33" t="s">
        <v>440</v>
      </c>
      <c r="E653" s="33">
        <v>3</v>
      </c>
      <c r="F653" s="33" t="s">
        <v>357</v>
      </c>
      <c r="G653">
        <v>12</v>
      </c>
    </row>
    <row r="654" spans="1:7">
      <c r="A654" s="33" t="s">
        <v>168</v>
      </c>
      <c r="B654" s="33">
        <v>29</v>
      </c>
      <c r="C654" s="33" t="s">
        <v>104</v>
      </c>
      <c r="D654" s="33" t="s">
        <v>440</v>
      </c>
      <c r="E654" s="33">
        <v>3</v>
      </c>
      <c r="F654" s="33" t="s">
        <v>359</v>
      </c>
      <c r="G654">
        <v>12</v>
      </c>
    </row>
    <row r="655" spans="1:7">
      <c r="A655" s="33" t="s">
        <v>194</v>
      </c>
      <c r="B655" s="33">
        <v>84</v>
      </c>
      <c r="C655" s="33" t="s">
        <v>104</v>
      </c>
      <c r="D655" s="33" t="s">
        <v>440</v>
      </c>
      <c r="E655" s="33">
        <v>3</v>
      </c>
      <c r="F655" s="33" t="s">
        <v>362</v>
      </c>
      <c r="G655">
        <v>12</v>
      </c>
    </row>
    <row r="656" spans="1:7">
      <c r="A656" s="33" t="s">
        <v>168</v>
      </c>
      <c r="B656" s="33">
        <v>30</v>
      </c>
      <c r="C656" s="33" t="s">
        <v>104</v>
      </c>
      <c r="D656" s="33" t="s">
        <v>440</v>
      </c>
      <c r="E656" s="33">
        <v>3</v>
      </c>
      <c r="F656" s="33" t="s">
        <v>365</v>
      </c>
      <c r="G656">
        <v>12</v>
      </c>
    </row>
    <row r="657" spans="1:7">
      <c r="A657" s="33" t="s">
        <v>150</v>
      </c>
      <c r="B657" s="33">
        <v>25</v>
      </c>
      <c r="C657" s="33" t="s">
        <v>104</v>
      </c>
      <c r="D657" s="33" t="s">
        <v>440</v>
      </c>
      <c r="E657" s="33">
        <v>3</v>
      </c>
      <c r="F657" s="33" t="s">
        <v>367</v>
      </c>
      <c r="G657">
        <v>12</v>
      </c>
    </row>
    <row r="658" spans="1:7">
      <c r="A658" s="33" t="s">
        <v>187</v>
      </c>
      <c r="B658" s="33">
        <v>38</v>
      </c>
      <c r="C658" s="33" t="s">
        <v>104</v>
      </c>
      <c r="D658" s="33" t="s">
        <v>440</v>
      </c>
      <c r="E658" s="33">
        <v>3</v>
      </c>
      <c r="F658" s="33" t="s">
        <v>369</v>
      </c>
      <c r="G658">
        <v>12</v>
      </c>
    </row>
    <row r="659" spans="1:7">
      <c r="A659" s="33" t="s">
        <v>171</v>
      </c>
      <c r="B659" s="33">
        <v>7</v>
      </c>
      <c r="C659" s="33" t="s">
        <v>104</v>
      </c>
      <c r="D659" s="33" t="s">
        <v>440</v>
      </c>
      <c r="E659" s="33">
        <v>3</v>
      </c>
      <c r="F659" s="33" t="s">
        <v>371</v>
      </c>
      <c r="G659">
        <v>12</v>
      </c>
    </row>
    <row r="660" spans="1:7">
      <c r="A660" s="33" t="s">
        <v>132</v>
      </c>
      <c r="B660" s="33">
        <v>23</v>
      </c>
      <c r="C660" s="33" t="s">
        <v>104</v>
      </c>
      <c r="D660" s="33" t="s">
        <v>440</v>
      </c>
      <c r="E660" s="33">
        <v>3</v>
      </c>
      <c r="F660" s="33" t="s">
        <v>374</v>
      </c>
      <c r="G660">
        <v>12</v>
      </c>
    </row>
    <row r="661" spans="1:7">
      <c r="A661" s="33" t="s">
        <v>187</v>
      </c>
      <c r="B661" s="33">
        <v>35</v>
      </c>
      <c r="C661" s="33" t="s">
        <v>104</v>
      </c>
      <c r="D661" s="33" t="s">
        <v>440</v>
      </c>
      <c r="E661" s="33">
        <v>3</v>
      </c>
      <c r="F661" s="33" t="s">
        <v>376</v>
      </c>
      <c r="G661">
        <v>12</v>
      </c>
    </row>
    <row r="662" spans="1:7">
      <c r="A662" s="33" t="s">
        <v>171</v>
      </c>
      <c r="B662" s="33">
        <v>6</v>
      </c>
      <c r="C662" s="33" t="s">
        <v>104</v>
      </c>
      <c r="D662" s="33" t="s">
        <v>440</v>
      </c>
      <c r="E662" s="33">
        <v>3</v>
      </c>
      <c r="F662" s="33" t="s">
        <v>380</v>
      </c>
      <c r="G662">
        <v>12</v>
      </c>
    </row>
    <row r="663" spans="1:7">
      <c r="A663" s="33" t="s">
        <v>157</v>
      </c>
      <c r="B663" s="33">
        <v>20</v>
      </c>
      <c r="C663" s="33" t="s">
        <v>104</v>
      </c>
      <c r="D663" s="33" t="s">
        <v>440</v>
      </c>
      <c r="E663" s="33">
        <v>3</v>
      </c>
      <c r="F663" s="33" t="s">
        <v>382</v>
      </c>
      <c r="G663">
        <v>12</v>
      </c>
    </row>
    <row r="664" spans="1:7">
      <c r="A664" s="33" t="s">
        <v>219</v>
      </c>
      <c r="B664" s="33">
        <v>44</v>
      </c>
      <c r="C664" s="33" t="s">
        <v>104</v>
      </c>
      <c r="D664" s="33" t="s">
        <v>440</v>
      </c>
      <c r="E664" s="33">
        <v>3</v>
      </c>
      <c r="F664" s="33" t="s">
        <v>384</v>
      </c>
      <c r="G664">
        <v>12</v>
      </c>
    </row>
    <row r="665" spans="1:7">
      <c r="A665" s="33" t="s">
        <v>168</v>
      </c>
      <c r="B665" s="33">
        <v>32</v>
      </c>
      <c r="C665" s="33" t="s">
        <v>104</v>
      </c>
      <c r="D665" s="33" t="s">
        <v>440</v>
      </c>
      <c r="E665" s="33">
        <v>3</v>
      </c>
      <c r="F665" s="33" t="s">
        <v>386</v>
      </c>
      <c r="G665">
        <v>12</v>
      </c>
    </row>
    <row r="666" spans="1:7">
      <c r="A666" s="33" t="s">
        <v>150</v>
      </c>
      <c r="B666" s="33">
        <v>75</v>
      </c>
      <c r="C666" s="33" t="s">
        <v>104</v>
      </c>
      <c r="D666" s="33" t="s">
        <v>440</v>
      </c>
      <c r="E666" s="33">
        <v>3</v>
      </c>
      <c r="F666" s="33" t="s">
        <v>388</v>
      </c>
      <c r="G666">
        <v>12</v>
      </c>
    </row>
    <row r="667" spans="1:7">
      <c r="A667" s="33" t="s">
        <v>132</v>
      </c>
      <c r="B667" s="33">
        <v>60</v>
      </c>
      <c r="C667" s="33" t="s">
        <v>104</v>
      </c>
      <c r="D667" s="33" t="s">
        <v>440</v>
      </c>
      <c r="E667" s="33">
        <v>3</v>
      </c>
      <c r="F667" s="33" t="s">
        <v>390</v>
      </c>
      <c r="G667">
        <v>12</v>
      </c>
    </row>
    <row r="668" spans="1:7">
      <c r="A668" s="33" t="s">
        <v>157</v>
      </c>
      <c r="B668" s="33">
        <v>19</v>
      </c>
      <c r="C668" s="33" t="s">
        <v>104</v>
      </c>
      <c r="D668" s="33" t="s">
        <v>440</v>
      </c>
      <c r="E668" s="33">
        <v>3</v>
      </c>
      <c r="F668" s="33" t="s">
        <v>392</v>
      </c>
      <c r="G668">
        <v>12</v>
      </c>
    </row>
    <row r="669" spans="1:7">
      <c r="A669" s="33" t="s">
        <v>194</v>
      </c>
      <c r="B669" s="33">
        <v>78</v>
      </c>
      <c r="C669" s="33" t="s">
        <v>104</v>
      </c>
      <c r="D669" s="33" t="s">
        <v>440</v>
      </c>
      <c r="E669" s="33">
        <v>3</v>
      </c>
      <c r="F669" s="33" t="s">
        <v>144</v>
      </c>
      <c r="G669">
        <v>12</v>
      </c>
    </row>
    <row r="670" spans="1:7">
      <c r="A670" s="33" t="s">
        <v>194</v>
      </c>
      <c r="B670" s="33">
        <v>80</v>
      </c>
      <c r="C670" s="33" t="s">
        <v>104</v>
      </c>
      <c r="D670" s="33" t="s">
        <v>440</v>
      </c>
      <c r="E670" s="33">
        <v>3</v>
      </c>
      <c r="F670" s="33" t="s">
        <v>394</v>
      </c>
      <c r="G670">
        <v>12</v>
      </c>
    </row>
    <row r="671" spans="1:7">
      <c r="A671" s="33" t="s">
        <v>162</v>
      </c>
      <c r="B671" s="33">
        <v>1</v>
      </c>
      <c r="C671" s="33" t="s">
        <v>104</v>
      </c>
      <c r="D671" s="33" t="s">
        <v>440</v>
      </c>
      <c r="E671" s="33">
        <v>3</v>
      </c>
      <c r="F671" s="33" t="s">
        <v>267</v>
      </c>
      <c r="G671">
        <v>12</v>
      </c>
    </row>
    <row r="672" spans="1:7">
      <c r="A672" s="33" t="s">
        <v>171</v>
      </c>
      <c r="B672" s="33">
        <v>8</v>
      </c>
      <c r="C672" s="33" t="s">
        <v>104</v>
      </c>
      <c r="D672" s="33" t="s">
        <v>440</v>
      </c>
      <c r="E672" s="33">
        <v>3</v>
      </c>
      <c r="F672" s="33" t="s">
        <v>157</v>
      </c>
      <c r="G672">
        <v>12</v>
      </c>
    </row>
    <row r="673" spans="1:7">
      <c r="A673" s="33" t="s">
        <v>148</v>
      </c>
      <c r="B673" s="33">
        <v>72</v>
      </c>
      <c r="C673" s="33" t="s">
        <v>104</v>
      </c>
      <c r="D673" s="33" t="s">
        <v>440</v>
      </c>
      <c r="E673" s="33">
        <v>3</v>
      </c>
      <c r="F673" s="33" t="s">
        <v>396</v>
      </c>
      <c r="G673">
        <v>12</v>
      </c>
    </row>
    <row r="674" spans="1:7">
      <c r="A674" s="33" t="s">
        <v>157</v>
      </c>
      <c r="B674" s="33">
        <v>17</v>
      </c>
      <c r="C674" s="33" t="s">
        <v>104</v>
      </c>
      <c r="D674" s="33" t="s">
        <v>440</v>
      </c>
      <c r="E674" s="33">
        <v>3</v>
      </c>
      <c r="F674" s="33" t="s">
        <v>265</v>
      </c>
      <c r="G674">
        <v>12</v>
      </c>
    </row>
    <row r="675" spans="1:7">
      <c r="A675" s="33" t="s">
        <v>162</v>
      </c>
      <c r="B675" s="33">
        <v>3</v>
      </c>
      <c r="C675" s="33" t="s">
        <v>104</v>
      </c>
      <c r="D675" s="33" t="s">
        <v>440</v>
      </c>
      <c r="E675" s="33">
        <v>3</v>
      </c>
      <c r="F675" s="33" t="s">
        <v>397</v>
      </c>
      <c r="G675">
        <v>12</v>
      </c>
    </row>
    <row r="676" spans="1:7">
      <c r="A676" s="33" t="s">
        <v>207</v>
      </c>
      <c r="B676" s="33">
        <v>43</v>
      </c>
      <c r="C676" s="33" t="s">
        <v>104</v>
      </c>
      <c r="D676" s="33" t="s">
        <v>440</v>
      </c>
      <c r="E676" s="33">
        <v>3</v>
      </c>
      <c r="F676" s="33" t="s">
        <v>399</v>
      </c>
      <c r="G676">
        <v>12</v>
      </c>
    </row>
    <row r="677" spans="1:7">
      <c r="A677" s="33" t="s">
        <v>187</v>
      </c>
      <c r="B677" s="33">
        <v>77</v>
      </c>
      <c r="C677" s="33" t="s">
        <v>104</v>
      </c>
      <c r="D677" s="33" t="s">
        <v>440</v>
      </c>
      <c r="E677" s="33">
        <v>3</v>
      </c>
      <c r="F677" s="33" t="s">
        <v>400</v>
      </c>
      <c r="G677">
        <v>12</v>
      </c>
    </row>
    <row r="678" spans="1:7">
      <c r="A678" s="33" t="s">
        <v>132</v>
      </c>
      <c r="B678" s="33">
        <v>24</v>
      </c>
      <c r="C678" s="33" t="s">
        <v>104</v>
      </c>
      <c r="D678" s="33" t="s">
        <v>440</v>
      </c>
      <c r="E678" s="33">
        <v>3</v>
      </c>
      <c r="F678" s="33" t="s">
        <v>401</v>
      </c>
      <c r="G678">
        <v>12</v>
      </c>
    </row>
    <row r="679" spans="1:7">
      <c r="A679" s="33" t="s">
        <v>132</v>
      </c>
      <c r="B679" s="33">
        <v>22</v>
      </c>
      <c r="C679" s="33" t="s">
        <v>104</v>
      </c>
      <c r="D679" s="33" t="s">
        <v>440</v>
      </c>
      <c r="E679" s="33">
        <v>3</v>
      </c>
      <c r="F679" s="33" t="s">
        <v>402</v>
      </c>
      <c r="G679">
        <v>12</v>
      </c>
    </row>
    <row r="680" spans="1:7">
      <c r="A680" s="33" t="s">
        <v>162</v>
      </c>
      <c r="B680" s="33">
        <v>2</v>
      </c>
      <c r="C680" s="33" t="s">
        <v>104</v>
      </c>
      <c r="D680" s="33" t="s">
        <v>440</v>
      </c>
      <c r="E680" s="33">
        <v>3</v>
      </c>
      <c r="F680" s="33" t="s">
        <v>269</v>
      </c>
      <c r="G680">
        <v>12</v>
      </c>
    </row>
    <row r="681" spans="1:7">
      <c r="A681" s="33" t="s">
        <v>194</v>
      </c>
      <c r="B681" s="33">
        <v>81</v>
      </c>
      <c r="C681" s="33" t="s">
        <v>104</v>
      </c>
      <c r="D681" s="33" t="s">
        <v>440</v>
      </c>
      <c r="E681" s="33">
        <v>3</v>
      </c>
      <c r="F681" s="33" t="s">
        <v>403</v>
      </c>
      <c r="G681">
        <v>12</v>
      </c>
    </row>
    <row r="682" spans="1:7">
      <c r="A682" s="33" t="s">
        <v>207</v>
      </c>
      <c r="B682" s="33">
        <v>39</v>
      </c>
      <c r="C682" s="33" t="s">
        <v>104</v>
      </c>
      <c r="D682" s="33" t="s">
        <v>440</v>
      </c>
      <c r="E682" s="33">
        <v>3</v>
      </c>
      <c r="F682" s="33" t="s">
        <v>405</v>
      </c>
      <c r="G682">
        <v>12</v>
      </c>
    </row>
    <row r="683" spans="1:7">
      <c r="A683" s="33" t="s">
        <v>194</v>
      </c>
      <c r="B683" s="33">
        <v>83</v>
      </c>
      <c r="C683" s="33" t="s">
        <v>104</v>
      </c>
      <c r="D683" s="33" t="s">
        <v>440</v>
      </c>
      <c r="E683" s="33">
        <v>3</v>
      </c>
      <c r="F683" s="33" t="s">
        <v>406</v>
      </c>
      <c r="G683">
        <v>12</v>
      </c>
    </row>
    <row r="684" spans="1:7">
      <c r="A684" s="33" t="s">
        <v>171</v>
      </c>
      <c r="B684" s="33">
        <v>57</v>
      </c>
      <c r="C684" s="33" t="s">
        <v>104</v>
      </c>
      <c r="D684" s="33" t="s">
        <v>440</v>
      </c>
      <c r="E684" s="33">
        <v>3</v>
      </c>
      <c r="F684" s="33" t="s">
        <v>407</v>
      </c>
      <c r="G684">
        <v>12</v>
      </c>
    </row>
    <row r="685" spans="1:7">
      <c r="A685" s="33" t="s">
        <v>194</v>
      </c>
      <c r="B685" s="33">
        <v>79</v>
      </c>
      <c r="C685" s="33" t="s">
        <v>104</v>
      </c>
      <c r="D685" s="33" t="s">
        <v>440</v>
      </c>
      <c r="E685" s="33">
        <v>3</v>
      </c>
      <c r="F685" s="33" t="s">
        <v>271</v>
      </c>
      <c r="G685">
        <v>12</v>
      </c>
    </row>
    <row r="686" spans="1:7">
      <c r="A686" s="33" t="s">
        <v>162</v>
      </c>
      <c r="B686" s="33">
        <v>5</v>
      </c>
      <c r="C686" s="33" t="s">
        <v>104</v>
      </c>
      <c r="D686" s="33" t="s">
        <v>440</v>
      </c>
      <c r="E686" s="33">
        <v>3</v>
      </c>
      <c r="F686" s="33" t="s">
        <v>408</v>
      </c>
      <c r="G686">
        <v>12</v>
      </c>
    </row>
    <row r="687" spans="1:7">
      <c r="A687" s="33" t="s">
        <v>148</v>
      </c>
      <c r="B687" s="33">
        <v>73</v>
      </c>
      <c r="C687" s="33" t="s">
        <v>104</v>
      </c>
      <c r="D687" s="33" t="s">
        <v>440</v>
      </c>
      <c r="E687" s="33">
        <v>3</v>
      </c>
      <c r="F687" s="33" t="s">
        <v>409</v>
      </c>
      <c r="G687">
        <v>12</v>
      </c>
    </row>
    <row r="688" spans="1:7">
      <c r="A688" s="33" t="s">
        <v>207</v>
      </c>
      <c r="B688" s="33">
        <v>41</v>
      </c>
      <c r="C688" s="33" t="s">
        <v>104</v>
      </c>
      <c r="D688" s="33" t="s">
        <v>440</v>
      </c>
      <c r="E688" s="33">
        <v>3</v>
      </c>
      <c r="F688" s="33" t="s">
        <v>411</v>
      </c>
      <c r="G688">
        <v>12</v>
      </c>
    </row>
    <row r="689" spans="1:7">
      <c r="A689" s="33" t="s">
        <v>168</v>
      </c>
      <c r="B689" s="33">
        <v>31</v>
      </c>
      <c r="C689" s="33" t="s">
        <v>104</v>
      </c>
      <c r="D689" s="33" t="s">
        <v>440</v>
      </c>
      <c r="E689" s="33">
        <v>3</v>
      </c>
      <c r="F689" s="33" t="s">
        <v>412</v>
      </c>
      <c r="G689">
        <v>12</v>
      </c>
    </row>
    <row r="690" spans="1:7">
      <c r="A690" s="33" t="s">
        <v>150</v>
      </c>
      <c r="B690" s="33">
        <v>26</v>
      </c>
      <c r="C690" s="33" t="s">
        <v>104</v>
      </c>
      <c r="D690" s="33" t="s">
        <v>440</v>
      </c>
      <c r="E690" s="33">
        <v>3</v>
      </c>
      <c r="F690" s="33" t="s">
        <v>413</v>
      </c>
      <c r="G690">
        <v>12</v>
      </c>
    </row>
    <row r="691" spans="1:7">
      <c r="A691" s="33" t="s">
        <v>187</v>
      </c>
      <c r="B691" s="33">
        <v>36</v>
      </c>
      <c r="C691" s="33" t="s">
        <v>104</v>
      </c>
      <c r="D691" s="33" t="s">
        <v>440</v>
      </c>
      <c r="E691" s="33">
        <v>3</v>
      </c>
      <c r="F691" s="33" t="s">
        <v>414</v>
      </c>
      <c r="G691">
        <v>12</v>
      </c>
    </row>
    <row r="692" spans="1:7">
      <c r="A692" s="33" t="s">
        <v>168</v>
      </c>
      <c r="B692" s="33">
        <v>76</v>
      </c>
      <c r="C692" s="33" t="s">
        <v>104</v>
      </c>
      <c r="D692" s="33" t="s">
        <v>440</v>
      </c>
      <c r="E692" s="33">
        <v>3</v>
      </c>
      <c r="F692" s="33" t="s">
        <v>273</v>
      </c>
      <c r="G692">
        <v>12</v>
      </c>
    </row>
    <row r="693" spans="1:7">
      <c r="A693" s="33" t="s">
        <v>187</v>
      </c>
      <c r="B693" s="33">
        <v>37</v>
      </c>
      <c r="C693" s="33" t="s">
        <v>104</v>
      </c>
      <c r="D693" s="33" t="s">
        <v>440</v>
      </c>
      <c r="E693" s="33">
        <v>3</v>
      </c>
      <c r="F693" s="33" t="s">
        <v>442</v>
      </c>
      <c r="G693">
        <v>12</v>
      </c>
    </row>
    <row r="694" spans="1:7">
      <c r="A694" s="33" t="s">
        <v>187</v>
      </c>
      <c r="B694" s="33">
        <v>34</v>
      </c>
      <c r="C694" s="33" t="s">
        <v>104</v>
      </c>
      <c r="D694" s="33" t="s">
        <v>440</v>
      </c>
      <c r="E694" s="33">
        <v>3</v>
      </c>
      <c r="F694" s="33" t="s">
        <v>441</v>
      </c>
      <c r="G694">
        <v>12</v>
      </c>
    </row>
    <row r="695" spans="1:7">
      <c r="A695" s="33" t="s">
        <v>194</v>
      </c>
      <c r="B695" s="33">
        <v>85</v>
      </c>
      <c r="C695" s="33" t="s">
        <v>104</v>
      </c>
      <c r="D695" s="33" t="s">
        <v>440</v>
      </c>
      <c r="E695" s="33">
        <v>4</v>
      </c>
      <c r="F695" s="33" t="s">
        <v>351</v>
      </c>
      <c r="G695">
        <v>12</v>
      </c>
    </row>
    <row r="696" spans="1:7">
      <c r="A696" s="33" t="s">
        <v>207</v>
      </c>
      <c r="B696" s="33">
        <v>40</v>
      </c>
      <c r="C696" s="33" t="s">
        <v>104</v>
      </c>
      <c r="D696" s="33" t="s">
        <v>440</v>
      </c>
      <c r="E696" s="33">
        <v>4</v>
      </c>
      <c r="F696" s="33" t="s">
        <v>378</v>
      </c>
      <c r="G696">
        <v>12</v>
      </c>
    </row>
    <row r="697" spans="1:7">
      <c r="A697" s="33" t="s">
        <v>207</v>
      </c>
      <c r="B697" s="33">
        <v>42</v>
      </c>
      <c r="C697" s="33" t="s">
        <v>104</v>
      </c>
      <c r="D697" s="33" t="s">
        <v>440</v>
      </c>
      <c r="E697" s="33">
        <v>4</v>
      </c>
      <c r="F697" s="33" t="s">
        <v>267</v>
      </c>
      <c r="G697">
        <v>12</v>
      </c>
    </row>
    <row r="698" spans="1:7">
      <c r="A698" s="33" t="s">
        <v>219</v>
      </c>
      <c r="B698" s="33">
        <v>46</v>
      </c>
      <c r="C698" s="33" t="s">
        <v>104</v>
      </c>
      <c r="D698" s="33" t="s">
        <v>440</v>
      </c>
      <c r="E698" s="33">
        <v>4</v>
      </c>
      <c r="F698" s="33" t="s">
        <v>396</v>
      </c>
      <c r="G698">
        <v>12</v>
      </c>
    </row>
    <row r="699" spans="1:7">
      <c r="A699" s="33" t="s">
        <v>219</v>
      </c>
      <c r="B699" s="33">
        <v>45</v>
      </c>
      <c r="C699" s="33" t="s">
        <v>104</v>
      </c>
      <c r="D699" s="33" t="s">
        <v>440</v>
      </c>
      <c r="E699" s="33">
        <v>4</v>
      </c>
      <c r="F699" s="33" t="s">
        <v>401</v>
      </c>
      <c r="G699">
        <v>12</v>
      </c>
    </row>
    <row r="700" spans="1:7">
      <c r="A700" s="33" t="s">
        <v>219</v>
      </c>
      <c r="B700" s="33">
        <v>47</v>
      </c>
      <c r="C700" s="33" t="s">
        <v>104</v>
      </c>
      <c r="D700" s="33" t="s">
        <v>440</v>
      </c>
      <c r="E700" s="33">
        <v>4</v>
      </c>
      <c r="F700" s="33" t="s">
        <v>402</v>
      </c>
      <c r="G700">
        <v>12</v>
      </c>
    </row>
    <row r="701" spans="1:7">
      <c r="A701" s="33" t="s">
        <v>157</v>
      </c>
      <c r="B701" s="33">
        <v>18</v>
      </c>
      <c r="C701" s="33" t="s">
        <v>104</v>
      </c>
      <c r="D701" s="33" t="s">
        <v>440</v>
      </c>
      <c r="E701" s="33">
        <v>4</v>
      </c>
      <c r="F701" s="33" t="s">
        <v>269</v>
      </c>
      <c r="G701">
        <v>12</v>
      </c>
    </row>
    <row r="702" spans="1:7">
      <c r="A702" s="42" t="s">
        <v>168</v>
      </c>
      <c r="B702" s="42">
        <v>29</v>
      </c>
      <c r="C702" s="42" t="s">
        <v>83</v>
      </c>
      <c r="D702" s="42" t="s">
        <v>439</v>
      </c>
      <c r="E702" s="42">
        <v>5</v>
      </c>
      <c r="F702" s="42" t="s">
        <v>351</v>
      </c>
      <c r="G702">
        <v>12</v>
      </c>
    </row>
    <row r="703" spans="1:7">
      <c r="A703" s="42" t="s">
        <v>171</v>
      </c>
      <c r="B703" s="42">
        <v>57</v>
      </c>
      <c r="C703" s="42" t="s">
        <v>83</v>
      </c>
      <c r="D703" s="42" t="s">
        <v>439</v>
      </c>
      <c r="E703" s="42">
        <v>5</v>
      </c>
      <c r="F703" s="42" t="s">
        <v>355</v>
      </c>
      <c r="G703">
        <v>12</v>
      </c>
    </row>
    <row r="704" spans="1:7">
      <c r="A704" s="42" t="s">
        <v>132</v>
      </c>
      <c r="B704" s="42">
        <v>60</v>
      </c>
      <c r="C704" s="42" t="s">
        <v>83</v>
      </c>
      <c r="D704" s="42" t="s">
        <v>439</v>
      </c>
      <c r="E704" s="42">
        <v>5</v>
      </c>
      <c r="F704" s="42" t="s">
        <v>357</v>
      </c>
      <c r="G704">
        <v>12</v>
      </c>
    </row>
    <row r="705" spans="1:7">
      <c r="A705" s="42" t="s">
        <v>187</v>
      </c>
      <c r="B705" s="42">
        <v>38</v>
      </c>
      <c r="C705" s="42" t="s">
        <v>83</v>
      </c>
      <c r="D705" s="42" t="s">
        <v>439</v>
      </c>
      <c r="E705" s="42">
        <v>5</v>
      </c>
      <c r="F705" s="42" t="s">
        <v>359</v>
      </c>
      <c r="G705">
        <v>12</v>
      </c>
    </row>
    <row r="706" spans="1:7">
      <c r="A706" s="42" t="s">
        <v>148</v>
      </c>
      <c r="B706" s="42">
        <v>72</v>
      </c>
      <c r="C706" s="42" t="s">
        <v>83</v>
      </c>
      <c r="D706" s="42" t="s">
        <v>439</v>
      </c>
      <c r="E706" s="42">
        <v>5</v>
      </c>
      <c r="F706" s="42" t="s">
        <v>362</v>
      </c>
      <c r="G706">
        <v>12</v>
      </c>
    </row>
    <row r="707" spans="1:7">
      <c r="A707" s="42" t="s">
        <v>171</v>
      </c>
      <c r="B707" s="42">
        <v>7</v>
      </c>
      <c r="C707" s="42" t="s">
        <v>83</v>
      </c>
      <c r="D707" s="42" t="s">
        <v>439</v>
      </c>
      <c r="E707" s="42">
        <v>5</v>
      </c>
      <c r="F707" s="42" t="s">
        <v>365</v>
      </c>
      <c r="G707">
        <v>12</v>
      </c>
    </row>
    <row r="708" spans="1:7">
      <c r="A708" s="42" t="s">
        <v>162</v>
      </c>
      <c r="B708" s="42">
        <v>1</v>
      </c>
      <c r="C708" s="42" t="s">
        <v>83</v>
      </c>
      <c r="D708" s="42" t="s">
        <v>439</v>
      </c>
      <c r="E708" s="42">
        <v>5</v>
      </c>
      <c r="F708" s="42" t="s">
        <v>367</v>
      </c>
      <c r="G708">
        <v>12</v>
      </c>
    </row>
    <row r="709" spans="1:7">
      <c r="A709" s="42" t="s">
        <v>168</v>
      </c>
      <c r="B709" s="42">
        <v>31</v>
      </c>
      <c r="C709" s="42" t="s">
        <v>83</v>
      </c>
      <c r="D709" s="42" t="s">
        <v>439</v>
      </c>
      <c r="E709" s="42">
        <v>5</v>
      </c>
      <c r="F709" s="42" t="s">
        <v>369</v>
      </c>
      <c r="G709">
        <v>12</v>
      </c>
    </row>
    <row r="710" spans="1:7">
      <c r="A710" s="42" t="s">
        <v>194</v>
      </c>
      <c r="B710" s="42">
        <v>80</v>
      </c>
      <c r="C710" s="42" t="s">
        <v>83</v>
      </c>
      <c r="D710" s="42" t="s">
        <v>439</v>
      </c>
      <c r="E710" s="42">
        <v>5</v>
      </c>
      <c r="F710" s="42" t="s">
        <v>371</v>
      </c>
      <c r="G710">
        <v>12</v>
      </c>
    </row>
    <row r="711" spans="1:7">
      <c r="A711" s="42" t="s">
        <v>187</v>
      </c>
      <c r="B711" s="42">
        <v>36</v>
      </c>
      <c r="C711" s="42" t="s">
        <v>83</v>
      </c>
      <c r="D711" s="42" t="s">
        <v>439</v>
      </c>
      <c r="E711" s="42">
        <v>5</v>
      </c>
      <c r="F711" s="42" t="s">
        <v>374</v>
      </c>
      <c r="G711">
        <v>12</v>
      </c>
    </row>
    <row r="712" spans="1:7">
      <c r="A712" s="42" t="s">
        <v>150</v>
      </c>
      <c r="B712" s="42">
        <v>25</v>
      </c>
      <c r="C712" s="42" t="s">
        <v>83</v>
      </c>
      <c r="D712" s="42" t="s">
        <v>439</v>
      </c>
      <c r="E712" s="42">
        <v>5</v>
      </c>
      <c r="F712" s="42" t="s">
        <v>376</v>
      </c>
      <c r="G712">
        <v>12</v>
      </c>
    </row>
    <row r="713" spans="1:7">
      <c r="A713" s="42" t="s">
        <v>187</v>
      </c>
      <c r="B713" s="42">
        <v>37</v>
      </c>
      <c r="C713" s="42" t="s">
        <v>83</v>
      </c>
      <c r="D713" s="42" t="s">
        <v>439</v>
      </c>
      <c r="E713" s="42">
        <v>5</v>
      </c>
      <c r="F713" s="42" t="s">
        <v>378</v>
      </c>
      <c r="G713">
        <v>12</v>
      </c>
    </row>
    <row r="714" spans="1:7">
      <c r="A714" s="42" t="s">
        <v>168</v>
      </c>
      <c r="B714" s="42">
        <v>76</v>
      </c>
      <c r="C714" s="42" t="s">
        <v>83</v>
      </c>
      <c r="D714" s="42" t="s">
        <v>439</v>
      </c>
      <c r="E714" s="42">
        <v>5</v>
      </c>
      <c r="F714" s="42" t="s">
        <v>380</v>
      </c>
      <c r="G714">
        <v>12</v>
      </c>
    </row>
    <row r="715" spans="1:7">
      <c r="A715" s="42" t="s">
        <v>148</v>
      </c>
      <c r="B715" s="42">
        <v>73</v>
      </c>
      <c r="C715" s="42" t="s">
        <v>83</v>
      </c>
      <c r="D715" s="42" t="s">
        <v>439</v>
      </c>
      <c r="E715" s="42">
        <v>5</v>
      </c>
      <c r="F715" s="42" t="s">
        <v>382</v>
      </c>
      <c r="G715">
        <v>12</v>
      </c>
    </row>
    <row r="716" spans="1:7">
      <c r="A716" s="42" t="s">
        <v>171</v>
      </c>
      <c r="B716" s="42">
        <v>8</v>
      </c>
      <c r="C716" s="42" t="s">
        <v>83</v>
      </c>
      <c r="D716" s="42" t="s">
        <v>439</v>
      </c>
      <c r="E716" s="42">
        <v>5</v>
      </c>
      <c r="F716" s="42" t="s">
        <v>384</v>
      </c>
      <c r="G716">
        <v>12</v>
      </c>
    </row>
    <row r="717" spans="1:7">
      <c r="A717" s="42" t="s">
        <v>157</v>
      </c>
      <c r="B717" s="42">
        <v>17</v>
      </c>
      <c r="C717" s="42" t="s">
        <v>83</v>
      </c>
      <c r="D717" s="42" t="s">
        <v>439</v>
      </c>
      <c r="E717" s="42">
        <v>5</v>
      </c>
      <c r="F717" s="42" t="s">
        <v>386</v>
      </c>
      <c r="G717">
        <v>12</v>
      </c>
    </row>
    <row r="718" spans="1:7">
      <c r="A718" s="42" t="s">
        <v>162</v>
      </c>
      <c r="B718" s="42">
        <v>5</v>
      </c>
      <c r="C718" s="42" t="s">
        <v>83</v>
      </c>
      <c r="D718" s="42" t="s">
        <v>439</v>
      </c>
      <c r="E718" s="42">
        <v>5</v>
      </c>
      <c r="F718" s="42" t="s">
        <v>388</v>
      </c>
      <c r="G718">
        <v>12</v>
      </c>
    </row>
    <row r="719" spans="1:7">
      <c r="A719" s="42" t="s">
        <v>132</v>
      </c>
      <c r="B719" s="42">
        <v>23</v>
      </c>
      <c r="C719" s="42" t="s">
        <v>83</v>
      </c>
      <c r="D719" s="42" t="s">
        <v>439</v>
      </c>
      <c r="E719" s="42">
        <v>5</v>
      </c>
      <c r="F719" s="42" t="s">
        <v>390</v>
      </c>
      <c r="G719">
        <v>12</v>
      </c>
    </row>
    <row r="720" spans="1:7">
      <c r="A720" s="42" t="s">
        <v>194</v>
      </c>
      <c r="B720" s="42">
        <v>85</v>
      </c>
      <c r="C720" s="42" t="s">
        <v>83</v>
      </c>
      <c r="D720" s="42" t="s">
        <v>439</v>
      </c>
      <c r="E720" s="42">
        <v>5</v>
      </c>
      <c r="F720" s="42" t="s">
        <v>392</v>
      </c>
      <c r="G720">
        <v>12</v>
      </c>
    </row>
    <row r="721" spans="1:7">
      <c r="A721" s="42" t="s">
        <v>194</v>
      </c>
      <c r="B721" s="42">
        <v>78</v>
      </c>
      <c r="C721" s="42" t="s">
        <v>83</v>
      </c>
      <c r="D721" s="42" t="s">
        <v>439</v>
      </c>
      <c r="E721" s="42">
        <v>5</v>
      </c>
      <c r="F721" s="42" t="s">
        <v>144</v>
      </c>
      <c r="G721">
        <v>12</v>
      </c>
    </row>
    <row r="722" spans="1:7">
      <c r="A722" s="42" t="s">
        <v>194</v>
      </c>
      <c r="B722" s="42">
        <v>83</v>
      </c>
      <c r="C722" s="42" t="s">
        <v>83</v>
      </c>
      <c r="D722" s="42" t="s">
        <v>439</v>
      </c>
      <c r="E722" s="42">
        <v>5</v>
      </c>
      <c r="F722" s="42" t="s">
        <v>267</v>
      </c>
      <c r="G722">
        <v>12</v>
      </c>
    </row>
    <row r="723" spans="1:7">
      <c r="A723" s="42" t="s">
        <v>194</v>
      </c>
      <c r="B723" s="42">
        <v>81</v>
      </c>
      <c r="C723" s="42" t="s">
        <v>83</v>
      </c>
      <c r="D723" s="42" t="s">
        <v>439</v>
      </c>
      <c r="E723" s="42">
        <v>5</v>
      </c>
      <c r="F723" s="42" t="s">
        <v>157</v>
      </c>
      <c r="G723">
        <v>12</v>
      </c>
    </row>
    <row r="724" spans="1:7">
      <c r="A724" s="42" t="s">
        <v>207</v>
      </c>
      <c r="B724" s="42">
        <v>40</v>
      </c>
      <c r="C724" s="42" t="s">
        <v>83</v>
      </c>
      <c r="D724" s="42" t="s">
        <v>439</v>
      </c>
      <c r="E724" s="42">
        <v>5</v>
      </c>
      <c r="F724" s="42" t="s">
        <v>140</v>
      </c>
      <c r="G724">
        <v>12</v>
      </c>
    </row>
    <row r="725" spans="1:7">
      <c r="A725" s="42" t="s">
        <v>207</v>
      </c>
      <c r="B725" s="42">
        <v>43</v>
      </c>
      <c r="C725" s="42" t="s">
        <v>83</v>
      </c>
      <c r="D725" s="42" t="s">
        <v>439</v>
      </c>
      <c r="E725" s="42">
        <v>5</v>
      </c>
      <c r="F725" s="42" t="s">
        <v>396</v>
      </c>
      <c r="G725">
        <v>12</v>
      </c>
    </row>
    <row r="726" spans="1:7">
      <c r="A726" s="42" t="s">
        <v>132</v>
      </c>
      <c r="B726" s="42">
        <v>22</v>
      </c>
      <c r="C726" s="42" t="s">
        <v>83</v>
      </c>
      <c r="D726" s="42" t="s">
        <v>439</v>
      </c>
      <c r="E726" s="42">
        <v>5</v>
      </c>
      <c r="F726" s="42" t="s">
        <v>265</v>
      </c>
      <c r="G726">
        <v>12</v>
      </c>
    </row>
    <row r="727" spans="1:7">
      <c r="A727" s="42" t="s">
        <v>187</v>
      </c>
      <c r="B727" s="42">
        <v>34</v>
      </c>
      <c r="C727" s="42" t="s">
        <v>83</v>
      </c>
      <c r="D727" s="42" t="s">
        <v>439</v>
      </c>
      <c r="E727" s="42">
        <v>5</v>
      </c>
      <c r="F727" s="42" t="s">
        <v>397</v>
      </c>
      <c r="G727">
        <v>12</v>
      </c>
    </row>
    <row r="728" spans="1:7">
      <c r="A728" s="42" t="s">
        <v>194</v>
      </c>
      <c r="B728" s="42">
        <v>79</v>
      </c>
      <c r="C728" s="42" t="s">
        <v>83</v>
      </c>
      <c r="D728" s="42" t="s">
        <v>439</v>
      </c>
      <c r="E728" s="42">
        <v>5</v>
      </c>
      <c r="F728" s="42" t="s">
        <v>399</v>
      </c>
      <c r="G728">
        <v>12</v>
      </c>
    </row>
    <row r="729" spans="1:7">
      <c r="A729" s="42" t="s">
        <v>162</v>
      </c>
      <c r="B729" s="42">
        <v>2</v>
      </c>
      <c r="C729" s="42" t="s">
        <v>83</v>
      </c>
      <c r="D729" s="42" t="s">
        <v>439</v>
      </c>
      <c r="E729" s="42">
        <v>5</v>
      </c>
      <c r="F729" s="42" t="s">
        <v>400</v>
      </c>
      <c r="G729">
        <v>12</v>
      </c>
    </row>
    <row r="730" spans="1:7">
      <c r="A730" s="42" t="s">
        <v>187</v>
      </c>
      <c r="B730" s="42">
        <v>77</v>
      </c>
      <c r="C730" s="42" t="s">
        <v>83</v>
      </c>
      <c r="D730" s="42" t="s">
        <v>439</v>
      </c>
      <c r="E730" s="42">
        <v>5</v>
      </c>
      <c r="F730" s="42" t="s">
        <v>401</v>
      </c>
      <c r="G730">
        <v>12</v>
      </c>
    </row>
    <row r="731" spans="1:7">
      <c r="A731" s="42" t="s">
        <v>207</v>
      </c>
      <c r="B731" s="42">
        <v>39</v>
      </c>
      <c r="C731" s="42" t="s">
        <v>83</v>
      </c>
      <c r="D731" s="42" t="s">
        <v>439</v>
      </c>
      <c r="E731" s="42">
        <v>5</v>
      </c>
      <c r="F731" s="42" t="s">
        <v>402</v>
      </c>
      <c r="G731">
        <v>12</v>
      </c>
    </row>
    <row r="732" spans="1:7">
      <c r="A732" s="42" t="s">
        <v>157</v>
      </c>
      <c r="B732" s="42">
        <v>19</v>
      </c>
      <c r="C732" s="42" t="s">
        <v>83</v>
      </c>
      <c r="D732" s="42" t="s">
        <v>439</v>
      </c>
      <c r="E732" s="42">
        <v>5</v>
      </c>
      <c r="F732" s="42" t="s">
        <v>403</v>
      </c>
      <c r="G732">
        <v>12</v>
      </c>
    </row>
    <row r="733" spans="1:7">
      <c r="A733" s="42" t="s">
        <v>162</v>
      </c>
      <c r="B733" s="42">
        <v>53</v>
      </c>
      <c r="C733" s="42" t="s">
        <v>83</v>
      </c>
      <c r="D733" s="42" t="s">
        <v>439</v>
      </c>
      <c r="E733" s="42">
        <v>5</v>
      </c>
      <c r="F733" s="42" t="s">
        <v>404</v>
      </c>
      <c r="G733">
        <v>12</v>
      </c>
    </row>
    <row r="734" spans="1:7">
      <c r="A734" s="42" t="s">
        <v>150</v>
      </c>
      <c r="B734" s="42">
        <v>26</v>
      </c>
      <c r="C734" s="42" t="s">
        <v>83</v>
      </c>
      <c r="D734" s="42" t="s">
        <v>439</v>
      </c>
      <c r="E734" s="42">
        <v>5</v>
      </c>
      <c r="F734" s="42" t="s">
        <v>405</v>
      </c>
      <c r="G734">
        <v>12</v>
      </c>
    </row>
    <row r="735" spans="1:7">
      <c r="A735" s="42" t="s">
        <v>187</v>
      </c>
      <c r="B735" s="42">
        <v>35</v>
      </c>
      <c r="C735" s="42" t="s">
        <v>83</v>
      </c>
      <c r="D735" s="42" t="s">
        <v>439</v>
      </c>
      <c r="E735" s="42">
        <v>5</v>
      </c>
      <c r="F735" s="42" t="s">
        <v>406</v>
      </c>
      <c r="G735">
        <v>12</v>
      </c>
    </row>
    <row r="736" spans="1:7">
      <c r="A736" s="42" t="s">
        <v>194</v>
      </c>
      <c r="B736" s="42">
        <v>84</v>
      </c>
      <c r="C736" s="42" t="s">
        <v>83</v>
      </c>
      <c r="D736" s="42" t="s">
        <v>439</v>
      </c>
      <c r="E736" s="42">
        <v>5</v>
      </c>
      <c r="F736" s="42" t="s">
        <v>407</v>
      </c>
      <c r="G736">
        <v>12</v>
      </c>
    </row>
    <row r="737" spans="1:7">
      <c r="A737" s="42" t="s">
        <v>157</v>
      </c>
      <c r="B737" s="42">
        <v>18</v>
      </c>
      <c r="C737" s="42" t="s">
        <v>83</v>
      </c>
      <c r="D737" s="42" t="s">
        <v>439</v>
      </c>
      <c r="E737" s="42">
        <v>5</v>
      </c>
      <c r="F737" s="42" t="s">
        <v>271</v>
      </c>
      <c r="G737">
        <v>12</v>
      </c>
    </row>
    <row r="738" spans="1:7">
      <c r="A738" s="42" t="s">
        <v>219</v>
      </c>
      <c r="B738" s="42">
        <v>44</v>
      </c>
      <c r="C738" s="42" t="s">
        <v>83</v>
      </c>
      <c r="D738" s="42" t="s">
        <v>439</v>
      </c>
      <c r="E738" s="42">
        <v>5</v>
      </c>
      <c r="F738" s="42" t="s">
        <v>408</v>
      </c>
      <c r="G738">
        <v>12</v>
      </c>
    </row>
    <row r="739" spans="1:7">
      <c r="A739" s="42" t="s">
        <v>162</v>
      </c>
      <c r="B739" s="42">
        <v>3</v>
      </c>
      <c r="C739" s="42" t="s">
        <v>83</v>
      </c>
      <c r="D739" s="42" t="s">
        <v>439</v>
      </c>
      <c r="E739" s="42">
        <v>5</v>
      </c>
      <c r="F739" s="42" t="s">
        <v>410</v>
      </c>
      <c r="G739">
        <v>12</v>
      </c>
    </row>
    <row r="740" spans="1:7">
      <c r="A740" s="42" t="s">
        <v>157</v>
      </c>
      <c r="B740" s="42">
        <v>20</v>
      </c>
      <c r="C740" s="42" t="s">
        <v>83</v>
      </c>
      <c r="D740" s="42" t="s">
        <v>439</v>
      </c>
      <c r="E740" s="42">
        <v>5</v>
      </c>
      <c r="F740" s="42" t="s">
        <v>411</v>
      </c>
      <c r="G740">
        <v>12</v>
      </c>
    </row>
    <row r="741" spans="1:7">
      <c r="A741" s="42" t="s">
        <v>150</v>
      </c>
      <c r="B741" s="42">
        <v>75</v>
      </c>
      <c r="C741" s="42" t="s">
        <v>83</v>
      </c>
      <c r="D741" s="42" t="s">
        <v>439</v>
      </c>
      <c r="E741" s="42">
        <v>5</v>
      </c>
      <c r="F741" s="42" t="s">
        <v>412</v>
      </c>
      <c r="G741">
        <v>12</v>
      </c>
    </row>
    <row r="742" spans="1:7">
      <c r="A742" s="42" t="s">
        <v>168</v>
      </c>
      <c r="B742" s="42">
        <v>32</v>
      </c>
      <c r="C742" s="42" t="s">
        <v>83</v>
      </c>
      <c r="D742" s="42" t="s">
        <v>439</v>
      </c>
      <c r="E742" s="42">
        <v>5</v>
      </c>
      <c r="F742" s="42" t="s">
        <v>413</v>
      </c>
      <c r="G742">
        <v>12</v>
      </c>
    </row>
    <row r="743" spans="1:7">
      <c r="A743" s="42" t="s">
        <v>168</v>
      </c>
      <c r="B743" s="42">
        <v>30</v>
      </c>
      <c r="C743" s="42" t="s">
        <v>83</v>
      </c>
      <c r="D743" s="42" t="s">
        <v>439</v>
      </c>
      <c r="E743" s="42">
        <v>5</v>
      </c>
      <c r="F743" s="42" t="s">
        <v>414</v>
      </c>
      <c r="G743">
        <v>12</v>
      </c>
    </row>
    <row r="744" spans="1:7">
      <c r="A744" s="42" t="s">
        <v>207</v>
      </c>
      <c r="B744" s="42">
        <v>42</v>
      </c>
      <c r="C744" s="42" t="s">
        <v>83</v>
      </c>
      <c r="D744" s="42" t="s">
        <v>439</v>
      </c>
      <c r="E744" s="42">
        <v>5</v>
      </c>
      <c r="F744" s="42" t="s">
        <v>273</v>
      </c>
      <c r="G744">
        <v>12</v>
      </c>
    </row>
    <row r="745" spans="1:7">
      <c r="A745" s="42" t="s">
        <v>148</v>
      </c>
      <c r="B745" s="42">
        <v>74</v>
      </c>
      <c r="C745" s="42" t="s">
        <v>83</v>
      </c>
      <c r="D745" s="42" t="s">
        <v>439</v>
      </c>
      <c r="E745" s="42">
        <v>5</v>
      </c>
      <c r="F745" s="42" t="s">
        <v>442</v>
      </c>
      <c r="G745">
        <v>12</v>
      </c>
    </row>
    <row r="746" spans="1:7">
      <c r="A746" s="42" t="s">
        <v>207</v>
      </c>
      <c r="B746" s="42">
        <v>41</v>
      </c>
      <c r="C746" s="42" t="s">
        <v>83</v>
      </c>
      <c r="D746" s="42" t="s">
        <v>439</v>
      </c>
      <c r="E746" s="42">
        <v>5</v>
      </c>
      <c r="F746" s="42" t="s">
        <v>441</v>
      </c>
      <c r="G746">
        <v>12</v>
      </c>
    </row>
    <row r="747" spans="1:7">
      <c r="A747" s="42" t="s">
        <v>219</v>
      </c>
      <c r="B747" s="42">
        <v>45</v>
      </c>
      <c r="C747" s="42" t="s">
        <v>83</v>
      </c>
      <c r="D747" s="42" t="s">
        <v>439</v>
      </c>
      <c r="E747" s="42">
        <v>6</v>
      </c>
      <c r="F747" s="42" t="s">
        <v>388</v>
      </c>
      <c r="G747">
        <v>12</v>
      </c>
    </row>
    <row r="748" spans="1:7">
      <c r="A748" s="42" t="s">
        <v>219</v>
      </c>
      <c r="B748" s="42">
        <v>46</v>
      </c>
      <c r="C748" s="42" t="s">
        <v>83</v>
      </c>
      <c r="D748" s="42" t="s">
        <v>439</v>
      </c>
      <c r="E748" s="42">
        <v>6</v>
      </c>
      <c r="F748" s="42" t="s">
        <v>390</v>
      </c>
      <c r="G748">
        <v>12</v>
      </c>
    </row>
    <row r="749" spans="1:7">
      <c r="A749" s="42" t="s">
        <v>219</v>
      </c>
      <c r="B749" s="42">
        <v>47</v>
      </c>
      <c r="C749" s="42" t="s">
        <v>83</v>
      </c>
      <c r="D749" s="42" t="s">
        <v>439</v>
      </c>
      <c r="E749" s="42">
        <v>6</v>
      </c>
      <c r="F749" s="42" t="s">
        <v>405</v>
      </c>
      <c r="G749">
        <v>12</v>
      </c>
    </row>
    <row r="750" spans="1:7">
      <c r="A750" s="42" t="s">
        <v>132</v>
      </c>
      <c r="B750" s="42">
        <v>24</v>
      </c>
      <c r="C750" s="42" t="s">
        <v>83</v>
      </c>
      <c r="D750" s="42" t="s">
        <v>439</v>
      </c>
      <c r="E750" s="42">
        <v>6</v>
      </c>
      <c r="F750" s="42" t="s">
        <v>408</v>
      </c>
      <c r="G750">
        <v>12</v>
      </c>
    </row>
    <row r="751" spans="1:7">
      <c r="A751" s="42" t="s">
        <v>171</v>
      </c>
      <c r="B751" s="42">
        <v>6</v>
      </c>
      <c r="C751" s="42" t="s">
        <v>83</v>
      </c>
      <c r="D751" s="42" t="s">
        <v>439</v>
      </c>
      <c r="E751" s="42">
        <v>6</v>
      </c>
      <c r="F751" s="42" t="s">
        <v>409</v>
      </c>
      <c r="G751">
        <v>12</v>
      </c>
    </row>
    <row r="752" spans="1:7">
      <c r="A752" s="42" t="s">
        <v>150</v>
      </c>
      <c r="B752" s="42">
        <v>25</v>
      </c>
      <c r="C752" s="42" t="s">
        <v>83</v>
      </c>
      <c r="D752" s="42" t="s">
        <v>440</v>
      </c>
      <c r="E752" s="42">
        <v>7</v>
      </c>
      <c r="F752" s="42" t="s">
        <v>351</v>
      </c>
      <c r="G752">
        <v>12</v>
      </c>
    </row>
    <row r="753" spans="1:7">
      <c r="A753" s="42" t="s">
        <v>194</v>
      </c>
      <c r="B753" s="42">
        <v>78</v>
      </c>
      <c r="C753" s="42" t="s">
        <v>83</v>
      </c>
      <c r="D753" s="42" t="s">
        <v>440</v>
      </c>
      <c r="E753" s="42">
        <v>7</v>
      </c>
      <c r="F753" s="42" t="s">
        <v>355</v>
      </c>
      <c r="G753">
        <v>12</v>
      </c>
    </row>
    <row r="754" spans="1:7">
      <c r="A754" s="42" t="s">
        <v>187</v>
      </c>
      <c r="B754" s="42">
        <v>37</v>
      </c>
      <c r="C754" s="42" t="s">
        <v>83</v>
      </c>
      <c r="D754" s="42" t="s">
        <v>440</v>
      </c>
      <c r="E754" s="42">
        <v>7</v>
      </c>
      <c r="F754" s="42" t="s">
        <v>357</v>
      </c>
      <c r="G754">
        <v>12</v>
      </c>
    </row>
    <row r="755" spans="1:7">
      <c r="A755" s="42" t="s">
        <v>187</v>
      </c>
      <c r="B755" s="42">
        <v>77</v>
      </c>
      <c r="C755" s="42" t="s">
        <v>83</v>
      </c>
      <c r="D755" s="42" t="s">
        <v>440</v>
      </c>
      <c r="E755" s="42">
        <v>7</v>
      </c>
      <c r="F755" s="42" t="s">
        <v>359</v>
      </c>
      <c r="G755">
        <v>12</v>
      </c>
    </row>
    <row r="756" spans="1:7">
      <c r="A756" s="42" t="s">
        <v>132</v>
      </c>
      <c r="B756" s="42">
        <v>24</v>
      </c>
      <c r="C756" s="42" t="s">
        <v>83</v>
      </c>
      <c r="D756" s="42" t="s">
        <v>440</v>
      </c>
      <c r="E756" s="42">
        <v>7</v>
      </c>
      <c r="F756" s="42" t="s">
        <v>362</v>
      </c>
      <c r="G756">
        <v>12</v>
      </c>
    </row>
    <row r="757" spans="1:7">
      <c r="A757" s="42" t="s">
        <v>187</v>
      </c>
      <c r="B757" s="42">
        <v>34</v>
      </c>
      <c r="C757" s="42" t="s">
        <v>83</v>
      </c>
      <c r="D757" s="42" t="s">
        <v>440</v>
      </c>
      <c r="E757" s="42">
        <v>7</v>
      </c>
      <c r="F757" s="42" t="s">
        <v>365</v>
      </c>
      <c r="G757">
        <v>12</v>
      </c>
    </row>
    <row r="758" spans="1:7">
      <c r="A758" s="42" t="s">
        <v>194</v>
      </c>
      <c r="B758" s="42">
        <v>83</v>
      </c>
      <c r="C758" s="42" t="s">
        <v>83</v>
      </c>
      <c r="D758" s="42" t="s">
        <v>440</v>
      </c>
      <c r="E758" s="42">
        <v>7</v>
      </c>
      <c r="F758" s="42" t="s">
        <v>367</v>
      </c>
      <c r="G758">
        <v>12</v>
      </c>
    </row>
    <row r="759" spans="1:7">
      <c r="A759" s="42" t="s">
        <v>162</v>
      </c>
      <c r="B759" s="42">
        <v>53</v>
      </c>
      <c r="C759" s="42" t="s">
        <v>83</v>
      </c>
      <c r="D759" s="42" t="s">
        <v>440</v>
      </c>
      <c r="E759" s="42">
        <v>7</v>
      </c>
      <c r="F759" s="42" t="s">
        <v>369</v>
      </c>
      <c r="G759">
        <v>12</v>
      </c>
    </row>
    <row r="760" spans="1:7">
      <c r="A760" s="42" t="s">
        <v>132</v>
      </c>
      <c r="B760" s="42">
        <v>23</v>
      </c>
      <c r="C760" s="42" t="s">
        <v>83</v>
      </c>
      <c r="D760" s="42" t="s">
        <v>440</v>
      </c>
      <c r="E760" s="42">
        <v>7</v>
      </c>
      <c r="F760" s="42" t="s">
        <v>371</v>
      </c>
      <c r="G760">
        <v>12</v>
      </c>
    </row>
    <row r="761" spans="1:7">
      <c r="A761" s="42" t="s">
        <v>162</v>
      </c>
      <c r="B761" s="42">
        <v>1</v>
      </c>
      <c r="C761" s="42" t="s">
        <v>83</v>
      </c>
      <c r="D761" s="42" t="s">
        <v>440</v>
      </c>
      <c r="E761" s="42">
        <v>7</v>
      </c>
      <c r="F761" s="42" t="s">
        <v>374</v>
      </c>
      <c r="G761">
        <v>12</v>
      </c>
    </row>
    <row r="762" spans="1:7">
      <c r="A762" s="42" t="s">
        <v>157</v>
      </c>
      <c r="B762" s="42">
        <v>17</v>
      </c>
      <c r="C762" s="42" t="s">
        <v>83</v>
      </c>
      <c r="D762" s="42" t="s">
        <v>440</v>
      </c>
      <c r="E762" s="42">
        <v>7</v>
      </c>
      <c r="F762" s="42" t="s">
        <v>376</v>
      </c>
      <c r="G762">
        <v>12</v>
      </c>
    </row>
    <row r="763" spans="1:7">
      <c r="A763" s="42" t="s">
        <v>157</v>
      </c>
      <c r="B763" s="42">
        <v>20</v>
      </c>
      <c r="C763" s="42" t="s">
        <v>83</v>
      </c>
      <c r="D763" s="42" t="s">
        <v>440</v>
      </c>
      <c r="E763" s="42">
        <v>7</v>
      </c>
      <c r="F763" s="42" t="s">
        <v>378</v>
      </c>
      <c r="G763">
        <v>12</v>
      </c>
    </row>
    <row r="764" spans="1:7">
      <c r="A764" s="42" t="s">
        <v>207</v>
      </c>
      <c r="B764" s="42">
        <v>39</v>
      </c>
      <c r="C764" s="42" t="s">
        <v>83</v>
      </c>
      <c r="D764" s="42" t="s">
        <v>440</v>
      </c>
      <c r="E764" s="42">
        <v>7</v>
      </c>
      <c r="F764" s="42" t="s">
        <v>380</v>
      </c>
      <c r="G764">
        <v>12</v>
      </c>
    </row>
    <row r="765" spans="1:7">
      <c r="A765" s="42" t="s">
        <v>219</v>
      </c>
      <c r="B765" s="42">
        <v>44</v>
      </c>
      <c r="C765" s="42" t="s">
        <v>83</v>
      </c>
      <c r="D765" s="42" t="s">
        <v>440</v>
      </c>
      <c r="E765" s="42">
        <v>7</v>
      </c>
      <c r="F765" s="42" t="s">
        <v>382</v>
      </c>
      <c r="G765">
        <v>12</v>
      </c>
    </row>
    <row r="766" spans="1:7">
      <c r="A766" s="42" t="s">
        <v>168</v>
      </c>
      <c r="B766" s="42">
        <v>29</v>
      </c>
      <c r="C766" s="42" t="s">
        <v>83</v>
      </c>
      <c r="D766" s="42" t="s">
        <v>440</v>
      </c>
      <c r="E766" s="42">
        <v>7</v>
      </c>
      <c r="F766" s="42" t="s">
        <v>384</v>
      </c>
      <c r="G766">
        <v>12</v>
      </c>
    </row>
    <row r="767" spans="1:7">
      <c r="A767" s="42" t="s">
        <v>162</v>
      </c>
      <c r="B767" s="42">
        <v>3</v>
      </c>
      <c r="C767" s="42" t="s">
        <v>83</v>
      </c>
      <c r="D767" s="42" t="s">
        <v>440</v>
      </c>
      <c r="E767" s="42">
        <v>7</v>
      </c>
      <c r="F767" s="42" t="s">
        <v>386</v>
      </c>
      <c r="G767">
        <v>12</v>
      </c>
    </row>
    <row r="768" spans="1:7">
      <c r="A768" s="42" t="s">
        <v>187</v>
      </c>
      <c r="B768" s="42">
        <v>35</v>
      </c>
      <c r="C768" s="42" t="s">
        <v>83</v>
      </c>
      <c r="D768" s="42" t="s">
        <v>440</v>
      </c>
      <c r="E768" s="42">
        <v>7</v>
      </c>
      <c r="F768" s="42" t="s">
        <v>388</v>
      </c>
      <c r="G768">
        <v>12</v>
      </c>
    </row>
    <row r="769" spans="1:7">
      <c r="A769" s="42" t="s">
        <v>168</v>
      </c>
      <c r="B769" s="42">
        <v>30</v>
      </c>
      <c r="C769" s="42" t="s">
        <v>83</v>
      </c>
      <c r="D769" s="42" t="s">
        <v>440</v>
      </c>
      <c r="E769" s="42">
        <v>7</v>
      </c>
      <c r="F769" s="42" t="s">
        <v>390</v>
      </c>
      <c r="G769">
        <v>12</v>
      </c>
    </row>
    <row r="770" spans="1:7">
      <c r="A770" s="42" t="s">
        <v>162</v>
      </c>
      <c r="B770" s="42">
        <v>2</v>
      </c>
      <c r="C770" s="42" t="s">
        <v>83</v>
      </c>
      <c r="D770" s="42" t="s">
        <v>440</v>
      </c>
      <c r="E770" s="42">
        <v>7</v>
      </c>
      <c r="F770" s="42" t="s">
        <v>392</v>
      </c>
      <c r="G770">
        <v>12</v>
      </c>
    </row>
    <row r="771" spans="1:7">
      <c r="A771" s="42" t="s">
        <v>168</v>
      </c>
      <c r="B771" s="42">
        <v>76</v>
      </c>
      <c r="C771" s="42" t="s">
        <v>83</v>
      </c>
      <c r="D771" s="42" t="s">
        <v>440</v>
      </c>
      <c r="E771" s="42">
        <v>7</v>
      </c>
      <c r="F771" s="42" t="s">
        <v>144</v>
      </c>
      <c r="G771">
        <v>12</v>
      </c>
    </row>
    <row r="772" spans="1:7">
      <c r="A772" s="42" t="s">
        <v>132</v>
      </c>
      <c r="B772" s="42">
        <v>22</v>
      </c>
      <c r="C772" s="42" t="s">
        <v>83</v>
      </c>
      <c r="D772" s="42" t="s">
        <v>440</v>
      </c>
      <c r="E772" s="42">
        <v>7</v>
      </c>
      <c r="F772" s="42" t="s">
        <v>394</v>
      </c>
      <c r="G772">
        <v>12</v>
      </c>
    </row>
    <row r="773" spans="1:7">
      <c r="A773" s="42" t="s">
        <v>150</v>
      </c>
      <c r="B773" s="42">
        <v>75</v>
      </c>
      <c r="C773" s="42" t="s">
        <v>83</v>
      </c>
      <c r="D773" s="42" t="s">
        <v>440</v>
      </c>
      <c r="E773" s="42">
        <v>7</v>
      </c>
      <c r="F773" s="42" t="s">
        <v>267</v>
      </c>
      <c r="G773">
        <v>12</v>
      </c>
    </row>
    <row r="774" spans="1:7">
      <c r="A774" s="42" t="s">
        <v>150</v>
      </c>
      <c r="B774" s="42">
        <v>26</v>
      </c>
      <c r="C774" s="42" t="s">
        <v>83</v>
      </c>
      <c r="D774" s="42" t="s">
        <v>440</v>
      </c>
      <c r="E774" s="42">
        <v>7</v>
      </c>
      <c r="F774" s="42" t="s">
        <v>157</v>
      </c>
      <c r="G774">
        <v>12</v>
      </c>
    </row>
    <row r="775" spans="1:7">
      <c r="A775" s="42" t="s">
        <v>171</v>
      </c>
      <c r="B775" s="42">
        <v>7</v>
      </c>
      <c r="C775" s="42" t="s">
        <v>83</v>
      </c>
      <c r="D775" s="42" t="s">
        <v>440</v>
      </c>
      <c r="E775" s="42">
        <v>7</v>
      </c>
      <c r="F775" s="42" t="s">
        <v>140</v>
      </c>
      <c r="G775">
        <v>12</v>
      </c>
    </row>
    <row r="776" spans="1:7">
      <c r="A776" s="42" t="s">
        <v>148</v>
      </c>
      <c r="B776" s="42">
        <v>72</v>
      </c>
      <c r="C776" s="42" t="s">
        <v>83</v>
      </c>
      <c r="D776" s="42" t="s">
        <v>440</v>
      </c>
      <c r="E776" s="42">
        <v>7</v>
      </c>
      <c r="F776" s="42" t="s">
        <v>396</v>
      </c>
      <c r="G776">
        <v>12</v>
      </c>
    </row>
    <row r="777" spans="1:7">
      <c r="A777" s="42" t="s">
        <v>171</v>
      </c>
      <c r="B777" s="42">
        <v>6</v>
      </c>
      <c r="C777" s="42" t="s">
        <v>83</v>
      </c>
      <c r="D777" s="42" t="s">
        <v>440</v>
      </c>
      <c r="E777" s="42">
        <v>7</v>
      </c>
      <c r="F777" s="42" t="s">
        <v>265</v>
      </c>
      <c r="G777">
        <v>12</v>
      </c>
    </row>
    <row r="778" spans="1:7">
      <c r="A778" s="42" t="s">
        <v>194</v>
      </c>
      <c r="B778" s="42">
        <v>81</v>
      </c>
      <c r="C778" s="42" t="s">
        <v>83</v>
      </c>
      <c r="D778" s="42" t="s">
        <v>440</v>
      </c>
      <c r="E778" s="42">
        <v>7</v>
      </c>
      <c r="F778" s="42" t="s">
        <v>397</v>
      </c>
      <c r="G778">
        <v>12</v>
      </c>
    </row>
    <row r="779" spans="1:7">
      <c r="A779" s="42" t="s">
        <v>171</v>
      </c>
      <c r="B779" s="42">
        <v>57</v>
      </c>
      <c r="C779" s="42" t="s">
        <v>83</v>
      </c>
      <c r="D779" s="42" t="s">
        <v>440</v>
      </c>
      <c r="E779" s="42">
        <v>7</v>
      </c>
      <c r="F779" s="42" t="s">
        <v>399</v>
      </c>
      <c r="G779">
        <v>12</v>
      </c>
    </row>
    <row r="780" spans="1:7">
      <c r="A780" s="42" t="s">
        <v>207</v>
      </c>
      <c r="B780" s="42">
        <v>42</v>
      </c>
      <c r="C780" s="42" t="s">
        <v>83</v>
      </c>
      <c r="D780" s="42" t="s">
        <v>440</v>
      </c>
      <c r="E780" s="42">
        <v>7</v>
      </c>
      <c r="F780" s="42" t="s">
        <v>400</v>
      </c>
      <c r="G780">
        <v>12</v>
      </c>
    </row>
    <row r="781" spans="1:7">
      <c r="A781" s="42" t="s">
        <v>194</v>
      </c>
      <c r="B781" s="42">
        <v>79</v>
      </c>
      <c r="C781" s="42" t="s">
        <v>83</v>
      </c>
      <c r="D781" s="42" t="s">
        <v>440</v>
      </c>
      <c r="E781" s="42">
        <v>7</v>
      </c>
      <c r="F781" s="42" t="s">
        <v>401</v>
      </c>
      <c r="G781">
        <v>12</v>
      </c>
    </row>
    <row r="782" spans="1:7">
      <c r="A782" s="42" t="s">
        <v>157</v>
      </c>
      <c r="B782" s="42">
        <v>18</v>
      </c>
      <c r="C782" s="42" t="s">
        <v>83</v>
      </c>
      <c r="D782" s="42" t="s">
        <v>440</v>
      </c>
      <c r="E782" s="42">
        <v>7</v>
      </c>
      <c r="F782" s="42" t="s">
        <v>402</v>
      </c>
      <c r="G782">
        <v>12</v>
      </c>
    </row>
    <row r="783" spans="1:7">
      <c r="A783" s="42" t="s">
        <v>168</v>
      </c>
      <c r="B783" s="42">
        <v>32</v>
      </c>
      <c r="C783" s="42" t="s">
        <v>83</v>
      </c>
      <c r="D783" s="42" t="s">
        <v>440</v>
      </c>
      <c r="E783" s="42">
        <v>7</v>
      </c>
      <c r="F783" s="42" t="s">
        <v>269</v>
      </c>
      <c r="G783">
        <v>12</v>
      </c>
    </row>
    <row r="784" spans="1:7">
      <c r="A784" s="42" t="s">
        <v>194</v>
      </c>
      <c r="B784" s="42">
        <v>84</v>
      </c>
      <c r="C784" s="42" t="s">
        <v>83</v>
      </c>
      <c r="D784" s="42" t="s">
        <v>440</v>
      </c>
      <c r="E784" s="42">
        <v>7</v>
      </c>
      <c r="F784" s="42" t="s">
        <v>403</v>
      </c>
      <c r="G784">
        <v>12</v>
      </c>
    </row>
    <row r="785" spans="1:7">
      <c r="A785" s="42" t="s">
        <v>168</v>
      </c>
      <c r="B785" s="42">
        <v>31</v>
      </c>
      <c r="C785" s="42" t="s">
        <v>83</v>
      </c>
      <c r="D785" s="42" t="s">
        <v>440</v>
      </c>
      <c r="E785" s="42">
        <v>7</v>
      </c>
      <c r="F785" s="42" t="s">
        <v>404</v>
      </c>
      <c r="G785">
        <v>12</v>
      </c>
    </row>
    <row r="786" spans="1:7">
      <c r="A786" s="42" t="s">
        <v>171</v>
      </c>
      <c r="B786" s="42">
        <v>8</v>
      </c>
      <c r="C786" s="42" t="s">
        <v>83</v>
      </c>
      <c r="D786" s="42" t="s">
        <v>440</v>
      </c>
      <c r="E786" s="42">
        <v>7</v>
      </c>
      <c r="F786" s="42" t="s">
        <v>405</v>
      </c>
      <c r="G786">
        <v>12</v>
      </c>
    </row>
    <row r="787" spans="1:7">
      <c r="A787" s="42" t="s">
        <v>194</v>
      </c>
      <c r="B787" s="42">
        <v>85</v>
      </c>
      <c r="C787" s="42" t="s">
        <v>83</v>
      </c>
      <c r="D787" s="42" t="s">
        <v>440</v>
      </c>
      <c r="E787" s="42">
        <v>7</v>
      </c>
      <c r="F787" s="42" t="s">
        <v>406</v>
      </c>
      <c r="G787">
        <v>12</v>
      </c>
    </row>
    <row r="788" spans="1:7">
      <c r="A788" s="42" t="s">
        <v>157</v>
      </c>
      <c r="B788" s="42">
        <v>19</v>
      </c>
      <c r="C788" s="42" t="s">
        <v>83</v>
      </c>
      <c r="D788" s="42" t="s">
        <v>440</v>
      </c>
      <c r="E788" s="42">
        <v>7</v>
      </c>
      <c r="F788" s="42" t="s">
        <v>407</v>
      </c>
      <c r="G788">
        <v>12</v>
      </c>
    </row>
    <row r="789" spans="1:7">
      <c r="A789" s="42" t="s">
        <v>194</v>
      </c>
      <c r="B789" s="42">
        <v>80</v>
      </c>
      <c r="C789" s="42" t="s">
        <v>83</v>
      </c>
      <c r="D789" s="42" t="s">
        <v>440</v>
      </c>
      <c r="E789" s="42">
        <v>7</v>
      </c>
      <c r="F789" s="42" t="s">
        <v>271</v>
      </c>
      <c r="G789">
        <v>12</v>
      </c>
    </row>
    <row r="790" spans="1:7">
      <c r="A790" s="42" t="s">
        <v>207</v>
      </c>
      <c r="B790" s="42">
        <v>43</v>
      </c>
      <c r="C790" s="42" t="s">
        <v>83</v>
      </c>
      <c r="D790" s="42" t="s">
        <v>440</v>
      </c>
      <c r="E790" s="42">
        <v>7</v>
      </c>
      <c r="F790" s="42" t="s">
        <v>410</v>
      </c>
      <c r="G790">
        <v>12</v>
      </c>
    </row>
    <row r="791" spans="1:7">
      <c r="A791" s="42" t="s">
        <v>207</v>
      </c>
      <c r="B791" s="42">
        <v>40</v>
      </c>
      <c r="C791" s="42" t="s">
        <v>83</v>
      </c>
      <c r="D791" s="42" t="s">
        <v>440</v>
      </c>
      <c r="E791" s="42">
        <v>7</v>
      </c>
      <c r="F791" s="42" t="s">
        <v>411</v>
      </c>
      <c r="G791">
        <v>12</v>
      </c>
    </row>
    <row r="792" spans="1:7">
      <c r="A792" s="42" t="s">
        <v>162</v>
      </c>
      <c r="B792" s="42">
        <v>5</v>
      </c>
      <c r="C792" s="42" t="s">
        <v>83</v>
      </c>
      <c r="D792" s="42" t="s">
        <v>440</v>
      </c>
      <c r="E792" s="42">
        <v>7</v>
      </c>
      <c r="F792" s="42" t="s">
        <v>412</v>
      </c>
      <c r="G792">
        <v>12</v>
      </c>
    </row>
    <row r="793" spans="1:7">
      <c r="A793" s="42" t="s">
        <v>207</v>
      </c>
      <c r="B793" s="42">
        <v>41</v>
      </c>
      <c r="C793" s="42" t="s">
        <v>83</v>
      </c>
      <c r="D793" s="42" t="s">
        <v>440</v>
      </c>
      <c r="E793" s="42">
        <v>7</v>
      </c>
      <c r="F793" s="42" t="s">
        <v>413</v>
      </c>
      <c r="G793">
        <v>12</v>
      </c>
    </row>
    <row r="794" spans="1:7">
      <c r="A794" s="42" t="s">
        <v>132</v>
      </c>
      <c r="B794" s="42">
        <v>60</v>
      </c>
      <c r="C794" s="42" t="s">
        <v>83</v>
      </c>
      <c r="D794" s="42" t="s">
        <v>440</v>
      </c>
      <c r="E794" s="42">
        <v>7</v>
      </c>
      <c r="F794" s="42" t="s">
        <v>414</v>
      </c>
      <c r="G794">
        <v>12</v>
      </c>
    </row>
    <row r="795" spans="1:7">
      <c r="A795" s="42" t="s">
        <v>148</v>
      </c>
      <c r="B795" s="42">
        <v>74</v>
      </c>
      <c r="C795" s="42" t="s">
        <v>83</v>
      </c>
      <c r="D795" s="42" t="s">
        <v>440</v>
      </c>
      <c r="E795" s="42">
        <v>7</v>
      </c>
      <c r="F795" s="42" t="s">
        <v>273</v>
      </c>
      <c r="G795">
        <v>12</v>
      </c>
    </row>
    <row r="796" spans="1:7">
      <c r="A796" s="42" t="s">
        <v>148</v>
      </c>
      <c r="B796" s="42">
        <v>73</v>
      </c>
      <c r="C796" s="42" t="s">
        <v>83</v>
      </c>
      <c r="D796" s="42" t="s">
        <v>440</v>
      </c>
      <c r="E796" s="42">
        <v>7</v>
      </c>
      <c r="F796" s="42" t="s">
        <v>442</v>
      </c>
      <c r="G796">
        <v>12</v>
      </c>
    </row>
    <row r="797" spans="1:7">
      <c r="A797" s="42" t="s">
        <v>187</v>
      </c>
      <c r="B797" s="42">
        <v>38</v>
      </c>
      <c r="C797" s="42" t="s">
        <v>83</v>
      </c>
      <c r="D797" s="42" t="s">
        <v>440</v>
      </c>
      <c r="E797" s="42">
        <v>7</v>
      </c>
      <c r="F797" s="42" t="s">
        <v>441</v>
      </c>
      <c r="G797">
        <v>12</v>
      </c>
    </row>
    <row r="798" spans="1:7">
      <c r="A798" s="42" t="s">
        <v>219</v>
      </c>
      <c r="B798" s="42">
        <v>46</v>
      </c>
      <c r="C798" s="42" t="s">
        <v>83</v>
      </c>
      <c r="D798" s="42" t="s">
        <v>440</v>
      </c>
      <c r="E798" s="42">
        <v>8</v>
      </c>
      <c r="F798" s="42" t="s">
        <v>355</v>
      </c>
      <c r="G798">
        <v>12</v>
      </c>
    </row>
    <row r="799" spans="1:7">
      <c r="A799" s="42" t="s">
        <v>187</v>
      </c>
      <c r="B799" s="42">
        <v>36</v>
      </c>
      <c r="C799" s="42" t="s">
        <v>83</v>
      </c>
      <c r="D799" s="42" t="s">
        <v>440</v>
      </c>
      <c r="E799" s="42">
        <v>8</v>
      </c>
      <c r="F799" s="42" t="s">
        <v>269</v>
      </c>
      <c r="G799">
        <v>12</v>
      </c>
    </row>
    <row r="800" spans="1:7">
      <c r="A800" s="42" t="s">
        <v>219</v>
      </c>
      <c r="B800" s="42">
        <v>45</v>
      </c>
      <c r="C800" s="42" t="s">
        <v>83</v>
      </c>
      <c r="D800" s="42" t="s">
        <v>440</v>
      </c>
      <c r="E800" s="42">
        <v>8</v>
      </c>
      <c r="F800" s="42" t="s">
        <v>404</v>
      </c>
      <c r="G800">
        <v>12</v>
      </c>
    </row>
    <row r="801" spans="1:7">
      <c r="A801" s="42" t="s">
        <v>219</v>
      </c>
      <c r="B801" s="42">
        <v>47</v>
      </c>
      <c r="C801" s="42" t="s">
        <v>83</v>
      </c>
      <c r="D801" s="42" t="s">
        <v>440</v>
      </c>
      <c r="E801" s="42">
        <v>8</v>
      </c>
      <c r="F801" s="42" t="s">
        <v>409</v>
      </c>
      <c r="G801">
        <v>12</v>
      </c>
    </row>
    <row r="802" spans="1:7">
      <c r="A802" t="s">
        <v>171</v>
      </c>
      <c r="B802">
        <v>57</v>
      </c>
      <c r="C802" t="s">
        <v>68</v>
      </c>
      <c r="D802" t="s">
        <v>439</v>
      </c>
      <c r="E802">
        <v>9</v>
      </c>
      <c r="F802" t="s">
        <v>351</v>
      </c>
      <c r="G802">
        <v>12</v>
      </c>
    </row>
    <row r="803" spans="1:7">
      <c r="A803" t="s">
        <v>150</v>
      </c>
      <c r="B803">
        <v>26</v>
      </c>
      <c r="C803" t="s">
        <v>68</v>
      </c>
      <c r="D803" t="s">
        <v>439</v>
      </c>
      <c r="E803">
        <v>9</v>
      </c>
      <c r="F803" t="s">
        <v>355</v>
      </c>
      <c r="G803">
        <v>12</v>
      </c>
    </row>
    <row r="804" spans="1:7">
      <c r="A804" t="s">
        <v>168</v>
      </c>
      <c r="B804">
        <v>76</v>
      </c>
      <c r="C804" t="s">
        <v>68</v>
      </c>
      <c r="D804" t="s">
        <v>439</v>
      </c>
      <c r="E804">
        <v>9</v>
      </c>
      <c r="F804" t="s">
        <v>357</v>
      </c>
      <c r="G804">
        <v>12</v>
      </c>
    </row>
    <row r="805" spans="1:7">
      <c r="A805" t="s">
        <v>207</v>
      </c>
      <c r="B805">
        <v>41</v>
      </c>
      <c r="C805" t="s">
        <v>68</v>
      </c>
      <c r="D805" t="s">
        <v>439</v>
      </c>
      <c r="E805">
        <v>9</v>
      </c>
      <c r="F805" t="s">
        <v>359</v>
      </c>
      <c r="G805">
        <v>12</v>
      </c>
    </row>
    <row r="806" spans="1:7">
      <c r="A806" t="s">
        <v>162</v>
      </c>
      <c r="B806">
        <v>1</v>
      </c>
      <c r="C806" t="s">
        <v>68</v>
      </c>
      <c r="D806" t="s">
        <v>439</v>
      </c>
      <c r="E806">
        <v>9</v>
      </c>
      <c r="F806" t="s">
        <v>362</v>
      </c>
      <c r="G806">
        <v>12</v>
      </c>
    </row>
    <row r="807" spans="1:7">
      <c r="A807" t="s">
        <v>132</v>
      </c>
      <c r="B807">
        <v>24</v>
      </c>
      <c r="C807" t="s">
        <v>68</v>
      </c>
      <c r="D807" t="s">
        <v>439</v>
      </c>
      <c r="E807">
        <v>9</v>
      </c>
      <c r="F807" t="s">
        <v>365</v>
      </c>
      <c r="G807">
        <v>12</v>
      </c>
    </row>
    <row r="808" spans="1:7">
      <c r="A808" t="s">
        <v>132</v>
      </c>
      <c r="B808">
        <v>60</v>
      </c>
      <c r="C808" t="s">
        <v>68</v>
      </c>
      <c r="D808" t="s">
        <v>439</v>
      </c>
      <c r="E808">
        <v>9</v>
      </c>
      <c r="F808" t="s">
        <v>367</v>
      </c>
      <c r="G808">
        <v>12</v>
      </c>
    </row>
    <row r="809" spans="1:7">
      <c r="A809" t="s">
        <v>187</v>
      </c>
      <c r="B809">
        <v>34</v>
      </c>
      <c r="C809" t="s">
        <v>68</v>
      </c>
      <c r="D809" t="s">
        <v>439</v>
      </c>
      <c r="E809">
        <v>9</v>
      </c>
      <c r="F809" t="s">
        <v>369</v>
      </c>
      <c r="G809">
        <v>12</v>
      </c>
    </row>
    <row r="810" spans="1:7">
      <c r="A810" t="s">
        <v>132</v>
      </c>
      <c r="B810">
        <v>23</v>
      </c>
      <c r="C810" t="s">
        <v>68</v>
      </c>
      <c r="D810" t="s">
        <v>439</v>
      </c>
      <c r="E810">
        <v>9</v>
      </c>
      <c r="F810" t="s">
        <v>371</v>
      </c>
      <c r="G810">
        <v>12</v>
      </c>
    </row>
    <row r="811" spans="1:7">
      <c r="A811" t="s">
        <v>187</v>
      </c>
      <c r="B811">
        <v>37</v>
      </c>
      <c r="C811" t="s">
        <v>68</v>
      </c>
      <c r="D811" t="s">
        <v>439</v>
      </c>
      <c r="E811">
        <v>9</v>
      </c>
      <c r="F811" t="s">
        <v>374</v>
      </c>
      <c r="G811">
        <v>12</v>
      </c>
    </row>
    <row r="812" spans="1:7">
      <c r="A812" t="s">
        <v>187</v>
      </c>
      <c r="B812">
        <v>77</v>
      </c>
      <c r="C812" t="s">
        <v>68</v>
      </c>
      <c r="D812" t="s">
        <v>439</v>
      </c>
      <c r="E812">
        <v>9</v>
      </c>
      <c r="F812" t="s">
        <v>376</v>
      </c>
      <c r="G812">
        <v>12</v>
      </c>
    </row>
    <row r="813" spans="1:7">
      <c r="A813" t="s">
        <v>194</v>
      </c>
      <c r="B813">
        <v>85</v>
      </c>
      <c r="C813" t="s">
        <v>68</v>
      </c>
      <c r="D813" t="s">
        <v>439</v>
      </c>
      <c r="E813">
        <v>9</v>
      </c>
      <c r="F813" t="s">
        <v>378</v>
      </c>
      <c r="G813">
        <v>12</v>
      </c>
    </row>
    <row r="814" spans="1:7">
      <c r="A814" t="s">
        <v>207</v>
      </c>
      <c r="B814">
        <v>42</v>
      </c>
      <c r="C814" t="s">
        <v>68</v>
      </c>
      <c r="D814" t="s">
        <v>439</v>
      </c>
      <c r="E814">
        <v>9</v>
      </c>
      <c r="F814" t="s">
        <v>382</v>
      </c>
      <c r="G814">
        <v>12</v>
      </c>
    </row>
    <row r="815" spans="1:7">
      <c r="A815" t="s">
        <v>194</v>
      </c>
      <c r="B815">
        <v>80</v>
      </c>
      <c r="C815" t="s">
        <v>68</v>
      </c>
      <c r="D815" t="s">
        <v>439</v>
      </c>
      <c r="E815">
        <v>9</v>
      </c>
      <c r="F815" t="s">
        <v>384</v>
      </c>
      <c r="G815">
        <v>12</v>
      </c>
    </row>
    <row r="816" spans="1:7">
      <c r="A816" t="s">
        <v>150</v>
      </c>
      <c r="B816">
        <v>75</v>
      </c>
      <c r="C816" t="s">
        <v>68</v>
      </c>
      <c r="D816" t="s">
        <v>439</v>
      </c>
      <c r="E816">
        <v>9</v>
      </c>
      <c r="F816" t="s">
        <v>386</v>
      </c>
      <c r="G816">
        <v>12</v>
      </c>
    </row>
    <row r="817" spans="1:7">
      <c r="A817" t="s">
        <v>157</v>
      </c>
      <c r="B817">
        <v>18</v>
      </c>
      <c r="C817" t="s">
        <v>68</v>
      </c>
      <c r="D817" t="s">
        <v>439</v>
      </c>
      <c r="E817">
        <v>9</v>
      </c>
      <c r="F817" t="s">
        <v>388</v>
      </c>
      <c r="G817">
        <v>12</v>
      </c>
    </row>
    <row r="818" spans="1:7">
      <c r="A818" t="s">
        <v>148</v>
      </c>
      <c r="B818">
        <v>73</v>
      </c>
      <c r="C818" t="s">
        <v>68</v>
      </c>
      <c r="D818" t="s">
        <v>439</v>
      </c>
      <c r="E818">
        <v>9</v>
      </c>
      <c r="F818" t="s">
        <v>390</v>
      </c>
      <c r="G818">
        <v>12</v>
      </c>
    </row>
    <row r="819" spans="1:7">
      <c r="A819" t="s">
        <v>150</v>
      </c>
      <c r="B819">
        <v>25</v>
      </c>
      <c r="C819" t="s">
        <v>68</v>
      </c>
      <c r="D819" t="s">
        <v>439</v>
      </c>
      <c r="E819">
        <v>9</v>
      </c>
      <c r="F819" t="s">
        <v>392</v>
      </c>
      <c r="G819">
        <v>12</v>
      </c>
    </row>
    <row r="820" spans="1:7">
      <c r="A820" t="s">
        <v>168</v>
      </c>
      <c r="B820">
        <v>31</v>
      </c>
      <c r="C820" t="s">
        <v>68</v>
      </c>
      <c r="D820" t="s">
        <v>439</v>
      </c>
      <c r="E820">
        <v>9</v>
      </c>
      <c r="F820" t="s">
        <v>144</v>
      </c>
      <c r="G820">
        <v>12</v>
      </c>
    </row>
    <row r="821" spans="1:7">
      <c r="A821" t="s">
        <v>168</v>
      </c>
      <c r="B821">
        <v>30</v>
      </c>
      <c r="C821" t="s">
        <v>68</v>
      </c>
      <c r="D821" t="s">
        <v>439</v>
      </c>
      <c r="E821">
        <v>9</v>
      </c>
      <c r="F821" t="s">
        <v>394</v>
      </c>
      <c r="G821">
        <v>12</v>
      </c>
    </row>
    <row r="822" spans="1:7">
      <c r="A822" t="s">
        <v>171</v>
      </c>
      <c r="B822">
        <v>7</v>
      </c>
      <c r="C822" t="s">
        <v>68</v>
      </c>
      <c r="D822" t="s">
        <v>439</v>
      </c>
      <c r="E822">
        <v>9</v>
      </c>
      <c r="F822" t="s">
        <v>267</v>
      </c>
      <c r="G822">
        <v>12</v>
      </c>
    </row>
    <row r="823" spans="1:7">
      <c r="A823" t="s">
        <v>194</v>
      </c>
      <c r="B823">
        <v>79</v>
      </c>
      <c r="C823" t="s">
        <v>68</v>
      </c>
      <c r="D823" t="s">
        <v>439</v>
      </c>
      <c r="E823">
        <v>9</v>
      </c>
      <c r="F823" t="s">
        <v>157</v>
      </c>
      <c r="G823">
        <v>12</v>
      </c>
    </row>
    <row r="824" spans="1:7">
      <c r="A824" t="s">
        <v>132</v>
      </c>
      <c r="B824">
        <v>22</v>
      </c>
      <c r="C824" t="s">
        <v>68</v>
      </c>
      <c r="D824" t="s">
        <v>439</v>
      </c>
      <c r="E824">
        <v>9</v>
      </c>
      <c r="F824" t="s">
        <v>140</v>
      </c>
      <c r="G824">
        <v>12</v>
      </c>
    </row>
    <row r="825" spans="1:7">
      <c r="A825" t="s">
        <v>157</v>
      </c>
      <c r="B825">
        <v>19</v>
      </c>
      <c r="C825" t="s">
        <v>68</v>
      </c>
      <c r="D825" t="s">
        <v>439</v>
      </c>
      <c r="E825">
        <v>9</v>
      </c>
      <c r="F825" t="s">
        <v>396</v>
      </c>
      <c r="G825">
        <v>12</v>
      </c>
    </row>
    <row r="826" spans="1:7">
      <c r="A826" t="s">
        <v>148</v>
      </c>
      <c r="B826">
        <v>74</v>
      </c>
      <c r="C826" t="s">
        <v>68</v>
      </c>
      <c r="D826" t="s">
        <v>439</v>
      </c>
      <c r="E826">
        <v>9</v>
      </c>
      <c r="F826" t="s">
        <v>265</v>
      </c>
      <c r="G826">
        <v>12</v>
      </c>
    </row>
    <row r="827" spans="1:7">
      <c r="A827" t="s">
        <v>194</v>
      </c>
      <c r="B827">
        <v>83</v>
      </c>
      <c r="C827" t="s">
        <v>68</v>
      </c>
      <c r="D827" t="s">
        <v>439</v>
      </c>
      <c r="E827">
        <v>9</v>
      </c>
      <c r="F827" t="s">
        <v>397</v>
      </c>
      <c r="G827">
        <v>12</v>
      </c>
    </row>
    <row r="828" spans="1:7">
      <c r="A828" t="s">
        <v>207</v>
      </c>
      <c r="B828">
        <v>39</v>
      </c>
      <c r="C828" t="s">
        <v>68</v>
      </c>
      <c r="D828" t="s">
        <v>439</v>
      </c>
      <c r="E828">
        <v>9</v>
      </c>
      <c r="F828" t="s">
        <v>399</v>
      </c>
      <c r="G828">
        <v>12</v>
      </c>
    </row>
    <row r="829" spans="1:7">
      <c r="A829" t="s">
        <v>162</v>
      </c>
      <c r="B829">
        <v>53</v>
      </c>
      <c r="C829" t="s">
        <v>68</v>
      </c>
      <c r="D829" t="s">
        <v>439</v>
      </c>
      <c r="E829">
        <v>9</v>
      </c>
      <c r="F829" t="s">
        <v>400</v>
      </c>
      <c r="G829">
        <v>12</v>
      </c>
    </row>
    <row r="830" spans="1:7">
      <c r="A830" t="s">
        <v>162</v>
      </c>
      <c r="B830">
        <v>2</v>
      </c>
      <c r="C830" t="s">
        <v>68</v>
      </c>
      <c r="D830" t="s">
        <v>439</v>
      </c>
      <c r="E830">
        <v>9</v>
      </c>
      <c r="F830" t="s">
        <v>401</v>
      </c>
      <c r="G830">
        <v>12</v>
      </c>
    </row>
    <row r="831" spans="1:7">
      <c r="A831" t="s">
        <v>194</v>
      </c>
      <c r="B831">
        <v>84</v>
      </c>
      <c r="C831" t="s">
        <v>68</v>
      </c>
      <c r="D831" t="s">
        <v>439</v>
      </c>
      <c r="E831">
        <v>9</v>
      </c>
      <c r="F831" t="s">
        <v>402</v>
      </c>
      <c r="G831">
        <v>12</v>
      </c>
    </row>
    <row r="832" spans="1:7">
      <c r="A832" t="s">
        <v>171</v>
      </c>
      <c r="B832">
        <v>6</v>
      </c>
      <c r="C832" t="s">
        <v>68</v>
      </c>
      <c r="D832" t="s">
        <v>439</v>
      </c>
      <c r="E832">
        <v>9</v>
      </c>
      <c r="F832" t="s">
        <v>269</v>
      </c>
      <c r="G832">
        <v>12</v>
      </c>
    </row>
    <row r="833" spans="1:7">
      <c r="A833" t="s">
        <v>171</v>
      </c>
      <c r="B833">
        <v>8</v>
      </c>
      <c r="C833" t="s">
        <v>68</v>
      </c>
      <c r="D833" t="s">
        <v>439</v>
      </c>
      <c r="E833">
        <v>9</v>
      </c>
      <c r="F833" t="s">
        <v>403</v>
      </c>
      <c r="G833">
        <v>12</v>
      </c>
    </row>
    <row r="834" spans="1:7">
      <c r="A834" t="s">
        <v>162</v>
      </c>
      <c r="B834">
        <v>3</v>
      </c>
      <c r="C834" t="s">
        <v>68</v>
      </c>
      <c r="D834" t="s">
        <v>439</v>
      </c>
      <c r="E834">
        <v>9</v>
      </c>
      <c r="F834" t="s">
        <v>404</v>
      </c>
      <c r="G834">
        <v>12</v>
      </c>
    </row>
    <row r="835" spans="1:7">
      <c r="A835" t="s">
        <v>187</v>
      </c>
      <c r="B835">
        <v>38</v>
      </c>
      <c r="C835" t="s">
        <v>68</v>
      </c>
      <c r="D835" t="s">
        <v>439</v>
      </c>
      <c r="E835">
        <v>9</v>
      </c>
      <c r="F835" t="s">
        <v>405</v>
      </c>
      <c r="G835">
        <v>12</v>
      </c>
    </row>
    <row r="836" spans="1:7">
      <c r="A836" t="s">
        <v>162</v>
      </c>
      <c r="B836">
        <v>5</v>
      </c>
      <c r="C836" t="s">
        <v>68</v>
      </c>
      <c r="D836" t="s">
        <v>439</v>
      </c>
      <c r="E836">
        <v>9</v>
      </c>
      <c r="F836" t="s">
        <v>406</v>
      </c>
      <c r="G836">
        <v>12</v>
      </c>
    </row>
    <row r="837" spans="1:7">
      <c r="A837" t="s">
        <v>207</v>
      </c>
      <c r="B837">
        <v>40</v>
      </c>
      <c r="C837" t="s">
        <v>68</v>
      </c>
      <c r="D837" t="s">
        <v>439</v>
      </c>
      <c r="E837">
        <v>9</v>
      </c>
      <c r="F837" t="s">
        <v>407</v>
      </c>
      <c r="G837">
        <v>12</v>
      </c>
    </row>
    <row r="838" spans="1:7">
      <c r="A838" t="s">
        <v>194</v>
      </c>
      <c r="B838">
        <v>81</v>
      </c>
      <c r="C838" t="s">
        <v>68</v>
      </c>
      <c r="D838" t="s">
        <v>439</v>
      </c>
      <c r="E838">
        <v>9</v>
      </c>
      <c r="F838" t="s">
        <v>271</v>
      </c>
      <c r="G838">
        <v>12</v>
      </c>
    </row>
    <row r="839" spans="1:7">
      <c r="A839" t="s">
        <v>148</v>
      </c>
      <c r="B839">
        <v>72</v>
      </c>
      <c r="C839" t="s">
        <v>68</v>
      </c>
      <c r="D839" t="s">
        <v>439</v>
      </c>
      <c r="E839">
        <v>9</v>
      </c>
      <c r="F839" t="s">
        <v>408</v>
      </c>
      <c r="G839">
        <v>12</v>
      </c>
    </row>
    <row r="840" spans="1:7">
      <c r="A840" t="s">
        <v>157</v>
      </c>
      <c r="B840">
        <v>20</v>
      </c>
      <c r="C840" t="s">
        <v>68</v>
      </c>
      <c r="D840" t="s">
        <v>439</v>
      </c>
      <c r="E840">
        <v>9</v>
      </c>
      <c r="F840" t="s">
        <v>409</v>
      </c>
      <c r="G840">
        <v>12</v>
      </c>
    </row>
    <row r="841" spans="1:7">
      <c r="A841" t="s">
        <v>187</v>
      </c>
      <c r="B841">
        <v>35</v>
      </c>
      <c r="C841" t="s">
        <v>68</v>
      </c>
      <c r="D841" t="s">
        <v>439</v>
      </c>
      <c r="E841">
        <v>9</v>
      </c>
      <c r="F841" t="s">
        <v>410</v>
      </c>
      <c r="G841">
        <v>12</v>
      </c>
    </row>
    <row r="842" spans="1:7">
      <c r="A842" t="s">
        <v>194</v>
      </c>
      <c r="B842">
        <v>78</v>
      </c>
      <c r="C842" t="s">
        <v>68</v>
      </c>
      <c r="D842" t="s">
        <v>439</v>
      </c>
      <c r="E842">
        <v>9</v>
      </c>
      <c r="F842" t="s">
        <v>411</v>
      </c>
      <c r="G842">
        <v>12</v>
      </c>
    </row>
    <row r="843" spans="1:7">
      <c r="A843" t="s">
        <v>157</v>
      </c>
      <c r="B843">
        <v>17</v>
      </c>
      <c r="C843" t="s">
        <v>68</v>
      </c>
      <c r="D843" t="s">
        <v>439</v>
      </c>
      <c r="E843">
        <v>9</v>
      </c>
      <c r="F843" t="s">
        <v>412</v>
      </c>
      <c r="G843">
        <v>12</v>
      </c>
    </row>
    <row r="844" spans="1:7">
      <c r="A844" t="s">
        <v>187</v>
      </c>
      <c r="B844">
        <v>36</v>
      </c>
      <c r="C844" t="s">
        <v>68</v>
      </c>
      <c r="D844" t="s">
        <v>439</v>
      </c>
      <c r="E844">
        <v>9</v>
      </c>
      <c r="F844" t="s">
        <v>413</v>
      </c>
      <c r="G844">
        <v>12</v>
      </c>
    </row>
    <row r="845" spans="1:7">
      <c r="A845" t="s">
        <v>168</v>
      </c>
      <c r="B845">
        <v>32</v>
      </c>
      <c r="C845" t="s">
        <v>68</v>
      </c>
      <c r="D845" t="s">
        <v>439</v>
      </c>
      <c r="E845">
        <v>9</v>
      </c>
      <c r="F845" t="s">
        <v>414</v>
      </c>
      <c r="G845">
        <v>12</v>
      </c>
    </row>
    <row r="846" spans="1:7">
      <c r="A846" t="s">
        <v>207</v>
      </c>
      <c r="B846">
        <v>43</v>
      </c>
      <c r="C846" t="s">
        <v>68</v>
      </c>
      <c r="D846" t="s">
        <v>439</v>
      </c>
      <c r="E846">
        <v>9</v>
      </c>
      <c r="F846" t="s">
        <v>273</v>
      </c>
      <c r="G846">
        <v>12</v>
      </c>
    </row>
    <row r="847" spans="1:7">
      <c r="A847" t="s">
        <v>168</v>
      </c>
      <c r="B847">
        <v>29</v>
      </c>
      <c r="C847" t="s">
        <v>68</v>
      </c>
      <c r="D847" t="s">
        <v>439</v>
      </c>
      <c r="E847">
        <v>9</v>
      </c>
      <c r="F847" t="s">
        <v>442</v>
      </c>
      <c r="G847">
        <v>12</v>
      </c>
    </row>
    <row r="848" spans="1:7">
      <c r="A848" t="s">
        <v>219</v>
      </c>
      <c r="B848">
        <v>44</v>
      </c>
      <c r="C848" t="s">
        <v>68</v>
      </c>
      <c r="D848" t="s">
        <v>439</v>
      </c>
      <c r="E848">
        <v>9</v>
      </c>
      <c r="F848" t="s">
        <v>441</v>
      </c>
      <c r="G848">
        <v>12</v>
      </c>
    </row>
    <row r="849" spans="1:7">
      <c r="A849" t="s">
        <v>219</v>
      </c>
      <c r="B849">
        <v>47</v>
      </c>
      <c r="C849" t="s">
        <v>68</v>
      </c>
      <c r="D849" t="s">
        <v>439</v>
      </c>
      <c r="E849">
        <v>10</v>
      </c>
      <c r="F849" t="s">
        <v>399</v>
      </c>
      <c r="G849">
        <v>12</v>
      </c>
    </row>
    <row r="850" spans="1:7">
      <c r="A850" t="s">
        <v>219</v>
      </c>
      <c r="B850">
        <v>46</v>
      </c>
      <c r="C850" t="s">
        <v>68</v>
      </c>
      <c r="D850" t="s">
        <v>439</v>
      </c>
      <c r="E850">
        <v>10</v>
      </c>
      <c r="F850" t="s">
        <v>403</v>
      </c>
      <c r="G850">
        <v>12</v>
      </c>
    </row>
    <row r="851" spans="1:7">
      <c r="A851" t="s">
        <v>219</v>
      </c>
      <c r="B851">
        <v>45</v>
      </c>
      <c r="C851" t="s">
        <v>68</v>
      </c>
      <c r="D851" t="s">
        <v>439</v>
      </c>
      <c r="E851">
        <v>10</v>
      </c>
      <c r="F851" t="s">
        <v>412</v>
      </c>
      <c r="G851">
        <v>12</v>
      </c>
    </row>
    <row r="852" spans="1:7">
      <c r="A852" t="s">
        <v>187</v>
      </c>
      <c r="B852">
        <v>37</v>
      </c>
      <c r="C852" t="s">
        <v>68</v>
      </c>
      <c r="D852" t="s">
        <v>440</v>
      </c>
      <c r="E852">
        <v>11</v>
      </c>
      <c r="F852" t="s">
        <v>351</v>
      </c>
      <c r="G852">
        <v>12</v>
      </c>
    </row>
    <row r="853" spans="1:7">
      <c r="A853" t="s">
        <v>194</v>
      </c>
      <c r="B853">
        <v>80</v>
      </c>
      <c r="C853" t="s">
        <v>68</v>
      </c>
      <c r="D853" t="s">
        <v>440</v>
      </c>
      <c r="E853">
        <v>11</v>
      </c>
      <c r="F853" t="s">
        <v>355</v>
      </c>
      <c r="G853">
        <v>12</v>
      </c>
    </row>
    <row r="854" spans="1:7">
      <c r="A854" t="s">
        <v>194</v>
      </c>
      <c r="B854">
        <v>81</v>
      </c>
      <c r="C854" t="s">
        <v>68</v>
      </c>
      <c r="D854" t="s">
        <v>440</v>
      </c>
      <c r="E854">
        <v>11</v>
      </c>
      <c r="F854" t="s">
        <v>357</v>
      </c>
      <c r="G854">
        <v>12</v>
      </c>
    </row>
    <row r="855" spans="1:7">
      <c r="A855" t="s">
        <v>207</v>
      </c>
      <c r="B855">
        <v>41</v>
      </c>
      <c r="C855" t="s">
        <v>68</v>
      </c>
      <c r="D855" t="s">
        <v>440</v>
      </c>
      <c r="E855">
        <v>11</v>
      </c>
      <c r="F855" t="s">
        <v>359</v>
      </c>
      <c r="G855">
        <v>12</v>
      </c>
    </row>
    <row r="856" spans="1:7">
      <c r="A856" t="s">
        <v>194</v>
      </c>
      <c r="B856">
        <v>83</v>
      </c>
      <c r="C856" t="s">
        <v>68</v>
      </c>
      <c r="D856" t="s">
        <v>440</v>
      </c>
      <c r="E856">
        <v>11</v>
      </c>
      <c r="F856" t="s">
        <v>362</v>
      </c>
      <c r="G856">
        <v>12</v>
      </c>
    </row>
    <row r="857" spans="1:7">
      <c r="A857" t="s">
        <v>207</v>
      </c>
      <c r="B857">
        <v>42</v>
      </c>
      <c r="C857" t="s">
        <v>68</v>
      </c>
      <c r="D857" t="s">
        <v>440</v>
      </c>
      <c r="E857">
        <v>11</v>
      </c>
      <c r="F857" t="s">
        <v>365</v>
      </c>
      <c r="G857">
        <v>12</v>
      </c>
    </row>
    <row r="858" spans="1:7">
      <c r="A858" t="s">
        <v>171</v>
      </c>
      <c r="B858">
        <v>6</v>
      </c>
      <c r="C858" t="s">
        <v>68</v>
      </c>
      <c r="D858" t="s">
        <v>440</v>
      </c>
      <c r="E858">
        <v>11</v>
      </c>
      <c r="F858" t="s">
        <v>367</v>
      </c>
      <c r="G858">
        <v>12</v>
      </c>
    </row>
    <row r="859" spans="1:7">
      <c r="A859" t="s">
        <v>194</v>
      </c>
      <c r="B859">
        <v>84</v>
      </c>
      <c r="C859" t="s">
        <v>68</v>
      </c>
      <c r="D859" t="s">
        <v>440</v>
      </c>
      <c r="E859">
        <v>11</v>
      </c>
      <c r="F859" t="s">
        <v>369</v>
      </c>
      <c r="G859">
        <v>12</v>
      </c>
    </row>
    <row r="860" spans="1:7">
      <c r="A860" t="s">
        <v>162</v>
      </c>
      <c r="B860">
        <v>53</v>
      </c>
      <c r="C860" t="s">
        <v>68</v>
      </c>
      <c r="D860" t="s">
        <v>440</v>
      </c>
      <c r="E860">
        <v>11</v>
      </c>
      <c r="F860" t="s">
        <v>371</v>
      </c>
      <c r="G860">
        <v>12</v>
      </c>
    </row>
    <row r="861" spans="1:7">
      <c r="A861" t="s">
        <v>148</v>
      </c>
      <c r="B861">
        <v>74</v>
      </c>
      <c r="C861" t="s">
        <v>68</v>
      </c>
      <c r="D861" t="s">
        <v>440</v>
      </c>
      <c r="E861">
        <v>11</v>
      </c>
      <c r="F861" t="s">
        <v>374</v>
      </c>
      <c r="G861">
        <v>12</v>
      </c>
    </row>
    <row r="862" spans="1:7">
      <c r="A862" t="s">
        <v>150</v>
      </c>
      <c r="B862">
        <v>75</v>
      </c>
      <c r="C862" t="s">
        <v>68</v>
      </c>
      <c r="D862" t="s">
        <v>440</v>
      </c>
      <c r="E862">
        <v>11</v>
      </c>
      <c r="F862" t="s">
        <v>376</v>
      </c>
      <c r="G862">
        <v>12</v>
      </c>
    </row>
    <row r="863" spans="1:7">
      <c r="A863" t="s">
        <v>171</v>
      </c>
      <c r="B863">
        <v>8</v>
      </c>
      <c r="C863" t="s">
        <v>68</v>
      </c>
      <c r="D863" t="s">
        <v>440</v>
      </c>
      <c r="E863">
        <v>11</v>
      </c>
      <c r="F863" t="s">
        <v>378</v>
      </c>
      <c r="G863">
        <v>12</v>
      </c>
    </row>
    <row r="864" spans="1:7">
      <c r="A864" t="s">
        <v>194</v>
      </c>
      <c r="B864">
        <v>79</v>
      </c>
      <c r="C864" t="s">
        <v>68</v>
      </c>
      <c r="D864" t="s">
        <v>440</v>
      </c>
      <c r="E864">
        <v>11</v>
      </c>
      <c r="F864" t="s">
        <v>380</v>
      </c>
      <c r="G864">
        <v>12</v>
      </c>
    </row>
    <row r="865" spans="1:7">
      <c r="A865" t="s">
        <v>187</v>
      </c>
      <c r="B865">
        <v>77</v>
      </c>
      <c r="C865" t="s">
        <v>68</v>
      </c>
      <c r="D865" t="s">
        <v>440</v>
      </c>
      <c r="E865">
        <v>11</v>
      </c>
      <c r="F865" t="s">
        <v>382</v>
      </c>
      <c r="G865">
        <v>12</v>
      </c>
    </row>
    <row r="866" spans="1:7">
      <c r="A866" t="s">
        <v>162</v>
      </c>
      <c r="B866">
        <v>2</v>
      </c>
      <c r="C866" t="s">
        <v>68</v>
      </c>
      <c r="D866" t="s">
        <v>440</v>
      </c>
      <c r="E866">
        <v>11</v>
      </c>
      <c r="F866" t="s">
        <v>384</v>
      </c>
      <c r="G866">
        <v>12</v>
      </c>
    </row>
    <row r="867" spans="1:7">
      <c r="A867" t="s">
        <v>148</v>
      </c>
      <c r="B867">
        <v>73</v>
      </c>
      <c r="C867" t="s">
        <v>68</v>
      </c>
      <c r="D867" t="s">
        <v>440</v>
      </c>
      <c r="E867">
        <v>11</v>
      </c>
      <c r="F867" t="s">
        <v>386</v>
      </c>
      <c r="G867">
        <v>12</v>
      </c>
    </row>
    <row r="868" spans="1:7">
      <c r="A868" t="s">
        <v>150</v>
      </c>
      <c r="B868">
        <v>26</v>
      </c>
      <c r="C868" t="s">
        <v>68</v>
      </c>
      <c r="D868" t="s">
        <v>440</v>
      </c>
      <c r="E868">
        <v>11</v>
      </c>
      <c r="F868" t="s">
        <v>388</v>
      </c>
      <c r="G868">
        <v>12</v>
      </c>
    </row>
    <row r="869" spans="1:7">
      <c r="A869" t="s">
        <v>187</v>
      </c>
      <c r="B869">
        <v>34</v>
      </c>
      <c r="C869" t="s">
        <v>68</v>
      </c>
      <c r="D869" t="s">
        <v>440</v>
      </c>
      <c r="E869">
        <v>11</v>
      </c>
      <c r="F869" t="s">
        <v>390</v>
      </c>
      <c r="G869">
        <v>12</v>
      </c>
    </row>
    <row r="870" spans="1:7">
      <c r="A870" t="s">
        <v>207</v>
      </c>
      <c r="B870">
        <v>39</v>
      </c>
      <c r="C870" t="s">
        <v>68</v>
      </c>
      <c r="D870" t="s">
        <v>440</v>
      </c>
      <c r="E870">
        <v>11</v>
      </c>
      <c r="F870" t="s">
        <v>392</v>
      </c>
      <c r="G870">
        <v>12</v>
      </c>
    </row>
    <row r="871" spans="1:7">
      <c r="A871" t="s">
        <v>187</v>
      </c>
      <c r="B871">
        <v>35</v>
      </c>
      <c r="C871" t="s">
        <v>68</v>
      </c>
      <c r="D871" t="s">
        <v>440</v>
      </c>
      <c r="E871">
        <v>11</v>
      </c>
      <c r="F871" t="s">
        <v>144</v>
      </c>
      <c r="G871">
        <v>12</v>
      </c>
    </row>
    <row r="872" spans="1:7">
      <c r="A872" t="s">
        <v>207</v>
      </c>
      <c r="B872">
        <v>40</v>
      </c>
      <c r="C872" t="s">
        <v>68</v>
      </c>
      <c r="D872" t="s">
        <v>440</v>
      </c>
      <c r="E872">
        <v>11</v>
      </c>
      <c r="F872" t="s">
        <v>394</v>
      </c>
      <c r="G872">
        <v>12</v>
      </c>
    </row>
    <row r="873" spans="1:7">
      <c r="A873" t="s">
        <v>157</v>
      </c>
      <c r="B873">
        <v>19</v>
      </c>
      <c r="C873" t="s">
        <v>68</v>
      </c>
      <c r="D873" t="s">
        <v>440</v>
      </c>
      <c r="E873">
        <v>11</v>
      </c>
      <c r="F873" t="s">
        <v>267</v>
      </c>
      <c r="G873">
        <v>12</v>
      </c>
    </row>
    <row r="874" spans="1:7">
      <c r="A874" t="s">
        <v>162</v>
      </c>
      <c r="B874">
        <v>1</v>
      </c>
      <c r="C874" t="s">
        <v>68</v>
      </c>
      <c r="D874" t="s">
        <v>440</v>
      </c>
      <c r="E874">
        <v>11</v>
      </c>
      <c r="F874" t="s">
        <v>157</v>
      </c>
      <c r="G874">
        <v>12</v>
      </c>
    </row>
    <row r="875" spans="1:7">
      <c r="A875" t="s">
        <v>157</v>
      </c>
      <c r="B875">
        <v>17</v>
      </c>
      <c r="C875" t="s">
        <v>68</v>
      </c>
      <c r="D875" t="s">
        <v>440</v>
      </c>
      <c r="E875">
        <v>11</v>
      </c>
      <c r="F875" t="s">
        <v>140</v>
      </c>
      <c r="G875">
        <v>12</v>
      </c>
    </row>
    <row r="876" spans="1:7">
      <c r="A876" t="s">
        <v>150</v>
      </c>
      <c r="B876">
        <v>25</v>
      </c>
      <c r="C876" t="s">
        <v>68</v>
      </c>
      <c r="D876" t="s">
        <v>440</v>
      </c>
      <c r="E876">
        <v>11</v>
      </c>
      <c r="F876" t="s">
        <v>396</v>
      </c>
      <c r="G876">
        <v>12</v>
      </c>
    </row>
    <row r="877" spans="1:7">
      <c r="A877" t="s">
        <v>187</v>
      </c>
      <c r="B877">
        <v>38</v>
      </c>
      <c r="C877" t="s">
        <v>68</v>
      </c>
      <c r="D877" t="s">
        <v>440</v>
      </c>
      <c r="E877">
        <v>11</v>
      </c>
      <c r="F877" t="s">
        <v>265</v>
      </c>
      <c r="G877">
        <v>12</v>
      </c>
    </row>
    <row r="878" spans="1:7">
      <c r="A878" t="s">
        <v>207</v>
      </c>
      <c r="B878">
        <v>43</v>
      </c>
      <c r="C878" t="s">
        <v>68</v>
      </c>
      <c r="D878" t="s">
        <v>440</v>
      </c>
      <c r="E878">
        <v>11</v>
      </c>
      <c r="F878" t="s">
        <v>397</v>
      </c>
      <c r="G878">
        <v>12</v>
      </c>
    </row>
    <row r="879" spans="1:7">
      <c r="A879" t="s">
        <v>148</v>
      </c>
      <c r="B879">
        <v>72</v>
      </c>
      <c r="C879" t="s">
        <v>68</v>
      </c>
      <c r="D879" t="s">
        <v>440</v>
      </c>
      <c r="E879">
        <v>11</v>
      </c>
      <c r="F879" t="s">
        <v>399</v>
      </c>
      <c r="G879">
        <v>12</v>
      </c>
    </row>
    <row r="880" spans="1:7">
      <c r="A880" t="s">
        <v>168</v>
      </c>
      <c r="B880">
        <v>76</v>
      </c>
      <c r="C880" t="s">
        <v>68</v>
      </c>
      <c r="D880" t="s">
        <v>440</v>
      </c>
      <c r="E880">
        <v>11</v>
      </c>
      <c r="F880" t="s">
        <v>400</v>
      </c>
      <c r="G880">
        <v>12</v>
      </c>
    </row>
    <row r="881" spans="1:7">
      <c r="A881" t="s">
        <v>219</v>
      </c>
      <c r="B881">
        <v>44</v>
      </c>
      <c r="C881" t="s">
        <v>68</v>
      </c>
      <c r="D881" t="s">
        <v>440</v>
      </c>
      <c r="E881">
        <v>11</v>
      </c>
      <c r="F881" t="s">
        <v>401</v>
      </c>
      <c r="G881">
        <v>12</v>
      </c>
    </row>
    <row r="882" spans="1:7">
      <c r="A882" t="s">
        <v>168</v>
      </c>
      <c r="B882">
        <v>32</v>
      </c>
      <c r="C882" t="s">
        <v>68</v>
      </c>
      <c r="D882" t="s">
        <v>440</v>
      </c>
      <c r="E882">
        <v>11</v>
      </c>
      <c r="F882" t="s">
        <v>402</v>
      </c>
      <c r="G882">
        <v>12</v>
      </c>
    </row>
    <row r="883" spans="1:7">
      <c r="A883" t="s">
        <v>194</v>
      </c>
      <c r="B883">
        <v>78</v>
      </c>
      <c r="C883" t="s">
        <v>68</v>
      </c>
      <c r="D883" t="s">
        <v>440</v>
      </c>
      <c r="E883">
        <v>11</v>
      </c>
      <c r="F883" t="s">
        <v>269</v>
      </c>
      <c r="G883">
        <v>12</v>
      </c>
    </row>
    <row r="884" spans="1:7">
      <c r="A884" t="s">
        <v>132</v>
      </c>
      <c r="B884">
        <v>22</v>
      </c>
      <c r="C884" t="s">
        <v>68</v>
      </c>
      <c r="D884" t="s">
        <v>440</v>
      </c>
      <c r="E884">
        <v>11</v>
      </c>
      <c r="F884" t="s">
        <v>403</v>
      </c>
      <c r="G884">
        <v>12</v>
      </c>
    </row>
    <row r="885" spans="1:7">
      <c r="A885" t="s">
        <v>168</v>
      </c>
      <c r="B885">
        <v>31</v>
      </c>
      <c r="C885" t="s">
        <v>68</v>
      </c>
      <c r="D885" t="s">
        <v>440</v>
      </c>
      <c r="E885">
        <v>11</v>
      </c>
      <c r="F885" t="s">
        <v>404</v>
      </c>
      <c r="G885">
        <v>12</v>
      </c>
    </row>
    <row r="886" spans="1:7">
      <c r="A886" t="s">
        <v>132</v>
      </c>
      <c r="B886">
        <v>60</v>
      </c>
      <c r="C886" t="s">
        <v>68</v>
      </c>
      <c r="D886" t="s">
        <v>440</v>
      </c>
      <c r="E886">
        <v>11</v>
      </c>
      <c r="F886" t="s">
        <v>405</v>
      </c>
      <c r="G886">
        <v>12</v>
      </c>
    </row>
    <row r="887" spans="1:7">
      <c r="A887" t="s">
        <v>187</v>
      </c>
      <c r="B887">
        <v>36</v>
      </c>
      <c r="C887" t="s">
        <v>68</v>
      </c>
      <c r="D887" t="s">
        <v>440</v>
      </c>
      <c r="E887">
        <v>11</v>
      </c>
      <c r="F887" t="s">
        <v>407</v>
      </c>
      <c r="G887">
        <v>12</v>
      </c>
    </row>
    <row r="888" spans="1:7">
      <c r="A888" t="s">
        <v>171</v>
      </c>
      <c r="B888">
        <v>7</v>
      </c>
      <c r="C888" t="s">
        <v>68</v>
      </c>
      <c r="D888" t="s">
        <v>440</v>
      </c>
      <c r="E888">
        <v>11</v>
      </c>
      <c r="F888" t="s">
        <v>271</v>
      </c>
      <c r="G888">
        <v>12</v>
      </c>
    </row>
    <row r="889" spans="1:7">
      <c r="A889" t="s">
        <v>157</v>
      </c>
      <c r="B889">
        <v>18</v>
      </c>
      <c r="C889" t="s">
        <v>68</v>
      </c>
      <c r="D889" t="s">
        <v>440</v>
      </c>
      <c r="E889">
        <v>11</v>
      </c>
      <c r="F889" t="s">
        <v>408</v>
      </c>
      <c r="G889">
        <v>12</v>
      </c>
    </row>
    <row r="890" spans="1:7">
      <c r="A890" t="s">
        <v>132</v>
      </c>
      <c r="B890">
        <v>24</v>
      </c>
      <c r="C890" t="s">
        <v>68</v>
      </c>
      <c r="D890" t="s">
        <v>440</v>
      </c>
      <c r="E890">
        <v>11</v>
      </c>
      <c r="F890" t="s">
        <v>409</v>
      </c>
      <c r="G890">
        <v>12</v>
      </c>
    </row>
    <row r="891" spans="1:7">
      <c r="A891" t="s">
        <v>132</v>
      </c>
      <c r="B891">
        <v>23</v>
      </c>
      <c r="C891" t="s">
        <v>68</v>
      </c>
      <c r="D891" t="s">
        <v>440</v>
      </c>
      <c r="E891">
        <v>11</v>
      </c>
      <c r="F891" t="s">
        <v>410</v>
      </c>
      <c r="G891">
        <v>12</v>
      </c>
    </row>
    <row r="892" spans="1:7">
      <c r="A892" t="s">
        <v>194</v>
      </c>
      <c r="B892">
        <v>85</v>
      </c>
      <c r="C892" t="s">
        <v>68</v>
      </c>
      <c r="D892" t="s">
        <v>440</v>
      </c>
      <c r="E892">
        <v>11</v>
      </c>
      <c r="F892" t="s">
        <v>411</v>
      </c>
      <c r="G892">
        <v>12</v>
      </c>
    </row>
    <row r="893" spans="1:7">
      <c r="A893" t="s">
        <v>168</v>
      </c>
      <c r="B893">
        <v>29</v>
      </c>
      <c r="C893" t="s">
        <v>68</v>
      </c>
      <c r="D893" t="s">
        <v>440</v>
      </c>
      <c r="E893">
        <v>11</v>
      </c>
      <c r="F893" t="s">
        <v>412</v>
      </c>
      <c r="G893">
        <v>12</v>
      </c>
    </row>
    <row r="894" spans="1:7">
      <c r="A894" t="s">
        <v>162</v>
      </c>
      <c r="B894">
        <v>3</v>
      </c>
      <c r="C894" t="s">
        <v>68</v>
      </c>
      <c r="D894" t="s">
        <v>440</v>
      </c>
      <c r="E894">
        <v>11</v>
      </c>
      <c r="F894" t="s">
        <v>413</v>
      </c>
      <c r="G894">
        <v>12</v>
      </c>
    </row>
    <row r="895" spans="1:7">
      <c r="A895" t="s">
        <v>162</v>
      </c>
      <c r="B895">
        <v>5</v>
      </c>
      <c r="C895" t="s">
        <v>68</v>
      </c>
      <c r="D895" t="s">
        <v>440</v>
      </c>
      <c r="E895">
        <v>11</v>
      </c>
      <c r="F895" t="s">
        <v>414</v>
      </c>
      <c r="G895">
        <v>12</v>
      </c>
    </row>
    <row r="896" spans="1:7">
      <c r="A896" t="s">
        <v>171</v>
      </c>
      <c r="B896">
        <v>57</v>
      </c>
      <c r="C896" t="s">
        <v>68</v>
      </c>
      <c r="D896" t="s">
        <v>440</v>
      </c>
      <c r="E896">
        <v>11</v>
      </c>
      <c r="F896" t="s">
        <v>273</v>
      </c>
      <c r="G896">
        <v>12</v>
      </c>
    </row>
    <row r="897" spans="1:7">
      <c r="A897" t="s">
        <v>168</v>
      </c>
      <c r="B897">
        <v>30</v>
      </c>
      <c r="C897" t="s">
        <v>68</v>
      </c>
      <c r="D897" t="s">
        <v>440</v>
      </c>
      <c r="E897">
        <v>11</v>
      </c>
      <c r="F897" t="s">
        <v>442</v>
      </c>
      <c r="G897">
        <v>12</v>
      </c>
    </row>
    <row r="898" spans="1:7">
      <c r="A898" t="s">
        <v>157</v>
      </c>
      <c r="B898">
        <v>20</v>
      </c>
      <c r="C898" t="s">
        <v>68</v>
      </c>
      <c r="D898" t="s">
        <v>440</v>
      </c>
      <c r="E898">
        <v>11</v>
      </c>
      <c r="F898" t="s">
        <v>441</v>
      </c>
      <c r="G898">
        <v>12</v>
      </c>
    </row>
    <row r="899" spans="1:7">
      <c r="A899" t="s">
        <v>219</v>
      </c>
      <c r="B899">
        <v>47</v>
      </c>
      <c r="C899" t="s">
        <v>68</v>
      </c>
      <c r="D899" t="s">
        <v>440</v>
      </c>
      <c r="E899">
        <v>12</v>
      </c>
      <c r="F899" t="s">
        <v>369</v>
      </c>
      <c r="G899">
        <v>12</v>
      </c>
    </row>
    <row r="900" spans="1:7">
      <c r="A900" t="s">
        <v>219</v>
      </c>
      <c r="B900">
        <v>46</v>
      </c>
      <c r="C900" t="s">
        <v>68</v>
      </c>
      <c r="D900" t="s">
        <v>440</v>
      </c>
      <c r="E900">
        <v>12</v>
      </c>
      <c r="F900" t="s">
        <v>388</v>
      </c>
      <c r="G900">
        <v>12</v>
      </c>
    </row>
    <row r="901" spans="1:7">
      <c r="A901" t="s">
        <v>219</v>
      </c>
      <c r="B901">
        <v>45</v>
      </c>
      <c r="C901" t="s">
        <v>68</v>
      </c>
      <c r="D901" t="s">
        <v>440</v>
      </c>
      <c r="E901">
        <v>12</v>
      </c>
      <c r="F901" t="s">
        <v>409</v>
      </c>
      <c r="G901">
        <v>12</v>
      </c>
    </row>
    <row r="902" spans="1:7">
      <c r="A902" s="33" t="s">
        <v>207</v>
      </c>
      <c r="B902" s="33">
        <v>39</v>
      </c>
      <c r="C902" s="33" t="s">
        <v>104</v>
      </c>
      <c r="D902" s="33" t="s">
        <v>439</v>
      </c>
      <c r="E902" s="33">
        <v>1</v>
      </c>
      <c r="F902" s="33" t="s">
        <v>355</v>
      </c>
      <c r="G902">
        <v>12</v>
      </c>
    </row>
    <row r="903" spans="1:7">
      <c r="A903" s="33" t="s">
        <v>187</v>
      </c>
      <c r="B903" s="33">
        <v>38</v>
      </c>
      <c r="C903" s="33" t="s">
        <v>104</v>
      </c>
      <c r="D903" s="33" t="s">
        <v>439</v>
      </c>
      <c r="E903" s="33">
        <v>1</v>
      </c>
      <c r="F903" s="33" t="s">
        <v>357</v>
      </c>
      <c r="G903">
        <v>12</v>
      </c>
    </row>
    <row r="904" spans="1:7">
      <c r="A904" s="33" t="s">
        <v>157</v>
      </c>
      <c r="B904" s="33">
        <v>19</v>
      </c>
      <c r="C904" s="33" t="s">
        <v>104</v>
      </c>
      <c r="D904" s="33" t="s">
        <v>439</v>
      </c>
      <c r="E904" s="33">
        <v>1</v>
      </c>
      <c r="F904" s="33" t="s">
        <v>359</v>
      </c>
      <c r="G904">
        <v>12</v>
      </c>
    </row>
    <row r="905" spans="1:7">
      <c r="A905" s="33" t="s">
        <v>194</v>
      </c>
      <c r="B905" s="33">
        <v>81</v>
      </c>
      <c r="C905" s="33" t="s">
        <v>104</v>
      </c>
      <c r="D905" s="33" t="s">
        <v>439</v>
      </c>
      <c r="E905" s="33">
        <v>1</v>
      </c>
      <c r="F905" s="33" t="s">
        <v>362</v>
      </c>
      <c r="G905">
        <v>12</v>
      </c>
    </row>
    <row r="906" spans="1:7">
      <c r="A906" s="33" t="s">
        <v>168</v>
      </c>
      <c r="B906" s="33">
        <v>29</v>
      </c>
      <c r="C906" s="33" t="s">
        <v>104</v>
      </c>
      <c r="D906" s="33" t="s">
        <v>439</v>
      </c>
      <c r="E906" s="33">
        <v>1</v>
      </c>
      <c r="F906" s="33" t="s">
        <v>365</v>
      </c>
      <c r="G906">
        <v>12</v>
      </c>
    </row>
    <row r="907" spans="1:7">
      <c r="A907" s="33" t="s">
        <v>132</v>
      </c>
      <c r="B907" s="33">
        <v>22</v>
      </c>
      <c r="C907" s="33" t="s">
        <v>104</v>
      </c>
      <c r="D907" s="33" t="s">
        <v>439</v>
      </c>
      <c r="E907" s="33">
        <v>1</v>
      </c>
      <c r="F907" s="33" t="s">
        <v>367</v>
      </c>
      <c r="G907">
        <v>12</v>
      </c>
    </row>
    <row r="908" spans="1:7">
      <c r="A908" s="33" t="s">
        <v>132</v>
      </c>
      <c r="B908" s="33">
        <v>60</v>
      </c>
      <c r="C908" s="33" t="s">
        <v>104</v>
      </c>
      <c r="D908" s="33" t="s">
        <v>439</v>
      </c>
      <c r="E908" s="33">
        <v>1</v>
      </c>
      <c r="F908" s="33" t="s">
        <v>369</v>
      </c>
      <c r="G908">
        <v>12</v>
      </c>
    </row>
    <row r="909" spans="1:7">
      <c r="A909" s="33" t="s">
        <v>187</v>
      </c>
      <c r="B909" s="33">
        <v>77</v>
      </c>
      <c r="C909" s="33" t="s">
        <v>104</v>
      </c>
      <c r="D909" s="33" t="s">
        <v>439</v>
      </c>
      <c r="E909" s="33">
        <v>1</v>
      </c>
      <c r="F909" s="33" t="s">
        <v>371</v>
      </c>
      <c r="G909">
        <v>12</v>
      </c>
    </row>
    <row r="910" spans="1:7">
      <c r="A910" s="33" t="s">
        <v>171</v>
      </c>
      <c r="B910" s="33">
        <v>7</v>
      </c>
      <c r="C910" s="33" t="s">
        <v>104</v>
      </c>
      <c r="D910" s="33" t="s">
        <v>439</v>
      </c>
      <c r="E910" s="33">
        <v>1</v>
      </c>
      <c r="F910" s="33" t="s">
        <v>374</v>
      </c>
      <c r="G910">
        <v>12</v>
      </c>
    </row>
    <row r="911" spans="1:7">
      <c r="A911" s="33" t="s">
        <v>162</v>
      </c>
      <c r="B911" s="33">
        <v>5</v>
      </c>
      <c r="C911" s="33" t="s">
        <v>104</v>
      </c>
      <c r="D911" s="33" t="s">
        <v>439</v>
      </c>
      <c r="E911" s="33">
        <v>1</v>
      </c>
      <c r="F911" s="33" t="s">
        <v>376</v>
      </c>
      <c r="G911">
        <v>12</v>
      </c>
    </row>
    <row r="912" spans="1:7">
      <c r="A912" s="33" t="s">
        <v>168</v>
      </c>
      <c r="B912" s="33">
        <v>76</v>
      </c>
      <c r="C912" s="33" t="s">
        <v>104</v>
      </c>
      <c r="D912" s="33" t="s">
        <v>439</v>
      </c>
      <c r="E912" s="33">
        <v>1</v>
      </c>
      <c r="F912" s="33" t="s">
        <v>380</v>
      </c>
      <c r="G912">
        <v>12</v>
      </c>
    </row>
    <row r="913" spans="1:7">
      <c r="A913" s="33" t="s">
        <v>187</v>
      </c>
      <c r="B913" s="33">
        <v>36</v>
      </c>
      <c r="C913" s="33" t="s">
        <v>104</v>
      </c>
      <c r="D913" s="33" t="s">
        <v>439</v>
      </c>
      <c r="E913" s="33">
        <v>1</v>
      </c>
      <c r="F913" s="33" t="s">
        <v>382</v>
      </c>
      <c r="G913">
        <v>12</v>
      </c>
    </row>
    <row r="914" spans="1:7">
      <c r="A914" s="33" t="s">
        <v>132</v>
      </c>
      <c r="B914" s="33">
        <v>23</v>
      </c>
      <c r="C914" s="33" t="s">
        <v>104</v>
      </c>
      <c r="D914" s="33" t="s">
        <v>439</v>
      </c>
      <c r="E914" s="33">
        <v>1</v>
      </c>
      <c r="F914" s="33" t="s">
        <v>386</v>
      </c>
      <c r="G914">
        <v>12</v>
      </c>
    </row>
    <row r="915" spans="1:7">
      <c r="A915" s="33" t="s">
        <v>150</v>
      </c>
      <c r="B915" s="33">
        <v>25</v>
      </c>
      <c r="C915" s="33" t="s">
        <v>104</v>
      </c>
      <c r="D915" s="33" t="s">
        <v>439</v>
      </c>
      <c r="E915" s="33">
        <v>1</v>
      </c>
      <c r="F915" s="33" t="s">
        <v>390</v>
      </c>
      <c r="G915">
        <v>12</v>
      </c>
    </row>
    <row r="916" spans="1:7">
      <c r="A916" s="33" t="s">
        <v>148</v>
      </c>
      <c r="B916" s="33">
        <v>74</v>
      </c>
      <c r="C916" s="33" t="s">
        <v>104</v>
      </c>
      <c r="D916" s="33" t="s">
        <v>439</v>
      </c>
      <c r="E916" s="33">
        <v>1</v>
      </c>
      <c r="F916" s="33" t="s">
        <v>392</v>
      </c>
      <c r="G916">
        <v>12</v>
      </c>
    </row>
    <row r="917" spans="1:7">
      <c r="A917" s="33" t="s">
        <v>148</v>
      </c>
      <c r="B917" s="33">
        <v>73</v>
      </c>
      <c r="C917" s="33" t="s">
        <v>104</v>
      </c>
      <c r="D917" s="33" t="s">
        <v>439</v>
      </c>
      <c r="E917" s="33">
        <v>1</v>
      </c>
      <c r="F917" s="33" t="s">
        <v>394</v>
      </c>
      <c r="G917">
        <v>12</v>
      </c>
    </row>
    <row r="918" spans="1:7">
      <c r="A918" s="33" t="s">
        <v>168</v>
      </c>
      <c r="B918" s="33">
        <v>31</v>
      </c>
      <c r="C918" s="33" t="s">
        <v>104</v>
      </c>
      <c r="D918" s="33" t="s">
        <v>439</v>
      </c>
      <c r="E918" s="33">
        <v>1</v>
      </c>
      <c r="F918" s="33" t="s">
        <v>267</v>
      </c>
      <c r="G918">
        <v>12</v>
      </c>
    </row>
    <row r="919" spans="1:7">
      <c r="A919" s="33" t="s">
        <v>162</v>
      </c>
      <c r="B919" s="33">
        <v>1</v>
      </c>
      <c r="C919" s="33" t="s">
        <v>104</v>
      </c>
      <c r="D919" s="33" t="s">
        <v>439</v>
      </c>
      <c r="E919" s="33">
        <v>1</v>
      </c>
      <c r="F919" s="33" t="s">
        <v>157</v>
      </c>
      <c r="G919">
        <v>12</v>
      </c>
    </row>
    <row r="920" spans="1:7">
      <c r="A920" s="33" t="s">
        <v>150</v>
      </c>
      <c r="B920" s="33">
        <v>26</v>
      </c>
      <c r="C920" s="33" t="s">
        <v>104</v>
      </c>
      <c r="D920" s="33" t="s">
        <v>439</v>
      </c>
      <c r="E920" s="33">
        <v>1</v>
      </c>
      <c r="F920" s="33" t="s">
        <v>140</v>
      </c>
      <c r="G920">
        <v>12</v>
      </c>
    </row>
    <row r="921" spans="1:7">
      <c r="A921" s="33" t="s">
        <v>171</v>
      </c>
      <c r="B921" s="33">
        <v>8</v>
      </c>
      <c r="C921" s="33" t="s">
        <v>104</v>
      </c>
      <c r="D921" s="33" t="s">
        <v>439</v>
      </c>
      <c r="E921" s="33">
        <v>1</v>
      </c>
      <c r="F921" s="33" t="s">
        <v>265</v>
      </c>
      <c r="G921">
        <v>12</v>
      </c>
    </row>
    <row r="922" spans="1:7">
      <c r="A922" s="33" t="s">
        <v>157</v>
      </c>
      <c r="B922" s="33">
        <v>17</v>
      </c>
      <c r="C922" s="33" t="s">
        <v>104</v>
      </c>
      <c r="D922" s="33" t="s">
        <v>439</v>
      </c>
      <c r="E922" s="33">
        <v>1</v>
      </c>
      <c r="F922" s="33" t="s">
        <v>397</v>
      </c>
      <c r="G922">
        <v>12</v>
      </c>
    </row>
    <row r="923" spans="1:7">
      <c r="A923" s="33" t="s">
        <v>194</v>
      </c>
      <c r="B923" s="33">
        <v>85</v>
      </c>
      <c r="C923" s="33" t="s">
        <v>104</v>
      </c>
      <c r="D923" s="33" t="s">
        <v>439</v>
      </c>
      <c r="E923" s="33">
        <v>1</v>
      </c>
      <c r="F923" s="33" t="s">
        <v>399</v>
      </c>
      <c r="G923">
        <v>12</v>
      </c>
    </row>
    <row r="924" spans="1:7">
      <c r="A924" s="33" t="s">
        <v>157</v>
      </c>
      <c r="B924" s="33">
        <v>18</v>
      </c>
      <c r="C924" s="33" t="s">
        <v>104</v>
      </c>
      <c r="D924" s="33" t="s">
        <v>439</v>
      </c>
      <c r="E924" s="33">
        <v>1</v>
      </c>
      <c r="F924" s="33" t="s">
        <v>400</v>
      </c>
      <c r="G924">
        <v>12</v>
      </c>
    </row>
    <row r="925" spans="1:7">
      <c r="A925" s="33" t="s">
        <v>150</v>
      </c>
      <c r="B925" s="33">
        <v>75</v>
      </c>
      <c r="C925" s="33" t="s">
        <v>104</v>
      </c>
      <c r="D925" s="33" t="s">
        <v>439</v>
      </c>
      <c r="E925" s="33">
        <v>1</v>
      </c>
      <c r="F925" s="33" t="s">
        <v>401</v>
      </c>
      <c r="G925">
        <v>12</v>
      </c>
    </row>
    <row r="926" spans="1:7">
      <c r="A926" s="33" t="s">
        <v>207</v>
      </c>
      <c r="B926" s="33">
        <v>43</v>
      </c>
      <c r="C926" s="33" t="s">
        <v>104</v>
      </c>
      <c r="D926" s="33" t="s">
        <v>439</v>
      </c>
      <c r="E926" s="33">
        <v>1</v>
      </c>
      <c r="F926" s="33" t="s">
        <v>269</v>
      </c>
      <c r="G926">
        <v>12</v>
      </c>
    </row>
    <row r="927" spans="1:7">
      <c r="A927" s="33" t="s">
        <v>194</v>
      </c>
      <c r="B927" s="33">
        <v>79</v>
      </c>
      <c r="C927" s="33" t="s">
        <v>104</v>
      </c>
      <c r="D927" s="33" t="s">
        <v>439</v>
      </c>
      <c r="E927" s="33">
        <v>1</v>
      </c>
      <c r="F927" s="33" t="s">
        <v>403</v>
      </c>
      <c r="G927">
        <v>12</v>
      </c>
    </row>
    <row r="928" spans="1:7">
      <c r="A928" s="33" t="s">
        <v>168</v>
      </c>
      <c r="B928" s="33">
        <v>30</v>
      </c>
      <c r="C928" s="33" t="s">
        <v>104</v>
      </c>
      <c r="D928" s="33" t="s">
        <v>439</v>
      </c>
      <c r="E928" s="33">
        <v>1</v>
      </c>
      <c r="F928" s="33" t="s">
        <v>404</v>
      </c>
      <c r="G928">
        <v>12</v>
      </c>
    </row>
    <row r="929" spans="1:7">
      <c r="A929" s="33" t="s">
        <v>194</v>
      </c>
      <c r="B929" s="33">
        <v>84</v>
      </c>
      <c r="C929" s="33" t="s">
        <v>104</v>
      </c>
      <c r="D929" s="33" t="s">
        <v>439</v>
      </c>
      <c r="E929" s="33">
        <v>1</v>
      </c>
      <c r="F929" s="33" t="s">
        <v>405</v>
      </c>
      <c r="G929">
        <v>12</v>
      </c>
    </row>
    <row r="930" spans="1:7">
      <c r="A930" s="33" t="s">
        <v>168</v>
      </c>
      <c r="B930" s="33">
        <v>32</v>
      </c>
      <c r="C930" s="33" t="s">
        <v>104</v>
      </c>
      <c r="D930" s="33" t="s">
        <v>439</v>
      </c>
      <c r="E930" s="33">
        <v>1</v>
      </c>
      <c r="F930" s="33" t="s">
        <v>406</v>
      </c>
      <c r="G930">
        <v>12</v>
      </c>
    </row>
    <row r="931" spans="1:7">
      <c r="A931" s="33" t="s">
        <v>171</v>
      </c>
      <c r="B931" s="33">
        <v>57</v>
      </c>
      <c r="C931" s="33" t="s">
        <v>104</v>
      </c>
      <c r="D931" s="33" t="s">
        <v>439</v>
      </c>
      <c r="E931" s="33">
        <v>1</v>
      </c>
      <c r="F931" s="33" t="s">
        <v>407</v>
      </c>
      <c r="G931">
        <v>12</v>
      </c>
    </row>
    <row r="932" spans="1:7">
      <c r="A932" s="33" t="s">
        <v>187</v>
      </c>
      <c r="B932" s="33">
        <v>35</v>
      </c>
      <c r="C932" s="33" t="s">
        <v>104</v>
      </c>
      <c r="D932" s="33" t="s">
        <v>439</v>
      </c>
      <c r="E932" s="33">
        <v>1</v>
      </c>
      <c r="F932" s="33" t="s">
        <v>271</v>
      </c>
      <c r="G932">
        <v>12</v>
      </c>
    </row>
    <row r="933" spans="1:7">
      <c r="A933" s="33" t="s">
        <v>187</v>
      </c>
      <c r="B933" s="33">
        <v>34</v>
      </c>
      <c r="C933" s="33" t="s">
        <v>104</v>
      </c>
      <c r="D933" s="33" t="s">
        <v>439</v>
      </c>
      <c r="E933" s="33">
        <v>1</v>
      </c>
      <c r="F933" s="33" t="s">
        <v>408</v>
      </c>
      <c r="G933">
        <v>12</v>
      </c>
    </row>
    <row r="934" spans="1:7">
      <c r="A934" s="33" t="s">
        <v>171</v>
      </c>
      <c r="B934" s="33">
        <v>6</v>
      </c>
      <c r="C934" s="33" t="s">
        <v>104</v>
      </c>
      <c r="D934" s="33" t="s">
        <v>439</v>
      </c>
      <c r="E934" s="33">
        <v>1</v>
      </c>
      <c r="F934" s="33" t="s">
        <v>409</v>
      </c>
      <c r="G934">
        <v>12</v>
      </c>
    </row>
    <row r="935" spans="1:7">
      <c r="A935" s="33" t="s">
        <v>194</v>
      </c>
      <c r="B935" s="33">
        <v>78</v>
      </c>
      <c r="C935" s="33" t="s">
        <v>104</v>
      </c>
      <c r="D935" s="33" t="s">
        <v>439</v>
      </c>
      <c r="E935" s="33">
        <v>1</v>
      </c>
      <c r="F935" s="33" t="s">
        <v>410</v>
      </c>
      <c r="G935">
        <v>12</v>
      </c>
    </row>
    <row r="936" spans="1:7">
      <c r="A936" s="33" t="s">
        <v>162</v>
      </c>
      <c r="B936" s="33">
        <v>3</v>
      </c>
      <c r="C936" s="33" t="s">
        <v>104</v>
      </c>
      <c r="D936" s="33" t="s">
        <v>439</v>
      </c>
      <c r="E936" s="33">
        <v>1</v>
      </c>
      <c r="F936" s="33" t="s">
        <v>411</v>
      </c>
      <c r="G936">
        <v>12</v>
      </c>
    </row>
    <row r="937" spans="1:7">
      <c r="A937" s="33" t="s">
        <v>162</v>
      </c>
      <c r="B937" s="33">
        <v>2</v>
      </c>
      <c r="C937" s="33" t="s">
        <v>104</v>
      </c>
      <c r="D937" s="33" t="s">
        <v>439</v>
      </c>
      <c r="E937" s="33">
        <v>1</v>
      </c>
      <c r="F937" s="33" t="s">
        <v>412</v>
      </c>
      <c r="G937">
        <v>12</v>
      </c>
    </row>
    <row r="938" spans="1:7">
      <c r="A938" s="33" t="s">
        <v>157</v>
      </c>
      <c r="B938" s="33">
        <v>20</v>
      </c>
      <c r="C938" s="33" t="s">
        <v>104</v>
      </c>
      <c r="D938" s="33" t="s">
        <v>439</v>
      </c>
      <c r="E938" s="33">
        <v>1</v>
      </c>
      <c r="F938" s="33" t="s">
        <v>413</v>
      </c>
      <c r="G938">
        <v>12</v>
      </c>
    </row>
    <row r="939" spans="1:7">
      <c r="A939" s="33" t="s">
        <v>187</v>
      </c>
      <c r="B939" s="33">
        <v>37</v>
      </c>
      <c r="C939" s="33" t="s">
        <v>104</v>
      </c>
      <c r="D939" s="33" t="s">
        <v>439</v>
      </c>
      <c r="E939" s="33">
        <v>1</v>
      </c>
      <c r="F939" s="33" t="s">
        <v>414</v>
      </c>
      <c r="G939">
        <v>12</v>
      </c>
    </row>
    <row r="940" spans="1:7">
      <c r="A940" s="33" t="s">
        <v>219</v>
      </c>
      <c r="B940" s="33">
        <v>44</v>
      </c>
      <c r="C940" s="33" t="s">
        <v>104</v>
      </c>
      <c r="D940" s="33" t="s">
        <v>439</v>
      </c>
      <c r="E940" s="33">
        <v>1</v>
      </c>
      <c r="F940" s="33" t="s">
        <v>273</v>
      </c>
      <c r="G940">
        <v>12</v>
      </c>
    </row>
    <row r="941" spans="1:7">
      <c r="A941" s="33" t="s">
        <v>162</v>
      </c>
      <c r="B941" s="33">
        <v>53</v>
      </c>
      <c r="C941" s="33" t="s">
        <v>104</v>
      </c>
      <c r="D941" s="33" t="s">
        <v>439</v>
      </c>
      <c r="E941" s="33">
        <v>1</v>
      </c>
      <c r="F941" s="33" t="s">
        <v>441</v>
      </c>
      <c r="G941">
        <v>12</v>
      </c>
    </row>
    <row r="942" spans="1:7">
      <c r="A942" s="33" t="s">
        <v>194</v>
      </c>
      <c r="B942" s="33">
        <v>83</v>
      </c>
      <c r="C942" s="33" t="s">
        <v>104</v>
      </c>
      <c r="D942" s="33" t="s">
        <v>439</v>
      </c>
      <c r="E942" s="33">
        <v>2</v>
      </c>
      <c r="F942" s="33" t="s">
        <v>367</v>
      </c>
      <c r="G942">
        <v>12</v>
      </c>
    </row>
    <row r="943" spans="1:7">
      <c r="A943" s="33" t="s">
        <v>219</v>
      </c>
      <c r="B943" s="33">
        <v>45</v>
      </c>
      <c r="C943" s="33" t="s">
        <v>104</v>
      </c>
      <c r="D943" s="33" t="s">
        <v>439</v>
      </c>
      <c r="E943" s="33">
        <v>2</v>
      </c>
      <c r="F943" s="33" t="s">
        <v>371</v>
      </c>
      <c r="G943">
        <v>12</v>
      </c>
    </row>
    <row r="944" spans="1:7">
      <c r="A944" s="33" t="s">
        <v>207</v>
      </c>
      <c r="B944" s="33">
        <v>41</v>
      </c>
      <c r="C944" s="33" t="s">
        <v>104</v>
      </c>
      <c r="D944" s="33" t="s">
        <v>439</v>
      </c>
      <c r="E944" s="33">
        <v>2</v>
      </c>
      <c r="F944" s="33" t="s">
        <v>384</v>
      </c>
      <c r="G944">
        <v>12</v>
      </c>
    </row>
    <row r="945" spans="1:7">
      <c r="A945" s="33" t="s">
        <v>219</v>
      </c>
      <c r="B945" s="33">
        <v>46</v>
      </c>
      <c r="C945" s="33" t="s">
        <v>104</v>
      </c>
      <c r="D945" s="33" t="s">
        <v>439</v>
      </c>
      <c r="E945" s="33">
        <v>2</v>
      </c>
      <c r="F945" s="33" t="s">
        <v>386</v>
      </c>
      <c r="G945">
        <v>12</v>
      </c>
    </row>
    <row r="946" spans="1:7">
      <c r="A946" s="33" t="s">
        <v>207</v>
      </c>
      <c r="B946" s="33">
        <v>40</v>
      </c>
      <c r="C946" s="33" t="s">
        <v>104</v>
      </c>
      <c r="D946" s="33" t="s">
        <v>439</v>
      </c>
      <c r="E946" s="33">
        <v>2</v>
      </c>
      <c r="F946" s="33" t="s">
        <v>388</v>
      </c>
      <c r="G946">
        <v>12</v>
      </c>
    </row>
    <row r="947" spans="1:7">
      <c r="A947" s="33" t="s">
        <v>194</v>
      </c>
      <c r="B947" s="33">
        <v>80</v>
      </c>
      <c r="C947" s="33" t="s">
        <v>104</v>
      </c>
      <c r="D947" s="33" t="s">
        <v>439</v>
      </c>
      <c r="E947" s="33">
        <v>2</v>
      </c>
      <c r="F947" s="33" t="s">
        <v>396</v>
      </c>
      <c r="G947">
        <v>12</v>
      </c>
    </row>
    <row r="948" spans="1:7">
      <c r="A948" s="33" t="s">
        <v>132</v>
      </c>
      <c r="B948" s="33">
        <v>24</v>
      </c>
      <c r="C948" s="33" t="s">
        <v>104</v>
      </c>
      <c r="D948" s="33" t="s">
        <v>439</v>
      </c>
      <c r="E948" s="33">
        <v>2</v>
      </c>
      <c r="F948" s="33" t="s">
        <v>402</v>
      </c>
      <c r="G948">
        <v>12</v>
      </c>
    </row>
    <row r="949" spans="1:7">
      <c r="A949" s="33" t="s">
        <v>219</v>
      </c>
      <c r="B949" s="33">
        <v>47</v>
      </c>
      <c r="C949" s="33" t="s">
        <v>104</v>
      </c>
      <c r="D949" s="33" t="s">
        <v>439</v>
      </c>
      <c r="E949" s="33">
        <v>2</v>
      </c>
      <c r="F949" s="33" t="s">
        <v>406</v>
      </c>
      <c r="G949">
        <v>12</v>
      </c>
    </row>
    <row r="950" spans="1:7">
      <c r="A950" s="33" t="s">
        <v>207</v>
      </c>
      <c r="B950" s="33">
        <v>42</v>
      </c>
      <c r="C950" s="33" t="s">
        <v>104</v>
      </c>
      <c r="D950" s="33" t="s">
        <v>439</v>
      </c>
      <c r="E950" s="33">
        <v>2</v>
      </c>
      <c r="F950" s="33" t="s">
        <v>411</v>
      </c>
      <c r="G950">
        <v>12</v>
      </c>
    </row>
    <row r="951" spans="1:7">
      <c r="A951" s="33" t="s">
        <v>148</v>
      </c>
      <c r="B951" s="33">
        <v>72</v>
      </c>
      <c r="C951" s="33" t="s">
        <v>104</v>
      </c>
      <c r="D951" s="33" t="s">
        <v>439</v>
      </c>
      <c r="E951" s="33">
        <v>2</v>
      </c>
      <c r="F951" s="33" t="s">
        <v>412</v>
      </c>
      <c r="G951">
        <v>12</v>
      </c>
    </row>
    <row r="952" spans="1:7">
      <c r="A952" s="33" t="s">
        <v>162</v>
      </c>
      <c r="B952" s="33">
        <v>53</v>
      </c>
      <c r="C952" s="33" t="s">
        <v>104</v>
      </c>
      <c r="D952" s="33" t="s">
        <v>440</v>
      </c>
      <c r="E952" s="33">
        <v>3</v>
      </c>
      <c r="F952" s="33" t="s">
        <v>355</v>
      </c>
      <c r="G952">
        <v>12</v>
      </c>
    </row>
    <row r="953" spans="1:7">
      <c r="A953" s="33" t="s">
        <v>148</v>
      </c>
      <c r="B953" s="33">
        <v>74</v>
      </c>
      <c r="C953" s="33" t="s">
        <v>104</v>
      </c>
      <c r="D953" s="33" t="s">
        <v>440</v>
      </c>
      <c r="E953" s="33">
        <v>3</v>
      </c>
      <c r="F953" s="33" t="s">
        <v>357</v>
      </c>
      <c r="G953">
        <v>12</v>
      </c>
    </row>
    <row r="954" spans="1:7">
      <c r="A954" s="33" t="s">
        <v>168</v>
      </c>
      <c r="B954" s="33">
        <v>29</v>
      </c>
      <c r="C954" s="33" t="s">
        <v>104</v>
      </c>
      <c r="D954" s="33" t="s">
        <v>440</v>
      </c>
      <c r="E954" s="33">
        <v>3</v>
      </c>
      <c r="F954" s="33" t="s">
        <v>359</v>
      </c>
      <c r="G954">
        <v>12</v>
      </c>
    </row>
    <row r="955" spans="1:7">
      <c r="A955" s="33" t="s">
        <v>194</v>
      </c>
      <c r="B955" s="33">
        <v>84</v>
      </c>
      <c r="C955" s="33" t="s">
        <v>104</v>
      </c>
      <c r="D955" s="33" t="s">
        <v>440</v>
      </c>
      <c r="E955" s="33">
        <v>3</v>
      </c>
      <c r="F955" s="33" t="s">
        <v>362</v>
      </c>
      <c r="G955">
        <v>12</v>
      </c>
    </row>
    <row r="956" spans="1:7">
      <c r="A956" s="33" t="s">
        <v>168</v>
      </c>
      <c r="B956" s="33">
        <v>30</v>
      </c>
      <c r="C956" s="33" t="s">
        <v>104</v>
      </c>
      <c r="D956" s="33" t="s">
        <v>440</v>
      </c>
      <c r="E956" s="33">
        <v>3</v>
      </c>
      <c r="F956" s="33" t="s">
        <v>365</v>
      </c>
      <c r="G956">
        <v>12</v>
      </c>
    </row>
    <row r="957" spans="1:7">
      <c r="A957" s="33" t="s">
        <v>150</v>
      </c>
      <c r="B957" s="33">
        <v>25</v>
      </c>
      <c r="C957" s="33" t="s">
        <v>104</v>
      </c>
      <c r="D957" s="33" t="s">
        <v>440</v>
      </c>
      <c r="E957" s="33">
        <v>3</v>
      </c>
      <c r="F957" s="33" t="s">
        <v>367</v>
      </c>
      <c r="G957">
        <v>12</v>
      </c>
    </row>
    <row r="958" spans="1:7">
      <c r="A958" s="33" t="s">
        <v>187</v>
      </c>
      <c r="B958" s="33">
        <v>38</v>
      </c>
      <c r="C958" s="33" t="s">
        <v>104</v>
      </c>
      <c r="D958" s="33" t="s">
        <v>440</v>
      </c>
      <c r="E958" s="33">
        <v>3</v>
      </c>
      <c r="F958" s="33" t="s">
        <v>369</v>
      </c>
      <c r="G958">
        <v>12</v>
      </c>
    </row>
    <row r="959" spans="1:7">
      <c r="A959" s="33" t="s">
        <v>171</v>
      </c>
      <c r="B959" s="33">
        <v>7</v>
      </c>
      <c r="C959" s="33" t="s">
        <v>104</v>
      </c>
      <c r="D959" s="33" t="s">
        <v>440</v>
      </c>
      <c r="E959" s="33">
        <v>3</v>
      </c>
      <c r="F959" s="33" t="s">
        <v>371</v>
      </c>
      <c r="G959">
        <v>12</v>
      </c>
    </row>
    <row r="960" spans="1:7">
      <c r="A960" s="33" t="s">
        <v>132</v>
      </c>
      <c r="B960" s="33">
        <v>23</v>
      </c>
      <c r="C960" s="33" t="s">
        <v>104</v>
      </c>
      <c r="D960" s="33" t="s">
        <v>440</v>
      </c>
      <c r="E960" s="33">
        <v>3</v>
      </c>
      <c r="F960" s="33" t="s">
        <v>374</v>
      </c>
      <c r="G960">
        <v>12</v>
      </c>
    </row>
    <row r="961" spans="1:7">
      <c r="A961" s="33" t="s">
        <v>187</v>
      </c>
      <c r="B961" s="33">
        <v>35</v>
      </c>
      <c r="C961" s="33" t="s">
        <v>104</v>
      </c>
      <c r="D961" s="33" t="s">
        <v>440</v>
      </c>
      <c r="E961" s="33">
        <v>3</v>
      </c>
      <c r="F961" s="33" t="s">
        <v>376</v>
      </c>
      <c r="G961">
        <v>12</v>
      </c>
    </row>
    <row r="962" spans="1:7">
      <c r="A962" s="33" t="s">
        <v>171</v>
      </c>
      <c r="B962" s="33">
        <v>6</v>
      </c>
      <c r="C962" s="33" t="s">
        <v>104</v>
      </c>
      <c r="D962" s="33" t="s">
        <v>440</v>
      </c>
      <c r="E962" s="33">
        <v>3</v>
      </c>
      <c r="F962" s="33" t="s">
        <v>380</v>
      </c>
      <c r="G962">
        <v>12</v>
      </c>
    </row>
    <row r="963" spans="1:7">
      <c r="A963" s="33" t="s">
        <v>157</v>
      </c>
      <c r="B963" s="33">
        <v>20</v>
      </c>
      <c r="C963" s="33" t="s">
        <v>104</v>
      </c>
      <c r="D963" s="33" t="s">
        <v>440</v>
      </c>
      <c r="E963" s="33">
        <v>3</v>
      </c>
      <c r="F963" s="33" t="s">
        <v>382</v>
      </c>
      <c r="G963">
        <v>12</v>
      </c>
    </row>
    <row r="964" spans="1:7">
      <c r="A964" s="33" t="s">
        <v>219</v>
      </c>
      <c r="B964" s="33">
        <v>44</v>
      </c>
      <c r="C964" s="33" t="s">
        <v>104</v>
      </c>
      <c r="D964" s="33" t="s">
        <v>440</v>
      </c>
      <c r="E964" s="33">
        <v>3</v>
      </c>
      <c r="F964" s="33" t="s">
        <v>384</v>
      </c>
      <c r="G964">
        <v>12</v>
      </c>
    </row>
    <row r="965" spans="1:7">
      <c r="A965" s="33" t="s">
        <v>168</v>
      </c>
      <c r="B965" s="33">
        <v>32</v>
      </c>
      <c r="C965" s="33" t="s">
        <v>104</v>
      </c>
      <c r="D965" s="33" t="s">
        <v>440</v>
      </c>
      <c r="E965" s="33">
        <v>3</v>
      </c>
      <c r="F965" s="33" t="s">
        <v>386</v>
      </c>
      <c r="G965">
        <v>12</v>
      </c>
    </row>
    <row r="966" spans="1:7">
      <c r="A966" s="33" t="s">
        <v>150</v>
      </c>
      <c r="B966" s="33">
        <v>75</v>
      </c>
      <c r="C966" s="33" t="s">
        <v>104</v>
      </c>
      <c r="D966" s="33" t="s">
        <v>440</v>
      </c>
      <c r="E966" s="33">
        <v>3</v>
      </c>
      <c r="F966" s="33" t="s">
        <v>388</v>
      </c>
      <c r="G966">
        <v>12</v>
      </c>
    </row>
    <row r="967" spans="1:7">
      <c r="A967" s="33" t="s">
        <v>132</v>
      </c>
      <c r="B967" s="33">
        <v>60</v>
      </c>
      <c r="C967" s="33" t="s">
        <v>104</v>
      </c>
      <c r="D967" s="33" t="s">
        <v>440</v>
      </c>
      <c r="E967" s="33">
        <v>3</v>
      </c>
      <c r="F967" s="33" t="s">
        <v>390</v>
      </c>
      <c r="G967">
        <v>12</v>
      </c>
    </row>
    <row r="968" spans="1:7">
      <c r="A968" s="33" t="s">
        <v>157</v>
      </c>
      <c r="B968" s="33">
        <v>19</v>
      </c>
      <c r="C968" s="33" t="s">
        <v>104</v>
      </c>
      <c r="D968" s="33" t="s">
        <v>440</v>
      </c>
      <c r="E968" s="33">
        <v>3</v>
      </c>
      <c r="F968" s="33" t="s">
        <v>392</v>
      </c>
      <c r="G968">
        <v>12</v>
      </c>
    </row>
    <row r="969" spans="1:7">
      <c r="A969" s="33" t="s">
        <v>194</v>
      </c>
      <c r="B969" s="33">
        <v>78</v>
      </c>
      <c r="C969" s="33" t="s">
        <v>104</v>
      </c>
      <c r="D969" s="33" t="s">
        <v>440</v>
      </c>
      <c r="E969" s="33">
        <v>3</v>
      </c>
      <c r="F969" s="33" t="s">
        <v>144</v>
      </c>
      <c r="G969">
        <v>12</v>
      </c>
    </row>
    <row r="970" spans="1:7">
      <c r="A970" s="33" t="s">
        <v>194</v>
      </c>
      <c r="B970" s="33">
        <v>80</v>
      </c>
      <c r="C970" s="33" t="s">
        <v>104</v>
      </c>
      <c r="D970" s="33" t="s">
        <v>440</v>
      </c>
      <c r="E970" s="33">
        <v>3</v>
      </c>
      <c r="F970" s="33" t="s">
        <v>394</v>
      </c>
      <c r="G970">
        <v>12</v>
      </c>
    </row>
    <row r="971" spans="1:7">
      <c r="A971" s="33" t="s">
        <v>162</v>
      </c>
      <c r="B971" s="33">
        <v>1</v>
      </c>
      <c r="C971" s="33" t="s">
        <v>104</v>
      </c>
      <c r="D971" s="33" t="s">
        <v>440</v>
      </c>
      <c r="E971" s="33">
        <v>3</v>
      </c>
      <c r="F971" s="33" t="s">
        <v>267</v>
      </c>
      <c r="G971">
        <v>12</v>
      </c>
    </row>
    <row r="972" spans="1:7">
      <c r="A972" s="33" t="s">
        <v>171</v>
      </c>
      <c r="B972" s="33">
        <v>8</v>
      </c>
      <c r="C972" s="33" t="s">
        <v>104</v>
      </c>
      <c r="D972" s="33" t="s">
        <v>440</v>
      </c>
      <c r="E972" s="33">
        <v>3</v>
      </c>
      <c r="F972" s="33" t="s">
        <v>157</v>
      </c>
      <c r="G972">
        <v>12</v>
      </c>
    </row>
    <row r="973" spans="1:7">
      <c r="A973" s="33" t="s">
        <v>148</v>
      </c>
      <c r="B973" s="33">
        <v>72</v>
      </c>
      <c r="C973" s="33" t="s">
        <v>104</v>
      </c>
      <c r="D973" s="33" t="s">
        <v>440</v>
      </c>
      <c r="E973" s="33">
        <v>3</v>
      </c>
      <c r="F973" s="33" t="s">
        <v>396</v>
      </c>
      <c r="G973">
        <v>12</v>
      </c>
    </row>
    <row r="974" spans="1:7">
      <c r="A974" s="33" t="s">
        <v>157</v>
      </c>
      <c r="B974" s="33">
        <v>17</v>
      </c>
      <c r="C974" s="33" t="s">
        <v>104</v>
      </c>
      <c r="D974" s="33" t="s">
        <v>440</v>
      </c>
      <c r="E974" s="33">
        <v>3</v>
      </c>
      <c r="F974" s="33" t="s">
        <v>265</v>
      </c>
      <c r="G974">
        <v>12</v>
      </c>
    </row>
    <row r="975" spans="1:7">
      <c r="A975" s="33" t="s">
        <v>162</v>
      </c>
      <c r="B975" s="33">
        <v>3</v>
      </c>
      <c r="C975" s="33" t="s">
        <v>104</v>
      </c>
      <c r="D975" s="33" t="s">
        <v>440</v>
      </c>
      <c r="E975" s="33">
        <v>3</v>
      </c>
      <c r="F975" s="33" t="s">
        <v>397</v>
      </c>
      <c r="G975">
        <v>12</v>
      </c>
    </row>
    <row r="976" spans="1:7">
      <c r="A976" s="33" t="s">
        <v>207</v>
      </c>
      <c r="B976" s="33">
        <v>43</v>
      </c>
      <c r="C976" s="33" t="s">
        <v>104</v>
      </c>
      <c r="D976" s="33" t="s">
        <v>440</v>
      </c>
      <c r="E976" s="33">
        <v>3</v>
      </c>
      <c r="F976" s="33" t="s">
        <v>399</v>
      </c>
      <c r="G976">
        <v>12</v>
      </c>
    </row>
    <row r="977" spans="1:7">
      <c r="A977" s="33" t="s">
        <v>187</v>
      </c>
      <c r="B977" s="33">
        <v>77</v>
      </c>
      <c r="C977" s="33" t="s">
        <v>104</v>
      </c>
      <c r="D977" s="33" t="s">
        <v>440</v>
      </c>
      <c r="E977" s="33">
        <v>3</v>
      </c>
      <c r="F977" s="33" t="s">
        <v>400</v>
      </c>
      <c r="G977">
        <v>12</v>
      </c>
    </row>
    <row r="978" spans="1:7">
      <c r="A978" s="33" t="s">
        <v>132</v>
      </c>
      <c r="B978" s="33">
        <v>24</v>
      </c>
      <c r="C978" s="33" t="s">
        <v>104</v>
      </c>
      <c r="D978" s="33" t="s">
        <v>440</v>
      </c>
      <c r="E978" s="33">
        <v>3</v>
      </c>
      <c r="F978" s="33" t="s">
        <v>401</v>
      </c>
      <c r="G978">
        <v>12</v>
      </c>
    </row>
    <row r="979" spans="1:7">
      <c r="A979" s="33" t="s">
        <v>132</v>
      </c>
      <c r="B979" s="33">
        <v>22</v>
      </c>
      <c r="C979" s="33" t="s">
        <v>104</v>
      </c>
      <c r="D979" s="33" t="s">
        <v>440</v>
      </c>
      <c r="E979" s="33">
        <v>3</v>
      </c>
      <c r="F979" s="33" t="s">
        <v>402</v>
      </c>
      <c r="G979">
        <v>12</v>
      </c>
    </row>
    <row r="980" spans="1:7">
      <c r="A980" s="33" t="s">
        <v>162</v>
      </c>
      <c r="B980" s="33">
        <v>2</v>
      </c>
      <c r="C980" s="33" t="s">
        <v>104</v>
      </c>
      <c r="D980" s="33" t="s">
        <v>440</v>
      </c>
      <c r="E980" s="33">
        <v>3</v>
      </c>
      <c r="F980" s="33" t="s">
        <v>269</v>
      </c>
      <c r="G980">
        <v>12</v>
      </c>
    </row>
    <row r="981" spans="1:7">
      <c r="A981" s="33" t="s">
        <v>194</v>
      </c>
      <c r="B981" s="33">
        <v>81</v>
      </c>
      <c r="C981" s="33" t="s">
        <v>104</v>
      </c>
      <c r="D981" s="33" t="s">
        <v>440</v>
      </c>
      <c r="E981" s="33">
        <v>3</v>
      </c>
      <c r="F981" s="33" t="s">
        <v>403</v>
      </c>
      <c r="G981">
        <v>12</v>
      </c>
    </row>
    <row r="982" spans="1:7">
      <c r="A982" s="33" t="s">
        <v>207</v>
      </c>
      <c r="B982" s="33">
        <v>39</v>
      </c>
      <c r="C982" s="33" t="s">
        <v>104</v>
      </c>
      <c r="D982" s="33" t="s">
        <v>440</v>
      </c>
      <c r="E982" s="33">
        <v>3</v>
      </c>
      <c r="F982" s="33" t="s">
        <v>405</v>
      </c>
      <c r="G982">
        <v>12</v>
      </c>
    </row>
    <row r="983" spans="1:7">
      <c r="A983" s="33" t="s">
        <v>194</v>
      </c>
      <c r="B983" s="33">
        <v>83</v>
      </c>
      <c r="C983" s="33" t="s">
        <v>104</v>
      </c>
      <c r="D983" s="33" t="s">
        <v>440</v>
      </c>
      <c r="E983" s="33">
        <v>3</v>
      </c>
      <c r="F983" s="33" t="s">
        <v>406</v>
      </c>
      <c r="G983">
        <v>12</v>
      </c>
    </row>
    <row r="984" spans="1:7">
      <c r="A984" s="33" t="s">
        <v>171</v>
      </c>
      <c r="B984" s="33">
        <v>57</v>
      </c>
      <c r="C984" s="33" t="s">
        <v>104</v>
      </c>
      <c r="D984" s="33" t="s">
        <v>440</v>
      </c>
      <c r="E984" s="33">
        <v>3</v>
      </c>
      <c r="F984" s="33" t="s">
        <v>407</v>
      </c>
      <c r="G984">
        <v>12</v>
      </c>
    </row>
    <row r="985" spans="1:7">
      <c r="A985" s="33" t="s">
        <v>194</v>
      </c>
      <c r="B985" s="33">
        <v>79</v>
      </c>
      <c r="C985" s="33" t="s">
        <v>104</v>
      </c>
      <c r="D985" s="33" t="s">
        <v>440</v>
      </c>
      <c r="E985" s="33">
        <v>3</v>
      </c>
      <c r="F985" s="33" t="s">
        <v>271</v>
      </c>
      <c r="G985">
        <v>12</v>
      </c>
    </row>
    <row r="986" spans="1:7">
      <c r="A986" s="33" t="s">
        <v>162</v>
      </c>
      <c r="B986" s="33">
        <v>5</v>
      </c>
      <c r="C986" s="33" t="s">
        <v>104</v>
      </c>
      <c r="D986" s="33" t="s">
        <v>440</v>
      </c>
      <c r="E986" s="33">
        <v>3</v>
      </c>
      <c r="F986" s="33" t="s">
        <v>408</v>
      </c>
      <c r="G986">
        <v>12</v>
      </c>
    </row>
    <row r="987" spans="1:7">
      <c r="A987" s="33" t="s">
        <v>148</v>
      </c>
      <c r="B987" s="33">
        <v>73</v>
      </c>
      <c r="C987" s="33" t="s">
        <v>104</v>
      </c>
      <c r="D987" s="33" t="s">
        <v>440</v>
      </c>
      <c r="E987" s="33">
        <v>3</v>
      </c>
      <c r="F987" s="33" t="s">
        <v>409</v>
      </c>
      <c r="G987">
        <v>12</v>
      </c>
    </row>
    <row r="988" spans="1:7">
      <c r="A988" s="33" t="s">
        <v>207</v>
      </c>
      <c r="B988" s="33">
        <v>41</v>
      </c>
      <c r="C988" s="33" t="s">
        <v>104</v>
      </c>
      <c r="D988" s="33" t="s">
        <v>440</v>
      </c>
      <c r="E988" s="33">
        <v>3</v>
      </c>
      <c r="F988" s="33" t="s">
        <v>411</v>
      </c>
      <c r="G988">
        <v>12</v>
      </c>
    </row>
    <row r="989" spans="1:7">
      <c r="A989" s="33" t="s">
        <v>168</v>
      </c>
      <c r="B989" s="33">
        <v>31</v>
      </c>
      <c r="C989" s="33" t="s">
        <v>104</v>
      </c>
      <c r="D989" s="33" t="s">
        <v>440</v>
      </c>
      <c r="E989" s="33">
        <v>3</v>
      </c>
      <c r="F989" s="33" t="s">
        <v>412</v>
      </c>
      <c r="G989">
        <v>12</v>
      </c>
    </row>
    <row r="990" spans="1:7">
      <c r="A990" s="33" t="s">
        <v>150</v>
      </c>
      <c r="B990" s="33">
        <v>26</v>
      </c>
      <c r="C990" s="33" t="s">
        <v>104</v>
      </c>
      <c r="D990" s="33" t="s">
        <v>440</v>
      </c>
      <c r="E990" s="33">
        <v>3</v>
      </c>
      <c r="F990" s="33" t="s">
        <v>413</v>
      </c>
      <c r="G990">
        <v>12</v>
      </c>
    </row>
    <row r="991" spans="1:7">
      <c r="A991" s="33" t="s">
        <v>187</v>
      </c>
      <c r="B991" s="33">
        <v>36</v>
      </c>
      <c r="C991" s="33" t="s">
        <v>104</v>
      </c>
      <c r="D991" s="33" t="s">
        <v>440</v>
      </c>
      <c r="E991" s="33">
        <v>3</v>
      </c>
      <c r="F991" s="33" t="s">
        <v>414</v>
      </c>
      <c r="G991">
        <v>12</v>
      </c>
    </row>
    <row r="992" spans="1:7">
      <c r="A992" s="33" t="s">
        <v>168</v>
      </c>
      <c r="B992" s="33">
        <v>76</v>
      </c>
      <c r="C992" s="33" t="s">
        <v>104</v>
      </c>
      <c r="D992" s="33" t="s">
        <v>440</v>
      </c>
      <c r="E992" s="33">
        <v>3</v>
      </c>
      <c r="F992" s="33" t="s">
        <v>273</v>
      </c>
      <c r="G992">
        <v>12</v>
      </c>
    </row>
    <row r="993" spans="1:7">
      <c r="A993" s="33" t="s">
        <v>187</v>
      </c>
      <c r="B993" s="33">
        <v>37</v>
      </c>
      <c r="C993" s="33" t="s">
        <v>104</v>
      </c>
      <c r="D993" s="33" t="s">
        <v>440</v>
      </c>
      <c r="E993" s="33">
        <v>3</v>
      </c>
      <c r="F993" s="33" t="s">
        <v>442</v>
      </c>
      <c r="G993">
        <v>12</v>
      </c>
    </row>
    <row r="994" spans="1:7">
      <c r="A994" s="33" t="s">
        <v>187</v>
      </c>
      <c r="B994" s="33">
        <v>34</v>
      </c>
      <c r="C994" s="33" t="s">
        <v>104</v>
      </c>
      <c r="D994" s="33" t="s">
        <v>440</v>
      </c>
      <c r="E994" s="33">
        <v>3</v>
      </c>
      <c r="F994" s="33" t="s">
        <v>441</v>
      </c>
      <c r="G994">
        <v>12</v>
      </c>
    </row>
    <row r="995" spans="1:7">
      <c r="A995" s="33" t="s">
        <v>194</v>
      </c>
      <c r="B995" s="33">
        <v>85</v>
      </c>
      <c r="C995" s="33" t="s">
        <v>104</v>
      </c>
      <c r="D995" s="33" t="s">
        <v>440</v>
      </c>
      <c r="E995" s="33">
        <v>4</v>
      </c>
      <c r="F995" s="33" t="s">
        <v>351</v>
      </c>
      <c r="G995">
        <v>12</v>
      </c>
    </row>
    <row r="996" spans="1:7">
      <c r="A996" s="33" t="s">
        <v>207</v>
      </c>
      <c r="B996" s="33">
        <v>40</v>
      </c>
      <c r="C996" s="33" t="s">
        <v>104</v>
      </c>
      <c r="D996" s="33" t="s">
        <v>440</v>
      </c>
      <c r="E996" s="33">
        <v>4</v>
      </c>
      <c r="F996" s="33" t="s">
        <v>378</v>
      </c>
      <c r="G996">
        <v>12</v>
      </c>
    </row>
    <row r="997" spans="1:7">
      <c r="A997" s="33" t="s">
        <v>207</v>
      </c>
      <c r="B997" s="33">
        <v>42</v>
      </c>
      <c r="C997" s="33" t="s">
        <v>104</v>
      </c>
      <c r="D997" s="33" t="s">
        <v>440</v>
      </c>
      <c r="E997" s="33">
        <v>4</v>
      </c>
      <c r="F997" s="33" t="s">
        <v>267</v>
      </c>
      <c r="G997">
        <v>12</v>
      </c>
    </row>
    <row r="998" spans="1:7">
      <c r="A998" s="33" t="s">
        <v>219</v>
      </c>
      <c r="B998" s="33">
        <v>46</v>
      </c>
      <c r="C998" s="33" t="s">
        <v>104</v>
      </c>
      <c r="D998" s="33" t="s">
        <v>440</v>
      </c>
      <c r="E998" s="33">
        <v>4</v>
      </c>
      <c r="F998" s="33" t="s">
        <v>396</v>
      </c>
      <c r="G998">
        <v>12</v>
      </c>
    </row>
    <row r="999" spans="1:7">
      <c r="A999" s="33" t="s">
        <v>219</v>
      </c>
      <c r="B999" s="33">
        <v>45</v>
      </c>
      <c r="C999" s="33" t="s">
        <v>104</v>
      </c>
      <c r="D999" s="33" t="s">
        <v>440</v>
      </c>
      <c r="E999" s="33">
        <v>4</v>
      </c>
      <c r="F999" s="33" t="s">
        <v>401</v>
      </c>
      <c r="G999">
        <v>12</v>
      </c>
    </row>
    <row r="1000" spans="1:7">
      <c r="A1000" s="33" t="s">
        <v>219</v>
      </c>
      <c r="B1000" s="33">
        <v>47</v>
      </c>
      <c r="C1000" s="33" t="s">
        <v>104</v>
      </c>
      <c r="D1000" s="33" t="s">
        <v>440</v>
      </c>
      <c r="E1000" s="33">
        <v>4</v>
      </c>
      <c r="F1000" s="33" t="s">
        <v>402</v>
      </c>
      <c r="G1000">
        <v>12</v>
      </c>
    </row>
    <row r="1001" spans="1:7">
      <c r="A1001" s="33" t="s">
        <v>157</v>
      </c>
      <c r="B1001" s="33">
        <v>18</v>
      </c>
      <c r="C1001" s="33" t="s">
        <v>104</v>
      </c>
      <c r="D1001" s="33" t="s">
        <v>440</v>
      </c>
      <c r="E1001" s="33">
        <v>4</v>
      </c>
      <c r="F1001" s="33" t="s">
        <v>269</v>
      </c>
      <c r="G1001">
        <v>12</v>
      </c>
    </row>
    <row r="1002" spans="1:7">
      <c r="A1002" s="42" t="s">
        <v>168</v>
      </c>
      <c r="B1002" s="42">
        <v>29</v>
      </c>
      <c r="C1002" s="42" t="s">
        <v>83</v>
      </c>
      <c r="D1002" s="42" t="s">
        <v>439</v>
      </c>
      <c r="E1002" s="42">
        <v>5</v>
      </c>
      <c r="F1002" s="42" t="s">
        <v>351</v>
      </c>
      <c r="G1002">
        <v>12</v>
      </c>
    </row>
    <row r="1003" spans="1:7">
      <c r="A1003" s="42" t="s">
        <v>171</v>
      </c>
      <c r="B1003" s="42">
        <v>57</v>
      </c>
      <c r="C1003" s="42" t="s">
        <v>83</v>
      </c>
      <c r="D1003" s="42" t="s">
        <v>439</v>
      </c>
      <c r="E1003" s="42">
        <v>5</v>
      </c>
      <c r="F1003" s="42" t="s">
        <v>355</v>
      </c>
      <c r="G1003">
        <v>12</v>
      </c>
    </row>
    <row r="1004" spans="1:7">
      <c r="A1004" s="42" t="s">
        <v>132</v>
      </c>
      <c r="B1004" s="42">
        <v>60</v>
      </c>
      <c r="C1004" s="42" t="s">
        <v>83</v>
      </c>
      <c r="D1004" s="42" t="s">
        <v>439</v>
      </c>
      <c r="E1004" s="42">
        <v>5</v>
      </c>
      <c r="F1004" s="42" t="s">
        <v>357</v>
      </c>
      <c r="G1004">
        <v>12</v>
      </c>
    </row>
    <row r="1005" spans="1:7">
      <c r="A1005" s="42" t="s">
        <v>187</v>
      </c>
      <c r="B1005" s="42">
        <v>38</v>
      </c>
      <c r="C1005" s="42" t="s">
        <v>83</v>
      </c>
      <c r="D1005" s="42" t="s">
        <v>439</v>
      </c>
      <c r="E1005" s="42">
        <v>5</v>
      </c>
      <c r="F1005" s="42" t="s">
        <v>359</v>
      </c>
      <c r="G1005">
        <v>12</v>
      </c>
    </row>
    <row r="1006" spans="1:7">
      <c r="A1006" s="42" t="s">
        <v>148</v>
      </c>
      <c r="B1006" s="42">
        <v>72</v>
      </c>
      <c r="C1006" s="42" t="s">
        <v>83</v>
      </c>
      <c r="D1006" s="42" t="s">
        <v>439</v>
      </c>
      <c r="E1006" s="42">
        <v>5</v>
      </c>
      <c r="F1006" s="42" t="s">
        <v>362</v>
      </c>
      <c r="G1006">
        <v>12</v>
      </c>
    </row>
    <row r="1007" spans="1:7">
      <c r="A1007" s="42" t="s">
        <v>171</v>
      </c>
      <c r="B1007" s="42">
        <v>7</v>
      </c>
      <c r="C1007" s="42" t="s">
        <v>83</v>
      </c>
      <c r="D1007" s="42" t="s">
        <v>439</v>
      </c>
      <c r="E1007" s="42">
        <v>5</v>
      </c>
      <c r="F1007" s="42" t="s">
        <v>365</v>
      </c>
      <c r="G1007">
        <v>12</v>
      </c>
    </row>
    <row r="1008" spans="1:7">
      <c r="A1008" s="42" t="s">
        <v>162</v>
      </c>
      <c r="B1008" s="42">
        <v>1</v>
      </c>
      <c r="C1008" s="42" t="s">
        <v>83</v>
      </c>
      <c r="D1008" s="42" t="s">
        <v>439</v>
      </c>
      <c r="E1008" s="42">
        <v>5</v>
      </c>
      <c r="F1008" s="42" t="s">
        <v>367</v>
      </c>
      <c r="G1008">
        <v>12</v>
      </c>
    </row>
    <row r="1009" spans="1:7">
      <c r="A1009" s="42" t="s">
        <v>168</v>
      </c>
      <c r="B1009" s="42">
        <v>31</v>
      </c>
      <c r="C1009" s="42" t="s">
        <v>83</v>
      </c>
      <c r="D1009" s="42" t="s">
        <v>439</v>
      </c>
      <c r="E1009" s="42">
        <v>5</v>
      </c>
      <c r="F1009" s="42" t="s">
        <v>369</v>
      </c>
      <c r="G1009">
        <v>12</v>
      </c>
    </row>
    <row r="1010" spans="1:7">
      <c r="A1010" s="42" t="s">
        <v>194</v>
      </c>
      <c r="B1010" s="42">
        <v>80</v>
      </c>
      <c r="C1010" s="42" t="s">
        <v>83</v>
      </c>
      <c r="D1010" s="42" t="s">
        <v>439</v>
      </c>
      <c r="E1010" s="42">
        <v>5</v>
      </c>
      <c r="F1010" s="42" t="s">
        <v>371</v>
      </c>
      <c r="G1010">
        <v>12</v>
      </c>
    </row>
    <row r="1011" spans="1:7">
      <c r="A1011" s="42" t="s">
        <v>187</v>
      </c>
      <c r="B1011" s="42">
        <v>36</v>
      </c>
      <c r="C1011" s="42" t="s">
        <v>83</v>
      </c>
      <c r="D1011" s="42" t="s">
        <v>439</v>
      </c>
      <c r="E1011" s="42">
        <v>5</v>
      </c>
      <c r="F1011" s="42" t="s">
        <v>374</v>
      </c>
      <c r="G1011">
        <v>12</v>
      </c>
    </row>
    <row r="1012" spans="1:7">
      <c r="A1012" s="42" t="s">
        <v>150</v>
      </c>
      <c r="B1012" s="42">
        <v>25</v>
      </c>
      <c r="C1012" s="42" t="s">
        <v>83</v>
      </c>
      <c r="D1012" s="42" t="s">
        <v>439</v>
      </c>
      <c r="E1012" s="42">
        <v>5</v>
      </c>
      <c r="F1012" s="42" t="s">
        <v>376</v>
      </c>
      <c r="G1012">
        <v>12</v>
      </c>
    </row>
    <row r="1013" spans="1:7">
      <c r="A1013" s="42" t="s">
        <v>187</v>
      </c>
      <c r="B1013" s="42">
        <v>37</v>
      </c>
      <c r="C1013" s="42" t="s">
        <v>83</v>
      </c>
      <c r="D1013" s="42" t="s">
        <v>439</v>
      </c>
      <c r="E1013" s="42">
        <v>5</v>
      </c>
      <c r="F1013" s="42" t="s">
        <v>378</v>
      </c>
      <c r="G1013">
        <v>12</v>
      </c>
    </row>
    <row r="1014" spans="1:7">
      <c r="A1014" s="42" t="s">
        <v>168</v>
      </c>
      <c r="B1014" s="42">
        <v>76</v>
      </c>
      <c r="C1014" s="42" t="s">
        <v>83</v>
      </c>
      <c r="D1014" s="42" t="s">
        <v>439</v>
      </c>
      <c r="E1014" s="42">
        <v>5</v>
      </c>
      <c r="F1014" s="42" t="s">
        <v>380</v>
      </c>
      <c r="G1014">
        <v>12</v>
      </c>
    </row>
    <row r="1015" spans="1:7">
      <c r="A1015" s="42" t="s">
        <v>148</v>
      </c>
      <c r="B1015" s="42">
        <v>73</v>
      </c>
      <c r="C1015" s="42" t="s">
        <v>83</v>
      </c>
      <c r="D1015" s="42" t="s">
        <v>439</v>
      </c>
      <c r="E1015" s="42">
        <v>5</v>
      </c>
      <c r="F1015" s="42" t="s">
        <v>382</v>
      </c>
      <c r="G1015">
        <v>12</v>
      </c>
    </row>
    <row r="1016" spans="1:7">
      <c r="A1016" s="42" t="s">
        <v>171</v>
      </c>
      <c r="B1016" s="42">
        <v>8</v>
      </c>
      <c r="C1016" s="42" t="s">
        <v>83</v>
      </c>
      <c r="D1016" s="42" t="s">
        <v>439</v>
      </c>
      <c r="E1016" s="42">
        <v>5</v>
      </c>
      <c r="F1016" s="42" t="s">
        <v>384</v>
      </c>
      <c r="G1016">
        <v>12</v>
      </c>
    </row>
    <row r="1017" spans="1:7">
      <c r="A1017" s="42" t="s">
        <v>157</v>
      </c>
      <c r="B1017" s="42">
        <v>17</v>
      </c>
      <c r="C1017" s="42" t="s">
        <v>83</v>
      </c>
      <c r="D1017" s="42" t="s">
        <v>439</v>
      </c>
      <c r="E1017" s="42">
        <v>5</v>
      </c>
      <c r="F1017" s="42" t="s">
        <v>386</v>
      </c>
      <c r="G1017">
        <v>12</v>
      </c>
    </row>
    <row r="1018" spans="1:7">
      <c r="A1018" s="42" t="s">
        <v>162</v>
      </c>
      <c r="B1018" s="42">
        <v>5</v>
      </c>
      <c r="C1018" s="42" t="s">
        <v>83</v>
      </c>
      <c r="D1018" s="42" t="s">
        <v>439</v>
      </c>
      <c r="E1018" s="42">
        <v>5</v>
      </c>
      <c r="F1018" s="42" t="s">
        <v>388</v>
      </c>
      <c r="G1018">
        <v>12</v>
      </c>
    </row>
    <row r="1019" spans="1:7">
      <c r="A1019" s="42" t="s">
        <v>132</v>
      </c>
      <c r="B1019" s="42">
        <v>23</v>
      </c>
      <c r="C1019" s="42" t="s">
        <v>83</v>
      </c>
      <c r="D1019" s="42" t="s">
        <v>439</v>
      </c>
      <c r="E1019" s="42">
        <v>5</v>
      </c>
      <c r="F1019" s="42" t="s">
        <v>390</v>
      </c>
      <c r="G1019">
        <v>12</v>
      </c>
    </row>
    <row r="1020" spans="1:7">
      <c r="A1020" s="42" t="s">
        <v>194</v>
      </c>
      <c r="B1020" s="42">
        <v>85</v>
      </c>
      <c r="C1020" s="42" t="s">
        <v>83</v>
      </c>
      <c r="D1020" s="42" t="s">
        <v>439</v>
      </c>
      <c r="E1020" s="42">
        <v>5</v>
      </c>
      <c r="F1020" s="42" t="s">
        <v>392</v>
      </c>
      <c r="G1020">
        <v>12</v>
      </c>
    </row>
    <row r="1021" spans="1:7">
      <c r="A1021" s="42" t="s">
        <v>194</v>
      </c>
      <c r="B1021" s="42">
        <v>78</v>
      </c>
      <c r="C1021" s="42" t="s">
        <v>83</v>
      </c>
      <c r="D1021" s="42" t="s">
        <v>439</v>
      </c>
      <c r="E1021" s="42">
        <v>5</v>
      </c>
      <c r="F1021" s="42" t="s">
        <v>144</v>
      </c>
      <c r="G1021">
        <v>12</v>
      </c>
    </row>
    <row r="1022" spans="1:7">
      <c r="A1022" s="42" t="s">
        <v>194</v>
      </c>
      <c r="B1022" s="42">
        <v>83</v>
      </c>
      <c r="C1022" s="42" t="s">
        <v>83</v>
      </c>
      <c r="D1022" s="42" t="s">
        <v>439</v>
      </c>
      <c r="E1022" s="42">
        <v>5</v>
      </c>
      <c r="F1022" s="42" t="s">
        <v>267</v>
      </c>
      <c r="G1022">
        <v>12</v>
      </c>
    </row>
    <row r="1023" spans="1:7">
      <c r="A1023" s="42" t="s">
        <v>194</v>
      </c>
      <c r="B1023" s="42">
        <v>81</v>
      </c>
      <c r="C1023" s="42" t="s">
        <v>83</v>
      </c>
      <c r="D1023" s="42" t="s">
        <v>439</v>
      </c>
      <c r="E1023" s="42">
        <v>5</v>
      </c>
      <c r="F1023" s="42" t="s">
        <v>157</v>
      </c>
      <c r="G1023">
        <v>12</v>
      </c>
    </row>
    <row r="1024" spans="1:7">
      <c r="A1024" s="42" t="s">
        <v>207</v>
      </c>
      <c r="B1024" s="42">
        <v>40</v>
      </c>
      <c r="C1024" s="42" t="s">
        <v>83</v>
      </c>
      <c r="D1024" s="42" t="s">
        <v>439</v>
      </c>
      <c r="E1024" s="42">
        <v>5</v>
      </c>
      <c r="F1024" s="42" t="s">
        <v>140</v>
      </c>
      <c r="G1024">
        <v>12</v>
      </c>
    </row>
    <row r="1025" spans="1:7">
      <c r="A1025" s="42" t="s">
        <v>207</v>
      </c>
      <c r="B1025" s="42">
        <v>43</v>
      </c>
      <c r="C1025" s="42" t="s">
        <v>83</v>
      </c>
      <c r="D1025" s="42" t="s">
        <v>439</v>
      </c>
      <c r="E1025" s="42">
        <v>5</v>
      </c>
      <c r="F1025" s="42" t="s">
        <v>396</v>
      </c>
      <c r="G1025">
        <v>12</v>
      </c>
    </row>
    <row r="1026" spans="1:7">
      <c r="A1026" s="42" t="s">
        <v>132</v>
      </c>
      <c r="B1026" s="42">
        <v>22</v>
      </c>
      <c r="C1026" s="42" t="s">
        <v>83</v>
      </c>
      <c r="D1026" s="42" t="s">
        <v>439</v>
      </c>
      <c r="E1026" s="42">
        <v>5</v>
      </c>
      <c r="F1026" s="42" t="s">
        <v>265</v>
      </c>
      <c r="G1026">
        <v>12</v>
      </c>
    </row>
    <row r="1027" spans="1:7">
      <c r="A1027" s="42" t="s">
        <v>187</v>
      </c>
      <c r="B1027" s="42">
        <v>34</v>
      </c>
      <c r="C1027" s="42" t="s">
        <v>83</v>
      </c>
      <c r="D1027" s="42" t="s">
        <v>439</v>
      </c>
      <c r="E1027" s="42">
        <v>5</v>
      </c>
      <c r="F1027" s="42" t="s">
        <v>397</v>
      </c>
      <c r="G1027">
        <v>12</v>
      </c>
    </row>
    <row r="1028" spans="1:7">
      <c r="A1028" s="42" t="s">
        <v>194</v>
      </c>
      <c r="B1028" s="42">
        <v>79</v>
      </c>
      <c r="C1028" s="42" t="s">
        <v>83</v>
      </c>
      <c r="D1028" s="42" t="s">
        <v>439</v>
      </c>
      <c r="E1028" s="42">
        <v>5</v>
      </c>
      <c r="F1028" s="42" t="s">
        <v>399</v>
      </c>
      <c r="G1028">
        <v>12</v>
      </c>
    </row>
    <row r="1029" spans="1:7">
      <c r="A1029" s="42" t="s">
        <v>162</v>
      </c>
      <c r="B1029" s="42">
        <v>2</v>
      </c>
      <c r="C1029" s="42" t="s">
        <v>83</v>
      </c>
      <c r="D1029" s="42" t="s">
        <v>439</v>
      </c>
      <c r="E1029" s="42">
        <v>5</v>
      </c>
      <c r="F1029" s="42" t="s">
        <v>400</v>
      </c>
      <c r="G1029">
        <v>12</v>
      </c>
    </row>
    <row r="1030" spans="1:7">
      <c r="A1030" s="42" t="s">
        <v>187</v>
      </c>
      <c r="B1030" s="42">
        <v>77</v>
      </c>
      <c r="C1030" s="42" t="s">
        <v>83</v>
      </c>
      <c r="D1030" s="42" t="s">
        <v>439</v>
      </c>
      <c r="E1030" s="42">
        <v>5</v>
      </c>
      <c r="F1030" s="42" t="s">
        <v>401</v>
      </c>
      <c r="G1030">
        <v>12</v>
      </c>
    </row>
    <row r="1031" spans="1:7">
      <c r="A1031" s="42" t="s">
        <v>207</v>
      </c>
      <c r="B1031" s="42">
        <v>39</v>
      </c>
      <c r="C1031" s="42" t="s">
        <v>83</v>
      </c>
      <c r="D1031" s="42" t="s">
        <v>439</v>
      </c>
      <c r="E1031" s="42">
        <v>5</v>
      </c>
      <c r="F1031" s="42" t="s">
        <v>402</v>
      </c>
      <c r="G1031">
        <v>12</v>
      </c>
    </row>
    <row r="1032" spans="1:7">
      <c r="A1032" s="42" t="s">
        <v>157</v>
      </c>
      <c r="B1032" s="42">
        <v>19</v>
      </c>
      <c r="C1032" s="42" t="s">
        <v>83</v>
      </c>
      <c r="D1032" s="42" t="s">
        <v>439</v>
      </c>
      <c r="E1032" s="42">
        <v>5</v>
      </c>
      <c r="F1032" s="42" t="s">
        <v>403</v>
      </c>
      <c r="G1032">
        <v>12</v>
      </c>
    </row>
    <row r="1033" spans="1:7">
      <c r="A1033" s="42" t="s">
        <v>162</v>
      </c>
      <c r="B1033" s="42">
        <v>53</v>
      </c>
      <c r="C1033" s="42" t="s">
        <v>83</v>
      </c>
      <c r="D1033" s="42" t="s">
        <v>439</v>
      </c>
      <c r="E1033" s="42">
        <v>5</v>
      </c>
      <c r="F1033" s="42" t="s">
        <v>404</v>
      </c>
      <c r="G1033">
        <v>12</v>
      </c>
    </row>
    <row r="1034" spans="1:7">
      <c r="A1034" s="42" t="s">
        <v>150</v>
      </c>
      <c r="B1034" s="42">
        <v>26</v>
      </c>
      <c r="C1034" s="42" t="s">
        <v>83</v>
      </c>
      <c r="D1034" s="42" t="s">
        <v>439</v>
      </c>
      <c r="E1034" s="42">
        <v>5</v>
      </c>
      <c r="F1034" s="42" t="s">
        <v>405</v>
      </c>
      <c r="G1034">
        <v>12</v>
      </c>
    </row>
    <row r="1035" spans="1:7">
      <c r="A1035" s="42" t="s">
        <v>187</v>
      </c>
      <c r="B1035" s="42">
        <v>35</v>
      </c>
      <c r="C1035" s="42" t="s">
        <v>83</v>
      </c>
      <c r="D1035" s="42" t="s">
        <v>439</v>
      </c>
      <c r="E1035" s="42">
        <v>5</v>
      </c>
      <c r="F1035" s="42" t="s">
        <v>406</v>
      </c>
      <c r="G1035">
        <v>12</v>
      </c>
    </row>
    <row r="1036" spans="1:7">
      <c r="A1036" s="42" t="s">
        <v>194</v>
      </c>
      <c r="B1036" s="42">
        <v>84</v>
      </c>
      <c r="C1036" s="42" t="s">
        <v>83</v>
      </c>
      <c r="D1036" s="42" t="s">
        <v>439</v>
      </c>
      <c r="E1036" s="42">
        <v>5</v>
      </c>
      <c r="F1036" s="42" t="s">
        <v>407</v>
      </c>
      <c r="G1036">
        <v>12</v>
      </c>
    </row>
    <row r="1037" spans="1:7">
      <c r="A1037" s="42" t="s">
        <v>157</v>
      </c>
      <c r="B1037" s="42">
        <v>18</v>
      </c>
      <c r="C1037" s="42" t="s">
        <v>83</v>
      </c>
      <c r="D1037" s="42" t="s">
        <v>439</v>
      </c>
      <c r="E1037" s="42">
        <v>5</v>
      </c>
      <c r="F1037" s="42" t="s">
        <v>271</v>
      </c>
      <c r="G1037">
        <v>12</v>
      </c>
    </row>
    <row r="1038" spans="1:7">
      <c r="A1038" s="42" t="s">
        <v>219</v>
      </c>
      <c r="B1038" s="42">
        <v>44</v>
      </c>
      <c r="C1038" s="42" t="s">
        <v>83</v>
      </c>
      <c r="D1038" s="42" t="s">
        <v>439</v>
      </c>
      <c r="E1038" s="42">
        <v>5</v>
      </c>
      <c r="F1038" s="42" t="s">
        <v>408</v>
      </c>
      <c r="G1038">
        <v>12</v>
      </c>
    </row>
    <row r="1039" spans="1:7">
      <c r="A1039" s="42" t="s">
        <v>162</v>
      </c>
      <c r="B1039" s="42">
        <v>3</v>
      </c>
      <c r="C1039" s="42" t="s">
        <v>83</v>
      </c>
      <c r="D1039" s="42" t="s">
        <v>439</v>
      </c>
      <c r="E1039" s="42">
        <v>5</v>
      </c>
      <c r="F1039" s="42" t="s">
        <v>410</v>
      </c>
      <c r="G1039">
        <v>12</v>
      </c>
    </row>
    <row r="1040" spans="1:7">
      <c r="A1040" s="42" t="s">
        <v>157</v>
      </c>
      <c r="B1040" s="42">
        <v>20</v>
      </c>
      <c r="C1040" s="42" t="s">
        <v>83</v>
      </c>
      <c r="D1040" s="42" t="s">
        <v>439</v>
      </c>
      <c r="E1040" s="42">
        <v>5</v>
      </c>
      <c r="F1040" s="42" t="s">
        <v>411</v>
      </c>
      <c r="G1040">
        <v>12</v>
      </c>
    </row>
    <row r="1041" spans="1:7">
      <c r="A1041" s="42" t="s">
        <v>150</v>
      </c>
      <c r="B1041" s="42">
        <v>75</v>
      </c>
      <c r="C1041" s="42" t="s">
        <v>83</v>
      </c>
      <c r="D1041" s="42" t="s">
        <v>439</v>
      </c>
      <c r="E1041" s="42">
        <v>5</v>
      </c>
      <c r="F1041" s="42" t="s">
        <v>412</v>
      </c>
      <c r="G1041">
        <v>12</v>
      </c>
    </row>
    <row r="1042" spans="1:7">
      <c r="A1042" s="42" t="s">
        <v>168</v>
      </c>
      <c r="B1042" s="42">
        <v>32</v>
      </c>
      <c r="C1042" s="42" t="s">
        <v>83</v>
      </c>
      <c r="D1042" s="42" t="s">
        <v>439</v>
      </c>
      <c r="E1042" s="42">
        <v>5</v>
      </c>
      <c r="F1042" s="42" t="s">
        <v>413</v>
      </c>
      <c r="G1042">
        <v>12</v>
      </c>
    </row>
    <row r="1043" spans="1:7">
      <c r="A1043" s="42" t="s">
        <v>168</v>
      </c>
      <c r="B1043" s="42">
        <v>30</v>
      </c>
      <c r="C1043" s="42" t="s">
        <v>83</v>
      </c>
      <c r="D1043" s="42" t="s">
        <v>439</v>
      </c>
      <c r="E1043" s="42">
        <v>5</v>
      </c>
      <c r="F1043" s="42" t="s">
        <v>414</v>
      </c>
      <c r="G1043">
        <v>12</v>
      </c>
    </row>
    <row r="1044" spans="1:7">
      <c r="A1044" s="42" t="s">
        <v>207</v>
      </c>
      <c r="B1044" s="42">
        <v>42</v>
      </c>
      <c r="C1044" s="42" t="s">
        <v>83</v>
      </c>
      <c r="D1044" s="42" t="s">
        <v>439</v>
      </c>
      <c r="E1044" s="42">
        <v>5</v>
      </c>
      <c r="F1044" s="42" t="s">
        <v>273</v>
      </c>
      <c r="G1044">
        <v>12</v>
      </c>
    </row>
    <row r="1045" spans="1:7">
      <c r="A1045" s="42" t="s">
        <v>148</v>
      </c>
      <c r="B1045" s="42">
        <v>74</v>
      </c>
      <c r="C1045" s="42" t="s">
        <v>83</v>
      </c>
      <c r="D1045" s="42" t="s">
        <v>439</v>
      </c>
      <c r="E1045" s="42">
        <v>5</v>
      </c>
      <c r="F1045" s="42" t="s">
        <v>442</v>
      </c>
      <c r="G1045">
        <v>12</v>
      </c>
    </row>
    <row r="1046" spans="1:7">
      <c r="A1046" s="42" t="s">
        <v>207</v>
      </c>
      <c r="B1046" s="42">
        <v>41</v>
      </c>
      <c r="C1046" s="42" t="s">
        <v>83</v>
      </c>
      <c r="D1046" s="42" t="s">
        <v>439</v>
      </c>
      <c r="E1046" s="42">
        <v>5</v>
      </c>
      <c r="F1046" s="42" t="s">
        <v>441</v>
      </c>
      <c r="G1046">
        <v>12</v>
      </c>
    </row>
    <row r="1047" spans="1:7">
      <c r="A1047" s="42" t="s">
        <v>219</v>
      </c>
      <c r="B1047" s="42">
        <v>45</v>
      </c>
      <c r="C1047" s="42" t="s">
        <v>83</v>
      </c>
      <c r="D1047" s="42" t="s">
        <v>439</v>
      </c>
      <c r="E1047" s="42">
        <v>6</v>
      </c>
      <c r="F1047" s="42" t="s">
        <v>388</v>
      </c>
      <c r="G1047">
        <v>12</v>
      </c>
    </row>
    <row r="1048" spans="1:7">
      <c r="A1048" s="42" t="s">
        <v>219</v>
      </c>
      <c r="B1048" s="42">
        <v>46</v>
      </c>
      <c r="C1048" s="42" t="s">
        <v>83</v>
      </c>
      <c r="D1048" s="42" t="s">
        <v>439</v>
      </c>
      <c r="E1048" s="42">
        <v>6</v>
      </c>
      <c r="F1048" s="42" t="s">
        <v>390</v>
      </c>
      <c r="G1048">
        <v>12</v>
      </c>
    </row>
    <row r="1049" spans="1:7">
      <c r="A1049" s="42" t="s">
        <v>219</v>
      </c>
      <c r="B1049" s="42">
        <v>47</v>
      </c>
      <c r="C1049" s="42" t="s">
        <v>83</v>
      </c>
      <c r="D1049" s="42" t="s">
        <v>439</v>
      </c>
      <c r="E1049" s="42">
        <v>6</v>
      </c>
      <c r="F1049" s="42" t="s">
        <v>405</v>
      </c>
      <c r="G1049">
        <v>12</v>
      </c>
    </row>
    <row r="1050" spans="1:7">
      <c r="A1050" s="42" t="s">
        <v>132</v>
      </c>
      <c r="B1050" s="42">
        <v>24</v>
      </c>
      <c r="C1050" s="42" t="s">
        <v>83</v>
      </c>
      <c r="D1050" s="42" t="s">
        <v>439</v>
      </c>
      <c r="E1050" s="42">
        <v>6</v>
      </c>
      <c r="F1050" s="42" t="s">
        <v>408</v>
      </c>
      <c r="G1050">
        <v>12</v>
      </c>
    </row>
    <row r="1051" spans="1:7">
      <c r="A1051" s="42" t="s">
        <v>171</v>
      </c>
      <c r="B1051" s="42">
        <v>6</v>
      </c>
      <c r="C1051" s="42" t="s">
        <v>83</v>
      </c>
      <c r="D1051" s="42" t="s">
        <v>439</v>
      </c>
      <c r="E1051" s="42">
        <v>6</v>
      </c>
      <c r="F1051" s="42" t="s">
        <v>409</v>
      </c>
      <c r="G1051">
        <v>12</v>
      </c>
    </row>
    <row r="1052" spans="1:7">
      <c r="A1052" s="42" t="s">
        <v>150</v>
      </c>
      <c r="B1052" s="42">
        <v>25</v>
      </c>
      <c r="C1052" s="42" t="s">
        <v>83</v>
      </c>
      <c r="D1052" s="42" t="s">
        <v>440</v>
      </c>
      <c r="E1052" s="42">
        <v>7</v>
      </c>
      <c r="F1052" s="42" t="s">
        <v>351</v>
      </c>
      <c r="G1052">
        <v>12</v>
      </c>
    </row>
    <row r="1053" spans="1:7">
      <c r="A1053" s="42" t="s">
        <v>194</v>
      </c>
      <c r="B1053" s="42">
        <v>78</v>
      </c>
      <c r="C1053" s="42" t="s">
        <v>83</v>
      </c>
      <c r="D1053" s="42" t="s">
        <v>440</v>
      </c>
      <c r="E1053" s="42">
        <v>7</v>
      </c>
      <c r="F1053" s="42" t="s">
        <v>355</v>
      </c>
      <c r="G1053">
        <v>12</v>
      </c>
    </row>
    <row r="1054" spans="1:7">
      <c r="A1054" s="42" t="s">
        <v>187</v>
      </c>
      <c r="B1054" s="42">
        <v>37</v>
      </c>
      <c r="C1054" s="42" t="s">
        <v>83</v>
      </c>
      <c r="D1054" s="42" t="s">
        <v>440</v>
      </c>
      <c r="E1054" s="42">
        <v>7</v>
      </c>
      <c r="F1054" s="42" t="s">
        <v>357</v>
      </c>
      <c r="G1054">
        <v>12</v>
      </c>
    </row>
    <row r="1055" spans="1:7">
      <c r="A1055" s="42" t="s">
        <v>187</v>
      </c>
      <c r="B1055" s="42">
        <v>77</v>
      </c>
      <c r="C1055" s="42" t="s">
        <v>83</v>
      </c>
      <c r="D1055" s="42" t="s">
        <v>440</v>
      </c>
      <c r="E1055" s="42">
        <v>7</v>
      </c>
      <c r="F1055" s="42" t="s">
        <v>359</v>
      </c>
      <c r="G1055">
        <v>12</v>
      </c>
    </row>
    <row r="1056" spans="1:7">
      <c r="A1056" s="42" t="s">
        <v>132</v>
      </c>
      <c r="B1056" s="42">
        <v>24</v>
      </c>
      <c r="C1056" s="42" t="s">
        <v>83</v>
      </c>
      <c r="D1056" s="42" t="s">
        <v>440</v>
      </c>
      <c r="E1056" s="42">
        <v>7</v>
      </c>
      <c r="F1056" s="42" t="s">
        <v>362</v>
      </c>
      <c r="G1056">
        <v>12</v>
      </c>
    </row>
    <row r="1057" spans="1:7">
      <c r="A1057" s="42" t="s">
        <v>187</v>
      </c>
      <c r="B1057" s="42">
        <v>34</v>
      </c>
      <c r="C1057" s="42" t="s">
        <v>83</v>
      </c>
      <c r="D1057" s="42" t="s">
        <v>440</v>
      </c>
      <c r="E1057" s="42">
        <v>7</v>
      </c>
      <c r="F1057" s="42" t="s">
        <v>365</v>
      </c>
      <c r="G1057">
        <v>12</v>
      </c>
    </row>
    <row r="1058" spans="1:7">
      <c r="A1058" s="42" t="s">
        <v>194</v>
      </c>
      <c r="B1058" s="42">
        <v>83</v>
      </c>
      <c r="C1058" s="42" t="s">
        <v>83</v>
      </c>
      <c r="D1058" s="42" t="s">
        <v>440</v>
      </c>
      <c r="E1058" s="42">
        <v>7</v>
      </c>
      <c r="F1058" s="42" t="s">
        <v>367</v>
      </c>
      <c r="G1058">
        <v>12</v>
      </c>
    </row>
    <row r="1059" spans="1:7">
      <c r="A1059" s="42" t="s">
        <v>162</v>
      </c>
      <c r="B1059" s="42">
        <v>53</v>
      </c>
      <c r="C1059" s="42" t="s">
        <v>83</v>
      </c>
      <c r="D1059" s="42" t="s">
        <v>440</v>
      </c>
      <c r="E1059" s="42">
        <v>7</v>
      </c>
      <c r="F1059" s="42" t="s">
        <v>369</v>
      </c>
      <c r="G1059">
        <v>12</v>
      </c>
    </row>
    <row r="1060" spans="1:7">
      <c r="A1060" s="42" t="s">
        <v>132</v>
      </c>
      <c r="B1060" s="42">
        <v>23</v>
      </c>
      <c r="C1060" s="42" t="s">
        <v>83</v>
      </c>
      <c r="D1060" s="42" t="s">
        <v>440</v>
      </c>
      <c r="E1060" s="42">
        <v>7</v>
      </c>
      <c r="F1060" s="42" t="s">
        <v>371</v>
      </c>
      <c r="G1060">
        <v>12</v>
      </c>
    </row>
    <row r="1061" spans="1:7">
      <c r="A1061" s="42" t="s">
        <v>162</v>
      </c>
      <c r="B1061" s="42">
        <v>1</v>
      </c>
      <c r="C1061" s="42" t="s">
        <v>83</v>
      </c>
      <c r="D1061" s="42" t="s">
        <v>440</v>
      </c>
      <c r="E1061" s="42">
        <v>7</v>
      </c>
      <c r="F1061" s="42" t="s">
        <v>374</v>
      </c>
      <c r="G1061">
        <v>12</v>
      </c>
    </row>
    <row r="1062" spans="1:7">
      <c r="A1062" s="42" t="s">
        <v>157</v>
      </c>
      <c r="B1062" s="42">
        <v>17</v>
      </c>
      <c r="C1062" s="42" t="s">
        <v>83</v>
      </c>
      <c r="D1062" s="42" t="s">
        <v>440</v>
      </c>
      <c r="E1062" s="42">
        <v>7</v>
      </c>
      <c r="F1062" s="42" t="s">
        <v>376</v>
      </c>
      <c r="G1062">
        <v>12</v>
      </c>
    </row>
    <row r="1063" spans="1:7">
      <c r="A1063" s="42" t="s">
        <v>157</v>
      </c>
      <c r="B1063" s="42">
        <v>20</v>
      </c>
      <c r="C1063" s="42" t="s">
        <v>83</v>
      </c>
      <c r="D1063" s="42" t="s">
        <v>440</v>
      </c>
      <c r="E1063" s="42">
        <v>7</v>
      </c>
      <c r="F1063" s="42" t="s">
        <v>378</v>
      </c>
      <c r="G1063">
        <v>12</v>
      </c>
    </row>
    <row r="1064" spans="1:7">
      <c r="A1064" s="42" t="s">
        <v>207</v>
      </c>
      <c r="B1064" s="42">
        <v>39</v>
      </c>
      <c r="C1064" s="42" t="s">
        <v>83</v>
      </c>
      <c r="D1064" s="42" t="s">
        <v>440</v>
      </c>
      <c r="E1064" s="42">
        <v>7</v>
      </c>
      <c r="F1064" s="42" t="s">
        <v>380</v>
      </c>
      <c r="G1064">
        <v>12</v>
      </c>
    </row>
    <row r="1065" spans="1:7">
      <c r="A1065" s="42" t="s">
        <v>219</v>
      </c>
      <c r="B1065" s="42">
        <v>44</v>
      </c>
      <c r="C1065" s="42" t="s">
        <v>83</v>
      </c>
      <c r="D1065" s="42" t="s">
        <v>440</v>
      </c>
      <c r="E1065" s="42">
        <v>7</v>
      </c>
      <c r="F1065" s="42" t="s">
        <v>382</v>
      </c>
      <c r="G1065">
        <v>12</v>
      </c>
    </row>
    <row r="1066" spans="1:7">
      <c r="A1066" s="42" t="s">
        <v>168</v>
      </c>
      <c r="B1066" s="42">
        <v>29</v>
      </c>
      <c r="C1066" s="42" t="s">
        <v>83</v>
      </c>
      <c r="D1066" s="42" t="s">
        <v>440</v>
      </c>
      <c r="E1066" s="42">
        <v>7</v>
      </c>
      <c r="F1066" s="42" t="s">
        <v>384</v>
      </c>
      <c r="G1066">
        <v>12</v>
      </c>
    </row>
    <row r="1067" spans="1:7">
      <c r="A1067" s="42" t="s">
        <v>162</v>
      </c>
      <c r="B1067" s="42">
        <v>3</v>
      </c>
      <c r="C1067" s="42" t="s">
        <v>83</v>
      </c>
      <c r="D1067" s="42" t="s">
        <v>440</v>
      </c>
      <c r="E1067" s="42">
        <v>7</v>
      </c>
      <c r="F1067" s="42" t="s">
        <v>386</v>
      </c>
      <c r="G1067">
        <v>12</v>
      </c>
    </row>
    <row r="1068" spans="1:7">
      <c r="A1068" s="42" t="s">
        <v>187</v>
      </c>
      <c r="B1068" s="42">
        <v>35</v>
      </c>
      <c r="C1068" s="42" t="s">
        <v>83</v>
      </c>
      <c r="D1068" s="42" t="s">
        <v>440</v>
      </c>
      <c r="E1068" s="42">
        <v>7</v>
      </c>
      <c r="F1068" s="42" t="s">
        <v>388</v>
      </c>
      <c r="G1068">
        <v>12</v>
      </c>
    </row>
    <row r="1069" spans="1:7">
      <c r="A1069" s="42" t="s">
        <v>168</v>
      </c>
      <c r="B1069" s="42">
        <v>30</v>
      </c>
      <c r="C1069" s="42" t="s">
        <v>83</v>
      </c>
      <c r="D1069" s="42" t="s">
        <v>440</v>
      </c>
      <c r="E1069" s="42">
        <v>7</v>
      </c>
      <c r="F1069" s="42" t="s">
        <v>390</v>
      </c>
      <c r="G1069">
        <v>12</v>
      </c>
    </row>
    <row r="1070" spans="1:7">
      <c r="A1070" s="42" t="s">
        <v>162</v>
      </c>
      <c r="B1070" s="42">
        <v>2</v>
      </c>
      <c r="C1070" s="42" t="s">
        <v>83</v>
      </c>
      <c r="D1070" s="42" t="s">
        <v>440</v>
      </c>
      <c r="E1070" s="42">
        <v>7</v>
      </c>
      <c r="F1070" s="42" t="s">
        <v>392</v>
      </c>
      <c r="G1070">
        <v>12</v>
      </c>
    </row>
    <row r="1071" spans="1:7">
      <c r="A1071" s="42" t="s">
        <v>168</v>
      </c>
      <c r="B1071" s="42">
        <v>76</v>
      </c>
      <c r="C1071" s="42" t="s">
        <v>83</v>
      </c>
      <c r="D1071" s="42" t="s">
        <v>440</v>
      </c>
      <c r="E1071" s="42">
        <v>7</v>
      </c>
      <c r="F1071" s="42" t="s">
        <v>144</v>
      </c>
      <c r="G1071">
        <v>12</v>
      </c>
    </row>
    <row r="1072" spans="1:7">
      <c r="A1072" s="42" t="s">
        <v>132</v>
      </c>
      <c r="B1072" s="42">
        <v>22</v>
      </c>
      <c r="C1072" s="42" t="s">
        <v>83</v>
      </c>
      <c r="D1072" s="42" t="s">
        <v>440</v>
      </c>
      <c r="E1072" s="42">
        <v>7</v>
      </c>
      <c r="F1072" s="42" t="s">
        <v>394</v>
      </c>
      <c r="G1072">
        <v>12</v>
      </c>
    </row>
    <row r="1073" spans="1:7">
      <c r="A1073" s="42" t="s">
        <v>150</v>
      </c>
      <c r="B1073" s="42">
        <v>75</v>
      </c>
      <c r="C1073" s="42" t="s">
        <v>83</v>
      </c>
      <c r="D1073" s="42" t="s">
        <v>440</v>
      </c>
      <c r="E1073" s="42">
        <v>7</v>
      </c>
      <c r="F1073" s="42" t="s">
        <v>267</v>
      </c>
      <c r="G1073">
        <v>12</v>
      </c>
    </row>
    <row r="1074" spans="1:7">
      <c r="A1074" s="42" t="s">
        <v>150</v>
      </c>
      <c r="B1074" s="42">
        <v>26</v>
      </c>
      <c r="C1074" s="42" t="s">
        <v>83</v>
      </c>
      <c r="D1074" s="42" t="s">
        <v>440</v>
      </c>
      <c r="E1074" s="42">
        <v>7</v>
      </c>
      <c r="F1074" s="42" t="s">
        <v>157</v>
      </c>
      <c r="G1074">
        <v>12</v>
      </c>
    </row>
    <row r="1075" spans="1:7">
      <c r="A1075" s="42" t="s">
        <v>171</v>
      </c>
      <c r="B1075" s="42">
        <v>7</v>
      </c>
      <c r="C1075" s="42" t="s">
        <v>83</v>
      </c>
      <c r="D1075" s="42" t="s">
        <v>440</v>
      </c>
      <c r="E1075" s="42">
        <v>7</v>
      </c>
      <c r="F1075" s="42" t="s">
        <v>140</v>
      </c>
      <c r="G1075">
        <v>12</v>
      </c>
    </row>
    <row r="1076" spans="1:7">
      <c r="A1076" s="42" t="s">
        <v>148</v>
      </c>
      <c r="B1076" s="42">
        <v>72</v>
      </c>
      <c r="C1076" s="42" t="s">
        <v>83</v>
      </c>
      <c r="D1076" s="42" t="s">
        <v>440</v>
      </c>
      <c r="E1076" s="42">
        <v>7</v>
      </c>
      <c r="F1076" s="42" t="s">
        <v>396</v>
      </c>
      <c r="G1076">
        <v>12</v>
      </c>
    </row>
    <row r="1077" spans="1:7">
      <c r="A1077" s="42" t="s">
        <v>171</v>
      </c>
      <c r="B1077" s="42">
        <v>6</v>
      </c>
      <c r="C1077" s="42" t="s">
        <v>83</v>
      </c>
      <c r="D1077" s="42" t="s">
        <v>440</v>
      </c>
      <c r="E1077" s="42">
        <v>7</v>
      </c>
      <c r="F1077" s="42" t="s">
        <v>265</v>
      </c>
      <c r="G1077">
        <v>12</v>
      </c>
    </row>
    <row r="1078" spans="1:7">
      <c r="A1078" s="42" t="s">
        <v>194</v>
      </c>
      <c r="B1078" s="42">
        <v>81</v>
      </c>
      <c r="C1078" s="42" t="s">
        <v>83</v>
      </c>
      <c r="D1078" s="42" t="s">
        <v>440</v>
      </c>
      <c r="E1078" s="42">
        <v>7</v>
      </c>
      <c r="F1078" s="42" t="s">
        <v>397</v>
      </c>
      <c r="G1078">
        <v>12</v>
      </c>
    </row>
    <row r="1079" spans="1:7">
      <c r="A1079" s="42" t="s">
        <v>171</v>
      </c>
      <c r="B1079" s="42">
        <v>57</v>
      </c>
      <c r="C1079" s="42" t="s">
        <v>83</v>
      </c>
      <c r="D1079" s="42" t="s">
        <v>440</v>
      </c>
      <c r="E1079" s="42">
        <v>7</v>
      </c>
      <c r="F1079" s="42" t="s">
        <v>399</v>
      </c>
      <c r="G1079">
        <v>12</v>
      </c>
    </row>
    <row r="1080" spans="1:7">
      <c r="A1080" s="42" t="s">
        <v>207</v>
      </c>
      <c r="B1080" s="42">
        <v>42</v>
      </c>
      <c r="C1080" s="42" t="s">
        <v>83</v>
      </c>
      <c r="D1080" s="42" t="s">
        <v>440</v>
      </c>
      <c r="E1080" s="42">
        <v>7</v>
      </c>
      <c r="F1080" s="42" t="s">
        <v>400</v>
      </c>
      <c r="G1080">
        <v>12</v>
      </c>
    </row>
    <row r="1081" spans="1:7">
      <c r="A1081" s="42" t="s">
        <v>194</v>
      </c>
      <c r="B1081" s="42">
        <v>79</v>
      </c>
      <c r="C1081" s="42" t="s">
        <v>83</v>
      </c>
      <c r="D1081" s="42" t="s">
        <v>440</v>
      </c>
      <c r="E1081" s="42">
        <v>7</v>
      </c>
      <c r="F1081" s="42" t="s">
        <v>401</v>
      </c>
      <c r="G1081">
        <v>12</v>
      </c>
    </row>
    <row r="1082" spans="1:7">
      <c r="A1082" s="42" t="s">
        <v>157</v>
      </c>
      <c r="B1082" s="42">
        <v>18</v>
      </c>
      <c r="C1082" s="42" t="s">
        <v>83</v>
      </c>
      <c r="D1082" s="42" t="s">
        <v>440</v>
      </c>
      <c r="E1082" s="42">
        <v>7</v>
      </c>
      <c r="F1082" s="42" t="s">
        <v>402</v>
      </c>
      <c r="G1082">
        <v>12</v>
      </c>
    </row>
    <row r="1083" spans="1:7">
      <c r="A1083" s="42" t="s">
        <v>168</v>
      </c>
      <c r="B1083" s="42">
        <v>32</v>
      </c>
      <c r="C1083" s="42" t="s">
        <v>83</v>
      </c>
      <c r="D1083" s="42" t="s">
        <v>440</v>
      </c>
      <c r="E1083" s="42">
        <v>7</v>
      </c>
      <c r="F1083" s="42" t="s">
        <v>269</v>
      </c>
      <c r="G1083">
        <v>12</v>
      </c>
    </row>
    <row r="1084" spans="1:7">
      <c r="A1084" s="42" t="s">
        <v>194</v>
      </c>
      <c r="B1084" s="42">
        <v>84</v>
      </c>
      <c r="C1084" s="42" t="s">
        <v>83</v>
      </c>
      <c r="D1084" s="42" t="s">
        <v>440</v>
      </c>
      <c r="E1084" s="42">
        <v>7</v>
      </c>
      <c r="F1084" s="42" t="s">
        <v>403</v>
      </c>
      <c r="G1084">
        <v>12</v>
      </c>
    </row>
    <row r="1085" spans="1:7">
      <c r="A1085" s="42" t="s">
        <v>168</v>
      </c>
      <c r="B1085" s="42">
        <v>31</v>
      </c>
      <c r="C1085" s="42" t="s">
        <v>83</v>
      </c>
      <c r="D1085" s="42" t="s">
        <v>440</v>
      </c>
      <c r="E1085" s="42">
        <v>7</v>
      </c>
      <c r="F1085" s="42" t="s">
        <v>404</v>
      </c>
      <c r="G1085">
        <v>12</v>
      </c>
    </row>
    <row r="1086" spans="1:7">
      <c r="A1086" s="42" t="s">
        <v>171</v>
      </c>
      <c r="B1086" s="42">
        <v>8</v>
      </c>
      <c r="C1086" s="42" t="s">
        <v>83</v>
      </c>
      <c r="D1086" s="42" t="s">
        <v>440</v>
      </c>
      <c r="E1086" s="42">
        <v>7</v>
      </c>
      <c r="F1086" s="42" t="s">
        <v>405</v>
      </c>
      <c r="G1086">
        <v>12</v>
      </c>
    </row>
    <row r="1087" spans="1:7">
      <c r="A1087" s="42" t="s">
        <v>194</v>
      </c>
      <c r="B1087" s="42">
        <v>85</v>
      </c>
      <c r="C1087" s="42" t="s">
        <v>83</v>
      </c>
      <c r="D1087" s="42" t="s">
        <v>440</v>
      </c>
      <c r="E1087" s="42">
        <v>7</v>
      </c>
      <c r="F1087" s="42" t="s">
        <v>406</v>
      </c>
      <c r="G1087">
        <v>12</v>
      </c>
    </row>
    <row r="1088" spans="1:7">
      <c r="A1088" s="42" t="s">
        <v>157</v>
      </c>
      <c r="B1088" s="42">
        <v>19</v>
      </c>
      <c r="C1088" s="42" t="s">
        <v>83</v>
      </c>
      <c r="D1088" s="42" t="s">
        <v>440</v>
      </c>
      <c r="E1088" s="42">
        <v>7</v>
      </c>
      <c r="F1088" s="42" t="s">
        <v>407</v>
      </c>
      <c r="G1088">
        <v>12</v>
      </c>
    </row>
    <row r="1089" spans="1:7">
      <c r="A1089" s="42" t="s">
        <v>194</v>
      </c>
      <c r="B1089" s="42">
        <v>80</v>
      </c>
      <c r="C1089" s="42" t="s">
        <v>83</v>
      </c>
      <c r="D1089" s="42" t="s">
        <v>440</v>
      </c>
      <c r="E1089" s="42">
        <v>7</v>
      </c>
      <c r="F1089" s="42" t="s">
        <v>271</v>
      </c>
      <c r="G1089">
        <v>12</v>
      </c>
    </row>
    <row r="1090" spans="1:7">
      <c r="A1090" s="42" t="s">
        <v>207</v>
      </c>
      <c r="B1090" s="42">
        <v>43</v>
      </c>
      <c r="C1090" s="42" t="s">
        <v>83</v>
      </c>
      <c r="D1090" s="42" t="s">
        <v>440</v>
      </c>
      <c r="E1090" s="42">
        <v>7</v>
      </c>
      <c r="F1090" s="42" t="s">
        <v>410</v>
      </c>
      <c r="G1090">
        <v>12</v>
      </c>
    </row>
    <row r="1091" spans="1:7">
      <c r="A1091" s="42" t="s">
        <v>207</v>
      </c>
      <c r="B1091" s="42">
        <v>40</v>
      </c>
      <c r="C1091" s="42" t="s">
        <v>83</v>
      </c>
      <c r="D1091" s="42" t="s">
        <v>440</v>
      </c>
      <c r="E1091" s="42">
        <v>7</v>
      </c>
      <c r="F1091" s="42" t="s">
        <v>411</v>
      </c>
      <c r="G1091">
        <v>12</v>
      </c>
    </row>
    <row r="1092" spans="1:7">
      <c r="A1092" s="42" t="s">
        <v>162</v>
      </c>
      <c r="B1092" s="42">
        <v>5</v>
      </c>
      <c r="C1092" s="42" t="s">
        <v>83</v>
      </c>
      <c r="D1092" s="42" t="s">
        <v>440</v>
      </c>
      <c r="E1092" s="42">
        <v>7</v>
      </c>
      <c r="F1092" s="42" t="s">
        <v>412</v>
      </c>
      <c r="G1092">
        <v>12</v>
      </c>
    </row>
    <row r="1093" spans="1:7">
      <c r="A1093" s="42" t="s">
        <v>207</v>
      </c>
      <c r="B1093" s="42">
        <v>41</v>
      </c>
      <c r="C1093" s="42" t="s">
        <v>83</v>
      </c>
      <c r="D1093" s="42" t="s">
        <v>440</v>
      </c>
      <c r="E1093" s="42">
        <v>7</v>
      </c>
      <c r="F1093" s="42" t="s">
        <v>413</v>
      </c>
      <c r="G1093">
        <v>12</v>
      </c>
    </row>
    <row r="1094" spans="1:7">
      <c r="A1094" s="42" t="s">
        <v>132</v>
      </c>
      <c r="B1094" s="42">
        <v>60</v>
      </c>
      <c r="C1094" s="42" t="s">
        <v>83</v>
      </c>
      <c r="D1094" s="42" t="s">
        <v>440</v>
      </c>
      <c r="E1094" s="42">
        <v>7</v>
      </c>
      <c r="F1094" s="42" t="s">
        <v>414</v>
      </c>
      <c r="G1094">
        <v>12</v>
      </c>
    </row>
    <row r="1095" spans="1:7">
      <c r="A1095" s="42" t="s">
        <v>148</v>
      </c>
      <c r="B1095" s="42">
        <v>74</v>
      </c>
      <c r="C1095" s="42" t="s">
        <v>83</v>
      </c>
      <c r="D1095" s="42" t="s">
        <v>440</v>
      </c>
      <c r="E1095" s="42">
        <v>7</v>
      </c>
      <c r="F1095" s="42" t="s">
        <v>273</v>
      </c>
      <c r="G1095">
        <v>12</v>
      </c>
    </row>
    <row r="1096" spans="1:7">
      <c r="A1096" s="42" t="s">
        <v>148</v>
      </c>
      <c r="B1096" s="42">
        <v>73</v>
      </c>
      <c r="C1096" s="42" t="s">
        <v>83</v>
      </c>
      <c r="D1096" s="42" t="s">
        <v>440</v>
      </c>
      <c r="E1096" s="42">
        <v>7</v>
      </c>
      <c r="F1096" s="42" t="s">
        <v>442</v>
      </c>
      <c r="G1096">
        <v>12</v>
      </c>
    </row>
    <row r="1097" spans="1:7">
      <c r="A1097" s="42" t="s">
        <v>187</v>
      </c>
      <c r="B1097" s="42">
        <v>38</v>
      </c>
      <c r="C1097" s="42" t="s">
        <v>83</v>
      </c>
      <c r="D1097" s="42" t="s">
        <v>440</v>
      </c>
      <c r="E1097" s="42">
        <v>7</v>
      </c>
      <c r="F1097" s="42" t="s">
        <v>441</v>
      </c>
      <c r="G1097">
        <v>12</v>
      </c>
    </row>
    <row r="1098" spans="1:7">
      <c r="A1098" s="42" t="s">
        <v>219</v>
      </c>
      <c r="B1098" s="42">
        <v>46</v>
      </c>
      <c r="C1098" s="42" t="s">
        <v>83</v>
      </c>
      <c r="D1098" s="42" t="s">
        <v>440</v>
      </c>
      <c r="E1098" s="42">
        <v>8</v>
      </c>
      <c r="F1098" s="42" t="s">
        <v>355</v>
      </c>
      <c r="G1098">
        <v>12</v>
      </c>
    </row>
    <row r="1099" spans="1:7">
      <c r="A1099" s="42" t="s">
        <v>187</v>
      </c>
      <c r="B1099" s="42">
        <v>36</v>
      </c>
      <c r="C1099" s="42" t="s">
        <v>83</v>
      </c>
      <c r="D1099" s="42" t="s">
        <v>440</v>
      </c>
      <c r="E1099" s="42">
        <v>8</v>
      </c>
      <c r="F1099" s="42" t="s">
        <v>269</v>
      </c>
      <c r="G1099">
        <v>12</v>
      </c>
    </row>
    <row r="1100" spans="1:7">
      <c r="A1100" s="42" t="s">
        <v>219</v>
      </c>
      <c r="B1100" s="42">
        <v>45</v>
      </c>
      <c r="C1100" s="42" t="s">
        <v>83</v>
      </c>
      <c r="D1100" s="42" t="s">
        <v>440</v>
      </c>
      <c r="E1100" s="42">
        <v>8</v>
      </c>
      <c r="F1100" s="42" t="s">
        <v>404</v>
      </c>
      <c r="G1100">
        <v>12</v>
      </c>
    </row>
    <row r="1101" spans="1:7">
      <c r="A1101" s="42" t="s">
        <v>219</v>
      </c>
      <c r="B1101" s="42">
        <v>47</v>
      </c>
      <c r="C1101" s="42" t="s">
        <v>83</v>
      </c>
      <c r="D1101" s="42" t="s">
        <v>440</v>
      </c>
      <c r="E1101" s="42">
        <v>8</v>
      </c>
      <c r="F1101" s="42" t="s">
        <v>409</v>
      </c>
      <c r="G1101">
        <v>12</v>
      </c>
    </row>
    <row r="1102" spans="1:7">
      <c r="A1102" t="s">
        <v>171</v>
      </c>
      <c r="B1102">
        <v>57</v>
      </c>
      <c r="C1102" t="s">
        <v>68</v>
      </c>
      <c r="D1102" t="s">
        <v>439</v>
      </c>
      <c r="E1102">
        <v>9</v>
      </c>
      <c r="F1102" t="s">
        <v>351</v>
      </c>
      <c r="G1102">
        <v>12</v>
      </c>
    </row>
    <row r="1103" spans="1:7">
      <c r="A1103" t="s">
        <v>150</v>
      </c>
      <c r="B1103">
        <v>26</v>
      </c>
      <c r="C1103" t="s">
        <v>68</v>
      </c>
      <c r="D1103" t="s">
        <v>439</v>
      </c>
      <c r="E1103">
        <v>9</v>
      </c>
      <c r="F1103" t="s">
        <v>355</v>
      </c>
      <c r="G1103">
        <v>12</v>
      </c>
    </row>
    <row r="1104" spans="1:7">
      <c r="A1104" t="s">
        <v>168</v>
      </c>
      <c r="B1104">
        <v>76</v>
      </c>
      <c r="C1104" t="s">
        <v>68</v>
      </c>
      <c r="D1104" t="s">
        <v>439</v>
      </c>
      <c r="E1104">
        <v>9</v>
      </c>
      <c r="F1104" t="s">
        <v>357</v>
      </c>
      <c r="G1104">
        <v>12</v>
      </c>
    </row>
    <row r="1105" spans="1:7">
      <c r="A1105" t="s">
        <v>207</v>
      </c>
      <c r="B1105">
        <v>41</v>
      </c>
      <c r="C1105" t="s">
        <v>68</v>
      </c>
      <c r="D1105" t="s">
        <v>439</v>
      </c>
      <c r="E1105">
        <v>9</v>
      </c>
      <c r="F1105" t="s">
        <v>359</v>
      </c>
      <c r="G1105">
        <v>12</v>
      </c>
    </row>
    <row r="1106" spans="1:7">
      <c r="A1106" t="s">
        <v>162</v>
      </c>
      <c r="B1106">
        <v>1</v>
      </c>
      <c r="C1106" t="s">
        <v>68</v>
      </c>
      <c r="D1106" t="s">
        <v>439</v>
      </c>
      <c r="E1106">
        <v>9</v>
      </c>
      <c r="F1106" t="s">
        <v>362</v>
      </c>
      <c r="G1106">
        <v>12</v>
      </c>
    </row>
    <row r="1107" spans="1:7">
      <c r="A1107" t="s">
        <v>132</v>
      </c>
      <c r="B1107">
        <v>24</v>
      </c>
      <c r="C1107" t="s">
        <v>68</v>
      </c>
      <c r="D1107" t="s">
        <v>439</v>
      </c>
      <c r="E1107">
        <v>9</v>
      </c>
      <c r="F1107" t="s">
        <v>365</v>
      </c>
      <c r="G1107">
        <v>12</v>
      </c>
    </row>
    <row r="1108" spans="1:7">
      <c r="A1108" t="s">
        <v>132</v>
      </c>
      <c r="B1108">
        <v>60</v>
      </c>
      <c r="C1108" t="s">
        <v>68</v>
      </c>
      <c r="D1108" t="s">
        <v>439</v>
      </c>
      <c r="E1108">
        <v>9</v>
      </c>
      <c r="F1108" t="s">
        <v>367</v>
      </c>
      <c r="G1108">
        <v>12</v>
      </c>
    </row>
    <row r="1109" spans="1:7">
      <c r="A1109" t="s">
        <v>187</v>
      </c>
      <c r="B1109">
        <v>34</v>
      </c>
      <c r="C1109" t="s">
        <v>68</v>
      </c>
      <c r="D1109" t="s">
        <v>439</v>
      </c>
      <c r="E1109">
        <v>9</v>
      </c>
      <c r="F1109" t="s">
        <v>369</v>
      </c>
      <c r="G1109">
        <v>12</v>
      </c>
    </row>
    <row r="1110" spans="1:7">
      <c r="A1110" t="s">
        <v>132</v>
      </c>
      <c r="B1110">
        <v>23</v>
      </c>
      <c r="C1110" t="s">
        <v>68</v>
      </c>
      <c r="D1110" t="s">
        <v>439</v>
      </c>
      <c r="E1110">
        <v>9</v>
      </c>
      <c r="F1110" t="s">
        <v>371</v>
      </c>
      <c r="G1110">
        <v>12</v>
      </c>
    </row>
    <row r="1111" spans="1:7">
      <c r="A1111" t="s">
        <v>187</v>
      </c>
      <c r="B1111">
        <v>37</v>
      </c>
      <c r="C1111" t="s">
        <v>68</v>
      </c>
      <c r="D1111" t="s">
        <v>439</v>
      </c>
      <c r="E1111">
        <v>9</v>
      </c>
      <c r="F1111" t="s">
        <v>374</v>
      </c>
      <c r="G1111">
        <v>12</v>
      </c>
    </row>
    <row r="1112" spans="1:7">
      <c r="A1112" t="s">
        <v>187</v>
      </c>
      <c r="B1112">
        <v>77</v>
      </c>
      <c r="C1112" t="s">
        <v>68</v>
      </c>
      <c r="D1112" t="s">
        <v>439</v>
      </c>
      <c r="E1112">
        <v>9</v>
      </c>
      <c r="F1112" t="s">
        <v>376</v>
      </c>
      <c r="G1112">
        <v>12</v>
      </c>
    </row>
    <row r="1113" spans="1:7">
      <c r="A1113" t="s">
        <v>194</v>
      </c>
      <c r="B1113">
        <v>85</v>
      </c>
      <c r="C1113" t="s">
        <v>68</v>
      </c>
      <c r="D1113" t="s">
        <v>439</v>
      </c>
      <c r="E1113">
        <v>9</v>
      </c>
      <c r="F1113" t="s">
        <v>378</v>
      </c>
      <c r="G1113">
        <v>12</v>
      </c>
    </row>
    <row r="1114" spans="1:7">
      <c r="A1114" t="s">
        <v>207</v>
      </c>
      <c r="B1114">
        <v>42</v>
      </c>
      <c r="C1114" t="s">
        <v>68</v>
      </c>
      <c r="D1114" t="s">
        <v>439</v>
      </c>
      <c r="E1114">
        <v>9</v>
      </c>
      <c r="F1114" t="s">
        <v>382</v>
      </c>
      <c r="G1114">
        <v>12</v>
      </c>
    </row>
    <row r="1115" spans="1:7">
      <c r="A1115" t="s">
        <v>194</v>
      </c>
      <c r="B1115">
        <v>80</v>
      </c>
      <c r="C1115" t="s">
        <v>68</v>
      </c>
      <c r="D1115" t="s">
        <v>439</v>
      </c>
      <c r="E1115">
        <v>9</v>
      </c>
      <c r="F1115" t="s">
        <v>384</v>
      </c>
      <c r="G1115">
        <v>12</v>
      </c>
    </row>
    <row r="1116" spans="1:7">
      <c r="A1116" t="s">
        <v>150</v>
      </c>
      <c r="B1116">
        <v>75</v>
      </c>
      <c r="C1116" t="s">
        <v>68</v>
      </c>
      <c r="D1116" t="s">
        <v>439</v>
      </c>
      <c r="E1116">
        <v>9</v>
      </c>
      <c r="F1116" t="s">
        <v>386</v>
      </c>
      <c r="G1116">
        <v>12</v>
      </c>
    </row>
    <row r="1117" spans="1:7">
      <c r="A1117" t="s">
        <v>157</v>
      </c>
      <c r="B1117">
        <v>18</v>
      </c>
      <c r="C1117" t="s">
        <v>68</v>
      </c>
      <c r="D1117" t="s">
        <v>439</v>
      </c>
      <c r="E1117">
        <v>9</v>
      </c>
      <c r="F1117" t="s">
        <v>388</v>
      </c>
      <c r="G1117">
        <v>12</v>
      </c>
    </row>
    <row r="1118" spans="1:7">
      <c r="A1118" t="s">
        <v>148</v>
      </c>
      <c r="B1118">
        <v>73</v>
      </c>
      <c r="C1118" t="s">
        <v>68</v>
      </c>
      <c r="D1118" t="s">
        <v>439</v>
      </c>
      <c r="E1118">
        <v>9</v>
      </c>
      <c r="F1118" t="s">
        <v>390</v>
      </c>
      <c r="G1118">
        <v>12</v>
      </c>
    </row>
    <row r="1119" spans="1:7">
      <c r="A1119" t="s">
        <v>150</v>
      </c>
      <c r="B1119">
        <v>25</v>
      </c>
      <c r="C1119" t="s">
        <v>68</v>
      </c>
      <c r="D1119" t="s">
        <v>439</v>
      </c>
      <c r="E1119">
        <v>9</v>
      </c>
      <c r="F1119" t="s">
        <v>392</v>
      </c>
      <c r="G1119">
        <v>12</v>
      </c>
    </row>
    <row r="1120" spans="1:7">
      <c r="A1120" t="s">
        <v>168</v>
      </c>
      <c r="B1120">
        <v>31</v>
      </c>
      <c r="C1120" t="s">
        <v>68</v>
      </c>
      <c r="D1120" t="s">
        <v>439</v>
      </c>
      <c r="E1120">
        <v>9</v>
      </c>
      <c r="F1120" t="s">
        <v>144</v>
      </c>
      <c r="G1120">
        <v>12</v>
      </c>
    </row>
    <row r="1121" spans="1:7">
      <c r="A1121" t="s">
        <v>168</v>
      </c>
      <c r="B1121">
        <v>30</v>
      </c>
      <c r="C1121" t="s">
        <v>68</v>
      </c>
      <c r="D1121" t="s">
        <v>439</v>
      </c>
      <c r="E1121">
        <v>9</v>
      </c>
      <c r="F1121" t="s">
        <v>394</v>
      </c>
      <c r="G1121">
        <v>12</v>
      </c>
    </row>
    <row r="1122" spans="1:7">
      <c r="A1122" t="s">
        <v>171</v>
      </c>
      <c r="B1122">
        <v>7</v>
      </c>
      <c r="C1122" t="s">
        <v>68</v>
      </c>
      <c r="D1122" t="s">
        <v>439</v>
      </c>
      <c r="E1122">
        <v>9</v>
      </c>
      <c r="F1122" t="s">
        <v>267</v>
      </c>
      <c r="G1122">
        <v>12</v>
      </c>
    </row>
    <row r="1123" spans="1:7">
      <c r="A1123" t="s">
        <v>194</v>
      </c>
      <c r="B1123">
        <v>79</v>
      </c>
      <c r="C1123" t="s">
        <v>68</v>
      </c>
      <c r="D1123" t="s">
        <v>439</v>
      </c>
      <c r="E1123">
        <v>9</v>
      </c>
      <c r="F1123" t="s">
        <v>157</v>
      </c>
      <c r="G1123">
        <v>12</v>
      </c>
    </row>
    <row r="1124" spans="1:7">
      <c r="A1124" t="s">
        <v>132</v>
      </c>
      <c r="B1124">
        <v>22</v>
      </c>
      <c r="C1124" t="s">
        <v>68</v>
      </c>
      <c r="D1124" t="s">
        <v>439</v>
      </c>
      <c r="E1124">
        <v>9</v>
      </c>
      <c r="F1124" t="s">
        <v>140</v>
      </c>
      <c r="G1124">
        <v>12</v>
      </c>
    </row>
    <row r="1125" spans="1:7">
      <c r="A1125" t="s">
        <v>157</v>
      </c>
      <c r="B1125">
        <v>19</v>
      </c>
      <c r="C1125" t="s">
        <v>68</v>
      </c>
      <c r="D1125" t="s">
        <v>439</v>
      </c>
      <c r="E1125">
        <v>9</v>
      </c>
      <c r="F1125" t="s">
        <v>396</v>
      </c>
      <c r="G1125">
        <v>12</v>
      </c>
    </row>
    <row r="1126" spans="1:7">
      <c r="A1126" t="s">
        <v>148</v>
      </c>
      <c r="B1126">
        <v>74</v>
      </c>
      <c r="C1126" t="s">
        <v>68</v>
      </c>
      <c r="D1126" t="s">
        <v>439</v>
      </c>
      <c r="E1126">
        <v>9</v>
      </c>
      <c r="F1126" t="s">
        <v>265</v>
      </c>
      <c r="G1126">
        <v>12</v>
      </c>
    </row>
    <row r="1127" spans="1:7">
      <c r="A1127" t="s">
        <v>194</v>
      </c>
      <c r="B1127">
        <v>83</v>
      </c>
      <c r="C1127" t="s">
        <v>68</v>
      </c>
      <c r="D1127" t="s">
        <v>439</v>
      </c>
      <c r="E1127">
        <v>9</v>
      </c>
      <c r="F1127" t="s">
        <v>397</v>
      </c>
      <c r="G1127">
        <v>12</v>
      </c>
    </row>
    <row r="1128" spans="1:7">
      <c r="A1128" t="s">
        <v>207</v>
      </c>
      <c r="B1128">
        <v>39</v>
      </c>
      <c r="C1128" t="s">
        <v>68</v>
      </c>
      <c r="D1128" t="s">
        <v>439</v>
      </c>
      <c r="E1128">
        <v>9</v>
      </c>
      <c r="F1128" t="s">
        <v>399</v>
      </c>
      <c r="G1128">
        <v>12</v>
      </c>
    </row>
    <row r="1129" spans="1:7">
      <c r="A1129" t="s">
        <v>162</v>
      </c>
      <c r="B1129">
        <v>53</v>
      </c>
      <c r="C1129" t="s">
        <v>68</v>
      </c>
      <c r="D1129" t="s">
        <v>439</v>
      </c>
      <c r="E1129">
        <v>9</v>
      </c>
      <c r="F1129" t="s">
        <v>400</v>
      </c>
      <c r="G1129">
        <v>12</v>
      </c>
    </row>
    <row r="1130" spans="1:7">
      <c r="A1130" t="s">
        <v>162</v>
      </c>
      <c r="B1130">
        <v>2</v>
      </c>
      <c r="C1130" t="s">
        <v>68</v>
      </c>
      <c r="D1130" t="s">
        <v>439</v>
      </c>
      <c r="E1130">
        <v>9</v>
      </c>
      <c r="F1130" t="s">
        <v>401</v>
      </c>
      <c r="G1130">
        <v>12</v>
      </c>
    </row>
    <row r="1131" spans="1:7">
      <c r="A1131" t="s">
        <v>194</v>
      </c>
      <c r="B1131">
        <v>84</v>
      </c>
      <c r="C1131" t="s">
        <v>68</v>
      </c>
      <c r="D1131" t="s">
        <v>439</v>
      </c>
      <c r="E1131">
        <v>9</v>
      </c>
      <c r="F1131" t="s">
        <v>402</v>
      </c>
      <c r="G1131">
        <v>12</v>
      </c>
    </row>
    <row r="1132" spans="1:7">
      <c r="A1132" t="s">
        <v>171</v>
      </c>
      <c r="B1132">
        <v>6</v>
      </c>
      <c r="C1132" t="s">
        <v>68</v>
      </c>
      <c r="D1132" t="s">
        <v>439</v>
      </c>
      <c r="E1132">
        <v>9</v>
      </c>
      <c r="F1132" t="s">
        <v>269</v>
      </c>
      <c r="G1132">
        <v>12</v>
      </c>
    </row>
    <row r="1133" spans="1:7">
      <c r="A1133" t="s">
        <v>171</v>
      </c>
      <c r="B1133">
        <v>8</v>
      </c>
      <c r="C1133" t="s">
        <v>68</v>
      </c>
      <c r="D1133" t="s">
        <v>439</v>
      </c>
      <c r="E1133">
        <v>9</v>
      </c>
      <c r="F1133" t="s">
        <v>403</v>
      </c>
      <c r="G1133">
        <v>12</v>
      </c>
    </row>
    <row r="1134" spans="1:7">
      <c r="A1134" t="s">
        <v>162</v>
      </c>
      <c r="B1134">
        <v>3</v>
      </c>
      <c r="C1134" t="s">
        <v>68</v>
      </c>
      <c r="D1134" t="s">
        <v>439</v>
      </c>
      <c r="E1134">
        <v>9</v>
      </c>
      <c r="F1134" t="s">
        <v>404</v>
      </c>
      <c r="G1134">
        <v>12</v>
      </c>
    </row>
    <row r="1135" spans="1:7">
      <c r="A1135" t="s">
        <v>187</v>
      </c>
      <c r="B1135">
        <v>38</v>
      </c>
      <c r="C1135" t="s">
        <v>68</v>
      </c>
      <c r="D1135" t="s">
        <v>439</v>
      </c>
      <c r="E1135">
        <v>9</v>
      </c>
      <c r="F1135" t="s">
        <v>405</v>
      </c>
      <c r="G1135">
        <v>12</v>
      </c>
    </row>
    <row r="1136" spans="1:7">
      <c r="A1136" t="s">
        <v>162</v>
      </c>
      <c r="B1136">
        <v>5</v>
      </c>
      <c r="C1136" t="s">
        <v>68</v>
      </c>
      <c r="D1136" t="s">
        <v>439</v>
      </c>
      <c r="E1136">
        <v>9</v>
      </c>
      <c r="F1136" t="s">
        <v>406</v>
      </c>
      <c r="G1136">
        <v>12</v>
      </c>
    </row>
    <row r="1137" spans="1:7">
      <c r="A1137" t="s">
        <v>207</v>
      </c>
      <c r="B1137">
        <v>40</v>
      </c>
      <c r="C1137" t="s">
        <v>68</v>
      </c>
      <c r="D1137" t="s">
        <v>439</v>
      </c>
      <c r="E1137">
        <v>9</v>
      </c>
      <c r="F1137" t="s">
        <v>407</v>
      </c>
      <c r="G1137">
        <v>12</v>
      </c>
    </row>
    <row r="1138" spans="1:7">
      <c r="A1138" t="s">
        <v>194</v>
      </c>
      <c r="B1138">
        <v>81</v>
      </c>
      <c r="C1138" t="s">
        <v>68</v>
      </c>
      <c r="D1138" t="s">
        <v>439</v>
      </c>
      <c r="E1138">
        <v>9</v>
      </c>
      <c r="F1138" t="s">
        <v>271</v>
      </c>
      <c r="G1138">
        <v>12</v>
      </c>
    </row>
    <row r="1139" spans="1:7">
      <c r="A1139" t="s">
        <v>148</v>
      </c>
      <c r="B1139">
        <v>72</v>
      </c>
      <c r="C1139" t="s">
        <v>68</v>
      </c>
      <c r="D1139" t="s">
        <v>439</v>
      </c>
      <c r="E1139">
        <v>9</v>
      </c>
      <c r="F1139" t="s">
        <v>408</v>
      </c>
      <c r="G1139">
        <v>12</v>
      </c>
    </row>
    <row r="1140" spans="1:7">
      <c r="A1140" t="s">
        <v>157</v>
      </c>
      <c r="B1140">
        <v>20</v>
      </c>
      <c r="C1140" t="s">
        <v>68</v>
      </c>
      <c r="D1140" t="s">
        <v>439</v>
      </c>
      <c r="E1140">
        <v>9</v>
      </c>
      <c r="F1140" t="s">
        <v>409</v>
      </c>
      <c r="G1140">
        <v>12</v>
      </c>
    </row>
    <row r="1141" spans="1:7">
      <c r="A1141" t="s">
        <v>187</v>
      </c>
      <c r="B1141">
        <v>35</v>
      </c>
      <c r="C1141" t="s">
        <v>68</v>
      </c>
      <c r="D1141" t="s">
        <v>439</v>
      </c>
      <c r="E1141">
        <v>9</v>
      </c>
      <c r="F1141" t="s">
        <v>410</v>
      </c>
      <c r="G1141">
        <v>12</v>
      </c>
    </row>
    <row r="1142" spans="1:7">
      <c r="A1142" t="s">
        <v>194</v>
      </c>
      <c r="B1142">
        <v>78</v>
      </c>
      <c r="C1142" t="s">
        <v>68</v>
      </c>
      <c r="D1142" t="s">
        <v>439</v>
      </c>
      <c r="E1142">
        <v>9</v>
      </c>
      <c r="F1142" t="s">
        <v>411</v>
      </c>
      <c r="G1142">
        <v>12</v>
      </c>
    </row>
    <row r="1143" spans="1:7">
      <c r="A1143" t="s">
        <v>157</v>
      </c>
      <c r="B1143">
        <v>17</v>
      </c>
      <c r="C1143" t="s">
        <v>68</v>
      </c>
      <c r="D1143" t="s">
        <v>439</v>
      </c>
      <c r="E1143">
        <v>9</v>
      </c>
      <c r="F1143" t="s">
        <v>412</v>
      </c>
      <c r="G1143">
        <v>12</v>
      </c>
    </row>
    <row r="1144" spans="1:7">
      <c r="A1144" t="s">
        <v>187</v>
      </c>
      <c r="B1144">
        <v>36</v>
      </c>
      <c r="C1144" t="s">
        <v>68</v>
      </c>
      <c r="D1144" t="s">
        <v>439</v>
      </c>
      <c r="E1144">
        <v>9</v>
      </c>
      <c r="F1144" t="s">
        <v>413</v>
      </c>
      <c r="G1144">
        <v>12</v>
      </c>
    </row>
    <row r="1145" spans="1:7">
      <c r="A1145" t="s">
        <v>168</v>
      </c>
      <c r="B1145">
        <v>32</v>
      </c>
      <c r="C1145" t="s">
        <v>68</v>
      </c>
      <c r="D1145" t="s">
        <v>439</v>
      </c>
      <c r="E1145">
        <v>9</v>
      </c>
      <c r="F1145" t="s">
        <v>414</v>
      </c>
      <c r="G1145">
        <v>12</v>
      </c>
    </row>
    <row r="1146" spans="1:7">
      <c r="A1146" t="s">
        <v>207</v>
      </c>
      <c r="B1146">
        <v>43</v>
      </c>
      <c r="C1146" t="s">
        <v>68</v>
      </c>
      <c r="D1146" t="s">
        <v>439</v>
      </c>
      <c r="E1146">
        <v>9</v>
      </c>
      <c r="F1146" t="s">
        <v>273</v>
      </c>
      <c r="G1146">
        <v>12</v>
      </c>
    </row>
    <row r="1147" spans="1:7">
      <c r="A1147" t="s">
        <v>168</v>
      </c>
      <c r="B1147">
        <v>29</v>
      </c>
      <c r="C1147" t="s">
        <v>68</v>
      </c>
      <c r="D1147" t="s">
        <v>439</v>
      </c>
      <c r="E1147">
        <v>9</v>
      </c>
      <c r="F1147" t="s">
        <v>442</v>
      </c>
      <c r="G1147">
        <v>12</v>
      </c>
    </row>
    <row r="1148" spans="1:7">
      <c r="A1148" t="s">
        <v>219</v>
      </c>
      <c r="B1148">
        <v>44</v>
      </c>
      <c r="C1148" t="s">
        <v>68</v>
      </c>
      <c r="D1148" t="s">
        <v>439</v>
      </c>
      <c r="E1148">
        <v>9</v>
      </c>
      <c r="F1148" t="s">
        <v>441</v>
      </c>
      <c r="G1148">
        <v>12</v>
      </c>
    </row>
    <row r="1149" spans="1:7">
      <c r="A1149" t="s">
        <v>219</v>
      </c>
      <c r="B1149">
        <v>47</v>
      </c>
      <c r="C1149" t="s">
        <v>68</v>
      </c>
      <c r="D1149" t="s">
        <v>439</v>
      </c>
      <c r="E1149">
        <v>10</v>
      </c>
      <c r="F1149" t="s">
        <v>399</v>
      </c>
      <c r="G1149">
        <v>12</v>
      </c>
    </row>
    <row r="1150" spans="1:7">
      <c r="A1150" t="s">
        <v>219</v>
      </c>
      <c r="B1150">
        <v>46</v>
      </c>
      <c r="C1150" t="s">
        <v>68</v>
      </c>
      <c r="D1150" t="s">
        <v>439</v>
      </c>
      <c r="E1150">
        <v>10</v>
      </c>
      <c r="F1150" t="s">
        <v>403</v>
      </c>
      <c r="G1150">
        <v>12</v>
      </c>
    </row>
    <row r="1151" spans="1:7">
      <c r="A1151" t="s">
        <v>219</v>
      </c>
      <c r="B1151">
        <v>45</v>
      </c>
      <c r="C1151" t="s">
        <v>68</v>
      </c>
      <c r="D1151" t="s">
        <v>439</v>
      </c>
      <c r="E1151">
        <v>10</v>
      </c>
      <c r="F1151" t="s">
        <v>412</v>
      </c>
      <c r="G1151">
        <v>12</v>
      </c>
    </row>
    <row r="1152" spans="1:7">
      <c r="A1152" t="s">
        <v>187</v>
      </c>
      <c r="B1152">
        <v>37</v>
      </c>
      <c r="C1152" t="s">
        <v>68</v>
      </c>
      <c r="D1152" t="s">
        <v>440</v>
      </c>
      <c r="E1152">
        <v>11</v>
      </c>
      <c r="F1152" t="s">
        <v>351</v>
      </c>
      <c r="G1152">
        <v>12</v>
      </c>
    </row>
    <row r="1153" spans="1:7">
      <c r="A1153" t="s">
        <v>194</v>
      </c>
      <c r="B1153">
        <v>80</v>
      </c>
      <c r="C1153" t="s">
        <v>68</v>
      </c>
      <c r="D1153" t="s">
        <v>440</v>
      </c>
      <c r="E1153">
        <v>11</v>
      </c>
      <c r="F1153" t="s">
        <v>355</v>
      </c>
      <c r="G1153">
        <v>12</v>
      </c>
    </row>
    <row r="1154" spans="1:7">
      <c r="A1154" t="s">
        <v>194</v>
      </c>
      <c r="B1154">
        <v>81</v>
      </c>
      <c r="C1154" t="s">
        <v>68</v>
      </c>
      <c r="D1154" t="s">
        <v>440</v>
      </c>
      <c r="E1154">
        <v>11</v>
      </c>
      <c r="F1154" t="s">
        <v>357</v>
      </c>
      <c r="G1154">
        <v>12</v>
      </c>
    </row>
    <row r="1155" spans="1:7">
      <c r="A1155" t="s">
        <v>207</v>
      </c>
      <c r="B1155">
        <v>41</v>
      </c>
      <c r="C1155" t="s">
        <v>68</v>
      </c>
      <c r="D1155" t="s">
        <v>440</v>
      </c>
      <c r="E1155">
        <v>11</v>
      </c>
      <c r="F1155" t="s">
        <v>359</v>
      </c>
      <c r="G1155">
        <v>12</v>
      </c>
    </row>
    <row r="1156" spans="1:7">
      <c r="A1156" t="s">
        <v>194</v>
      </c>
      <c r="B1156">
        <v>83</v>
      </c>
      <c r="C1156" t="s">
        <v>68</v>
      </c>
      <c r="D1156" t="s">
        <v>440</v>
      </c>
      <c r="E1156">
        <v>11</v>
      </c>
      <c r="F1156" t="s">
        <v>362</v>
      </c>
      <c r="G1156">
        <v>12</v>
      </c>
    </row>
    <row r="1157" spans="1:7">
      <c r="A1157" t="s">
        <v>207</v>
      </c>
      <c r="B1157">
        <v>42</v>
      </c>
      <c r="C1157" t="s">
        <v>68</v>
      </c>
      <c r="D1157" t="s">
        <v>440</v>
      </c>
      <c r="E1157">
        <v>11</v>
      </c>
      <c r="F1157" t="s">
        <v>365</v>
      </c>
      <c r="G1157">
        <v>12</v>
      </c>
    </row>
    <row r="1158" spans="1:7">
      <c r="A1158" t="s">
        <v>171</v>
      </c>
      <c r="B1158">
        <v>6</v>
      </c>
      <c r="C1158" t="s">
        <v>68</v>
      </c>
      <c r="D1158" t="s">
        <v>440</v>
      </c>
      <c r="E1158">
        <v>11</v>
      </c>
      <c r="F1158" t="s">
        <v>367</v>
      </c>
      <c r="G1158">
        <v>12</v>
      </c>
    </row>
    <row r="1159" spans="1:7">
      <c r="A1159" t="s">
        <v>194</v>
      </c>
      <c r="B1159">
        <v>84</v>
      </c>
      <c r="C1159" t="s">
        <v>68</v>
      </c>
      <c r="D1159" t="s">
        <v>440</v>
      </c>
      <c r="E1159">
        <v>11</v>
      </c>
      <c r="F1159" t="s">
        <v>369</v>
      </c>
      <c r="G1159">
        <v>12</v>
      </c>
    </row>
    <row r="1160" spans="1:7">
      <c r="A1160" t="s">
        <v>162</v>
      </c>
      <c r="B1160">
        <v>53</v>
      </c>
      <c r="C1160" t="s">
        <v>68</v>
      </c>
      <c r="D1160" t="s">
        <v>440</v>
      </c>
      <c r="E1160">
        <v>11</v>
      </c>
      <c r="F1160" t="s">
        <v>371</v>
      </c>
      <c r="G1160">
        <v>12</v>
      </c>
    </row>
    <row r="1161" spans="1:7">
      <c r="A1161" t="s">
        <v>148</v>
      </c>
      <c r="B1161">
        <v>74</v>
      </c>
      <c r="C1161" t="s">
        <v>68</v>
      </c>
      <c r="D1161" t="s">
        <v>440</v>
      </c>
      <c r="E1161">
        <v>11</v>
      </c>
      <c r="F1161" t="s">
        <v>374</v>
      </c>
      <c r="G1161">
        <v>12</v>
      </c>
    </row>
    <row r="1162" spans="1:7">
      <c r="A1162" t="s">
        <v>150</v>
      </c>
      <c r="B1162">
        <v>75</v>
      </c>
      <c r="C1162" t="s">
        <v>68</v>
      </c>
      <c r="D1162" t="s">
        <v>440</v>
      </c>
      <c r="E1162">
        <v>11</v>
      </c>
      <c r="F1162" t="s">
        <v>376</v>
      </c>
      <c r="G1162">
        <v>12</v>
      </c>
    </row>
    <row r="1163" spans="1:7">
      <c r="A1163" t="s">
        <v>171</v>
      </c>
      <c r="B1163">
        <v>8</v>
      </c>
      <c r="C1163" t="s">
        <v>68</v>
      </c>
      <c r="D1163" t="s">
        <v>440</v>
      </c>
      <c r="E1163">
        <v>11</v>
      </c>
      <c r="F1163" t="s">
        <v>378</v>
      </c>
      <c r="G1163">
        <v>12</v>
      </c>
    </row>
    <row r="1164" spans="1:7">
      <c r="A1164" t="s">
        <v>194</v>
      </c>
      <c r="B1164">
        <v>79</v>
      </c>
      <c r="C1164" t="s">
        <v>68</v>
      </c>
      <c r="D1164" t="s">
        <v>440</v>
      </c>
      <c r="E1164">
        <v>11</v>
      </c>
      <c r="F1164" t="s">
        <v>380</v>
      </c>
      <c r="G1164">
        <v>12</v>
      </c>
    </row>
    <row r="1165" spans="1:7">
      <c r="A1165" t="s">
        <v>187</v>
      </c>
      <c r="B1165">
        <v>77</v>
      </c>
      <c r="C1165" t="s">
        <v>68</v>
      </c>
      <c r="D1165" t="s">
        <v>440</v>
      </c>
      <c r="E1165">
        <v>11</v>
      </c>
      <c r="F1165" t="s">
        <v>382</v>
      </c>
      <c r="G1165">
        <v>12</v>
      </c>
    </row>
    <row r="1166" spans="1:7">
      <c r="A1166" t="s">
        <v>162</v>
      </c>
      <c r="B1166">
        <v>2</v>
      </c>
      <c r="C1166" t="s">
        <v>68</v>
      </c>
      <c r="D1166" t="s">
        <v>440</v>
      </c>
      <c r="E1166">
        <v>11</v>
      </c>
      <c r="F1166" t="s">
        <v>384</v>
      </c>
      <c r="G1166">
        <v>12</v>
      </c>
    </row>
    <row r="1167" spans="1:7">
      <c r="A1167" t="s">
        <v>148</v>
      </c>
      <c r="B1167">
        <v>73</v>
      </c>
      <c r="C1167" t="s">
        <v>68</v>
      </c>
      <c r="D1167" t="s">
        <v>440</v>
      </c>
      <c r="E1167">
        <v>11</v>
      </c>
      <c r="F1167" t="s">
        <v>386</v>
      </c>
      <c r="G1167">
        <v>12</v>
      </c>
    </row>
    <row r="1168" spans="1:7">
      <c r="A1168" t="s">
        <v>150</v>
      </c>
      <c r="B1168">
        <v>26</v>
      </c>
      <c r="C1168" t="s">
        <v>68</v>
      </c>
      <c r="D1168" t="s">
        <v>440</v>
      </c>
      <c r="E1168">
        <v>11</v>
      </c>
      <c r="F1168" t="s">
        <v>388</v>
      </c>
      <c r="G1168">
        <v>12</v>
      </c>
    </row>
    <row r="1169" spans="1:7">
      <c r="A1169" t="s">
        <v>187</v>
      </c>
      <c r="B1169">
        <v>34</v>
      </c>
      <c r="C1169" t="s">
        <v>68</v>
      </c>
      <c r="D1169" t="s">
        <v>440</v>
      </c>
      <c r="E1169">
        <v>11</v>
      </c>
      <c r="F1169" t="s">
        <v>390</v>
      </c>
      <c r="G1169">
        <v>12</v>
      </c>
    </row>
    <row r="1170" spans="1:7">
      <c r="A1170" t="s">
        <v>207</v>
      </c>
      <c r="B1170">
        <v>39</v>
      </c>
      <c r="C1170" t="s">
        <v>68</v>
      </c>
      <c r="D1170" t="s">
        <v>440</v>
      </c>
      <c r="E1170">
        <v>11</v>
      </c>
      <c r="F1170" t="s">
        <v>392</v>
      </c>
      <c r="G1170">
        <v>12</v>
      </c>
    </row>
    <row r="1171" spans="1:7">
      <c r="A1171" t="s">
        <v>187</v>
      </c>
      <c r="B1171">
        <v>35</v>
      </c>
      <c r="C1171" t="s">
        <v>68</v>
      </c>
      <c r="D1171" t="s">
        <v>440</v>
      </c>
      <c r="E1171">
        <v>11</v>
      </c>
      <c r="F1171" t="s">
        <v>144</v>
      </c>
      <c r="G1171">
        <v>12</v>
      </c>
    </row>
    <row r="1172" spans="1:7">
      <c r="A1172" t="s">
        <v>207</v>
      </c>
      <c r="B1172">
        <v>40</v>
      </c>
      <c r="C1172" t="s">
        <v>68</v>
      </c>
      <c r="D1172" t="s">
        <v>440</v>
      </c>
      <c r="E1172">
        <v>11</v>
      </c>
      <c r="F1172" t="s">
        <v>394</v>
      </c>
      <c r="G1172">
        <v>12</v>
      </c>
    </row>
    <row r="1173" spans="1:7">
      <c r="A1173" t="s">
        <v>157</v>
      </c>
      <c r="B1173">
        <v>19</v>
      </c>
      <c r="C1173" t="s">
        <v>68</v>
      </c>
      <c r="D1173" t="s">
        <v>440</v>
      </c>
      <c r="E1173">
        <v>11</v>
      </c>
      <c r="F1173" t="s">
        <v>267</v>
      </c>
      <c r="G1173">
        <v>12</v>
      </c>
    </row>
    <row r="1174" spans="1:7">
      <c r="A1174" t="s">
        <v>162</v>
      </c>
      <c r="B1174">
        <v>1</v>
      </c>
      <c r="C1174" t="s">
        <v>68</v>
      </c>
      <c r="D1174" t="s">
        <v>440</v>
      </c>
      <c r="E1174">
        <v>11</v>
      </c>
      <c r="F1174" t="s">
        <v>157</v>
      </c>
      <c r="G1174">
        <v>12</v>
      </c>
    </row>
    <row r="1175" spans="1:7">
      <c r="A1175" t="s">
        <v>157</v>
      </c>
      <c r="B1175">
        <v>17</v>
      </c>
      <c r="C1175" t="s">
        <v>68</v>
      </c>
      <c r="D1175" t="s">
        <v>440</v>
      </c>
      <c r="E1175">
        <v>11</v>
      </c>
      <c r="F1175" t="s">
        <v>140</v>
      </c>
      <c r="G1175">
        <v>12</v>
      </c>
    </row>
    <row r="1176" spans="1:7">
      <c r="A1176" t="s">
        <v>150</v>
      </c>
      <c r="B1176">
        <v>25</v>
      </c>
      <c r="C1176" t="s">
        <v>68</v>
      </c>
      <c r="D1176" t="s">
        <v>440</v>
      </c>
      <c r="E1176">
        <v>11</v>
      </c>
      <c r="F1176" t="s">
        <v>396</v>
      </c>
      <c r="G1176">
        <v>12</v>
      </c>
    </row>
    <row r="1177" spans="1:7">
      <c r="A1177" t="s">
        <v>187</v>
      </c>
      <c r="B1177">
        <v>38</v>
      </c>
      <c r="C1177" t="s">
        <v>68</v>
      </c>
      <c r="D1177" t="s">
        <v>440</v>
      </c>
      <c r="E1177">
        <v>11</v>
      </c>
      <c r="F1177" t="s">
        <v>265</v>
      </c>
      <c r="G1177">
        <v>12</v>
      </c>
    </row>
    <row r="1178" spans="1:7">
      <c r="A1178" t="s">
        <v>207</v>
      </c>
      <c r="B1178">
        <v>43</v>
      </c>
      <c r="C1178" t="s">
        <v>68</v>
      </c>
      <c r="D1178" t="s">
        <v>440</v>
      </c>
      <c r="E1178">
        <v>11</v>
      </c>
      <c r="F1178" t="s">
        <v>397</v>
      </c>
      <c r="G1178">
        <v>12</v>
      </c>
    </row>
    <row r="1179" spans="1:7">
      <c r="A1179" t="s">
        <v>148</v>
      </c>
      <c r="B1179">
        <v>72</v>
      </c>
      <c r="C1179" t="s">
        <v>68</v>
      </c>
      <c r="D1179" t="s">
        <v>440</v>
      </c>
      <c r="E1179">
        <v>11</v>
      </c>
      <c r="F1179" t="s">
        <v>399</v>
      </c>
      <c r="G1179">
        <v>12</v>
      </c>
    </row>
    <row r="1180" spans="1:7">
      <c r="A1180" t="s">
        <v>168</v>
      </c>
      <c r="B1180">
        <v>76</v>
      </c>
      <c r="C1180" t="s">
        <v>68</v>
      </c>
      <c r="D1180" t="s">
        <v>440</v>
      </c>
      <c r="E1180">
        <v>11</v>
      </c>
      <c r="F1180" t="s">
        <v>400</v>
      </c>
      <c r="G1180">
        <v>12</v>
      </c>
    </row>
    <row r="1181" spans="1:7">
      <c r="A1181" t="s">
        <v>219</v>
      </c>
      <c r="B1181">
        <v>44</v>
      </c>
      <c r="C1181" t="s">
        <v>68</v>
      </c>
      <c r="D1181" t="s">
        <v>440</v>
      </c>
      <c r="E1181">
        <v>11</v>
      </c>
      <c r="F1181" t="s">
        <v>401</v>
      </c>
      <c r="G1181">
        <v>12</v>
      </c>
    </row>
    <row r="1182" spans="1:7">
      <c r="A1182" t="s">
        <v>168</v>
      </c>
      <c r="B1182">
        <v>32</v>
      </c>
      <c r="C1182" t="s">
        <v>68</v>
      </c>
      <c r="D1182" t="s">
        <v>440</v>
      </c>
      <c r="E1182">
        <v>11</v>
      </c>
      <c r="F1182" t="s">
        <v>402</v>
      </c>
      <c r="G1182">
        <v>12</v>
      </c>
    </row>
    <row r="1183" spans="1:7">
      <c r="A1183" t="s">
        <v>194</v>
      </c>
      <c r="B1183">
        <v>78</v>
      </c>
      <c r="C1183" t="s">
        <v>68</v>
      </c>
      <c r="D1183" t="s">
        <v>440</v>
      </c>
      <c r="E1183">
        <v>11</v>
      </c>
      <c r="F1183" t="s">
        <v>269</v>
      </c>
      <c r="G1183">
        <v>12</v>
      </c>
    </row>
    <row r="1184" spans="1:7">
      <c r="A1184" t="s">
        <v>132</v>
      </c>
      <c r="B1184">
        <v>22</v>
      </c>
      <c r="C1184" t="s">
        <v>68</v>
      </c>
      <c r="D1184" t="s">
        <v>440</v>
      </c>
      <c r="E1184">
        <v>11</v>
      </c>
      <c r="F1184" t="s">
        <v>403</v>
      </c>
      <c r="G1184">
        <v>12</v>
      </c>
    </row>
    <row r="1185" spans="1:7">
      <c r="A1185" t="s">
        <v>168</v>
      </c>
      <c r="B1185">
        <v>31</v>
      </c>
      <c r="C1185" t="s">
        <v>68</v>
      </c>
      <c r="D1185" t="s">
        <v>440</v>
      </c>
      <c r="E1185">
        <v>11</v>
      </c>
      <c r="F1185" t="s">
        <v>404</v>
      </c>
      <c r="G1185">
        <v>12</v>
      </c>
    </row>
    <row r="1186" spans="1:7">
      <c r="A1186" t="s">
        <v>132</v>
      </c>
      <c r="B1186">
        <v>60</v>
      </c>
      <c r="C1186" t="s">
        <v>68</v>
      </c>
      <c r="D1186" t="s">
        <v>440</v>
      </c>
      <c r="E1186">
        <v>11</v>
      </c>
      <c r="F1186" t="s">
        <v>405</v>
      </c>
      <c r="G1186">
        <v>12</v>
      </c>
    </row>
    <row r="1187" spans="1:7">
      <c r="A1187" t="s">
        <v>187</v>
      </c>
      <c r="B1187">
        <v>36</v>
      </c>
      <c r="C1187" t="s">
        <v>68</v>
      </c>
      <c r="D1187" t="s">
        <v>440</v>
      </c>
      <c r="E1187">
        <v>11</v>
      </c>
      <c r="F1187" t="s">
        <v>407</v>
      </c>
      <c r="G1187">
        <v>12</v>
      </c>
    </row>
    <row r="1188" spans="1:7">
      <c r="A1188" t="s">
        <v>171</v>
      </c>
      <c r="B1188">
        <v>7</v>
      </c>
      <c r="C1188" t="s">
        <v>68</v>
      </c>
      <c r="D1188" t="s">
        <v>440</v>
      </c>
      <c r="E1188">
        <v>11</v>
      </c>
      <c r="F1188" t="s">
        <v>271</v>
      </c>
      <c r="G1188">
        <v>12</v>
      </c>
    </row>
    <row r="1189" spans="1:7">
      <c r="A1189" t="s">
        <v>157</v>
      </c>
      <c r="B1189">
        <v>18</v>
      </c>
      <c r="C1189" t="s">
        <v>68</v>
      </c>
      <c r="D1189" t="s">
        <v>440</v>
      </c>
      <c r="E1189">
        <v>11</v>
      </c>
      <c r="F1189" t="s">
        <v>408</v>
      </c>
      <c r="G1189">
        <v>12</v>
      </c>
    </row>
    <row r="1190" spans="1:7">
      <c r="A1190" t="s">
        <v>132</v>
      </c>
      <c r="B1190">
        <v>24</v>
      </c>
      <c r="C1190" t="s">
        <v>68</v>
      </c>
      <c r="D1190" t="s">
        <v>440</v>
      </c>
      <c r="E1190">
        <v>11</v>
      </c>
      <c r="F1190" t="s">
        <v>409</v>
      </c>
      <c r="G1190">
        <v>12</v>
      </c>
    </row>
    <row r="1191" spans="1:7">
      <c r="A1191" t="s">
        <v>132</v>
      </c>
      <c r="B1191">
        <v>23</v>
      </c>
      <c r="C1191" t="s">
        <v>68</v>
      </c>
      <c r="D1191" t="s">
        <v>440</v>
      </c>
      <c r="E1191">
        <v>11</v>
      </c>
      <c r="F1191" t="s">
        <v>410</v>
      </c>
      <c r="G1191">
        <v>12</v>
      </c>
    </row>
    <row r="1192" spans="1:7">
      <c r="A1192" t="s">
        <v>194</v>
      </c>
      <c r="B1192">
        <v>85</v>
      </c>
      <c r="C1192" t="s">
        <v>68</v>
      </c>
      <c r="D1192" t="s">
        <v>440</v>
      </c>
      <c r="E1192">
        <v>11</v>
      </c>
      <c r="F1192" t="s">
        <v>411</v>
      </c>
      <c r="G1192">
        <v>12</v>
      </c>
    </row>
    <row r="1193" spans="1:7">
      <c r="A1193" t="s">
        <v>168</v>
      </c>
      <c r="B1193">
        <v>29</v>
      </c>
      <c r="C1193" t="s">
        <v>68</v>
      </c>
      <c r="D1193" t="s">
        <v>440</v>
      </c>
      <c r="E1193">
        <v>11</v>
      </c>
      <c r="F1193" t="s">
        <v>412</v>
      </c>
      <c r="G1193">
        <v>12</v>
      </c>
    </row>
    <row r="1194" spans="1:7">
      <c r="A1194" t="s">
        <v>162</v>
      </c>
      <c r="B1194">
        <v>3</v>
      </c>
      <c r="C1194" t="s">
        <v>68</v>
      </c>
      <c r="D1194" t="s">
        <v>440</v>
      </c>
      <c r="E1194">
        <v>11</v>
      </c>
      <c r="F1194" t="s">
        <v>413</v>
      </c>
      <c r="G1194">
        <v>12</v>
      </c>
    </row>
    <row r="1195" spans="1:7">
      <c r="A1195" t="s">
        <v>162</v>
      </c>
      <c r="B1195">
        <v>5</v>
      </c>
      <c r="C1195" t="s">
        <v>68</v>
      </c>
      <c r="D1195" t="s">
        <v>440</v>
      </c>
      <c r="E1195">
        <v>11</v>
      </c>
      <c r="F1195" t="s">
        <v>414</v>
      </c>
      <c r="G1195">
        <v>12</v>
      </c>
    </row>
    <row r="1196" spans="1:7">
      <c r="A1196" t="s">
        <v>171</v>
      </c>
      <c r="B1196">
        <v>57</v>
      </c>
      <c r="C1196" t="s">
        <v>68</v>
      </c>
      <c r="D1196" t="s">
        <v>440</v>
      </c>
      <c r="E1196">
        <v>11</v>
      </c>
      <c r="F1196" t="s">
        <v>273</v>
      </c>
      <c r="G1196">
        <v>12</v>
      </c>
    </row>
    <row r="1197" spans="1:7">
      <c r="A1197" t="s">
        <v>168</v>
      </c>
      <c r="B1197">
        <v>30</v>
      </c>
      <c r="C1197" t="s">
        <v>68</v>
      </c>
      <c r="D1197" t="s">
        <v>440</v>
      </c>
      <c r="E1197">
        <v>11</v>
      </c>
      <c r="F1197" t="s">
        <v>442</v>
      </c>
      <c r="G1197">
        <v>12</v>
      </c>
    </row>
    <row r="1198" spans="1:7">
      <c r="A1198" t="s">
        <v>157</v>
      </c>
      <c r="B1198">
        <v>20</v>
      </c>
      <c r="C1198" t="s">
        <v>68</v>
      </c>
      <c r="D1198" t="s">
        <v>440</v>
      </c>
      <c r="E1198">
        <v>11</v>
      </c>
      <c r="F1198" t="s">
        <v>441</v>
      </c>
      <c r="G1198">
        <v>12</v>
      </c>
    </row>
    <row r="1199" spans="1:7">
      <c r="A1199" t="s">
        <v>219</v>
      </c>
      <c r="B1199">
        <v>47</v>
      </c>
      <c r="C1199" t="s">
        <v>68</v>
      </c>
      <c r="D1199" t="s">
        <v>440</v>
      </c>
      <c r="E1199">
        <v>12</v>
      </c>
      <c r="F1199" t="s">
        <v>369</v>
      </c>
      <c r="G1199">
        <v>12</v>
      </c>
    </row>
    <row r="1200" spans="1:7">
      <c r="A1200" t="s">
        <v>219</v>
      </c>
      <c r="B1200">
        <v>46</v>
      </c>
      <c r="C1200" t="s">
        <v>68</v>
      </c>
      <c r="D1200" t="s">
        <v>440</v>
      </c>
      <c r="E1200">
        <v>12</v>
      </c>
      <c r="F1200" t="s">
        <v>388</v>
      </c>
      <c r="G1200">
        <v>12</v>
      </c>
    </row>
    <row r="1201" spans="1:7">
      <c r="A1201" t="s">
        <v>219</v>
      </c>
      <c r="B1201">
        <v>45</v>
      </c>
      <c r="C1201" t="s">
        <v>68</v>
      </c>
      <c r="D1201" t="s">
        <v>440</v>
      </c>
      <c r="E1201">
        <v>12</v>
      </c>
      <c r="F1201" t="s">
        <v>409</v>
      </c>
      <c r="G1201">
        <v>12</v>
      </c>
    </row>
  </sheetData>
  <sortState xmlns:xlrd2="http://schemas.microsoft.com/office/spreadsheetml/2017/richdata2" ref="A2:L301">
    <sortCondition ref="E2:E301"/>
    <sortCondition ref="L2:L30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970-98A0-451E-87D2-A47291AB27E9}">
  <sheetPr>
    <tabColor rgb="FF92D050"/>
  </sheetPr>
  <dimension ref="A1:K109"/>
  <sheetViews>
    <sheetView workbookViewId="0">
      <selection activeCell="E20" sqref="E20:E25"/>
    </sheetView>
  </sheetViews>
  <sheetFormatPr defaultColWidth="8.85546875" defaultRowHeight="15"/>
  <cols>
    <col min="1" max="1" width="9.140625" style="52"/>
    <col min="2" max="2" width="6.28515625" style="52" bestFit="1" customWidth="1"/>
    <col min="3" max="3" width="8.28515625" style="52" bestFit="1" customWidth="1"/>
    <col min="4" max="4" width="9.7109375" style="52" bestFit="1" customWidth="1"/>
    <col min="5" max="5" width="12.42578125" style="54" bestFit="1" customWidth="1"/>
    <col min="6" max="6" width="9.140625" style="51"/>
    <col min="7" max="7" width="13.42578125" style="49" bestFit="1" customWidth="1"/>
    <col min="8" max="8" width="13.7109375" style="48" customWidth="1"/>
    <col min="9" max="9" width="11.7109375" style="47" customWidth="1"/>
    <col min="10" max="11" width="9.140625" style="44"/>
  </cols>
  <sheetData>
    <row r="1" spans="1:11">
      <c r="A1" s="55" t="s">
        <v>5</v>
      </c>
      <c r="B1" s="55" t="s">
        <v>449</v>
      </c>
      <c r="C1" s="55" t="s">
        <v>450</v>
      </c>
      <c r="D1" s="55" t="s">
        <v>255</v>
      </c>
      <c r="E1" s="53" t="s">
        <v>451</v>
      </c>
      <c r="F1" s="50" t="s">
        <v>452</v>
      </c>
      <c r="G1" s="49" t="s">
        <v>453</v>
      </c>
      <c r="H1" s="48" t="s">
        <v>454</v>
      </c>
      <c r="I1" s="46" t="s">
        <v>455</v>
      </c>
      <c r="J1" s="45" t="s">
        <v>456</v>
      </c>
      <c r="K1" s="45" t="s">
        <v>457</v>
      </c>
    </row>
    <row r="2" spans="1:11">
      <c r="A2" s="52" t="s">
        <v>162</v>
      </c>
      <c r="B2" s="52">
        <v>1</v>
      </c>
      <c r="C2" s="52">
        <v>3</v>
      </c>
      <c r="D2" s="52" t="str">
        <f>A2&amp;"_"&amp;B2&amp;"_"&amp;1</f>
        <v>C23_1_1</v>
      </c>
      <c r="E2" s="54">
        <v>70</v>
      </c>
      <c r="F2" s="51">
        <v>24.2</v>
      </c>
      <c r="G2" s="49">
        <f>(4/(F2/0.3))*10</f>
        <v>0.49586776859504128</v>
      </c>
      <c r="H2" s="48">
        <f>G2*6</f>
        <v>2.9752066115702478</v>
      </c>
      <c r="I2" s="47">
        <f>10-G2</f>
        <v>9.5041322314049594</v>
      </c>
      <c r="J2" s="44">
        <f>I2-5</f>
        <v>4.5041322314049594</v>
      </c>
      <c r="K2" s="44">
        <v>5</v>
      </c>
    </row>
    <row r="3" spans="1:11">
      <c r="A3" s="52" t="s">
        <v>162</v>
      </c>
      <c r="B3" s="52">
        <v>1</v>
      </c>
      <c r="C3" s="52">
        <v>3</v>
      </c>
      <c r="D3" s="52" t="str">
        <f>A3&amp;"_"&amp;B3&amp;"_"&amp;2</f>
        <v>C23_1_2</v>
      </c>
      <c r="E3" s="54">
        <v>70</v>
      </c>
      <c r="F3" s="51">
        <v>24.2</v>
      </c>
      <c r="G3" s="49">
        <f t="shared" ref="G3:G66" si="0">(4/(F3/0.3))*10</f>
        <v>0.49586776859504128</v>
      </c>
      <c r="H3" s="48">
        <f t="shared" ref="H3:H66" si="1">G3*6</f>
        <v>2.9752066115702478</v>
      </c>
      <c r="I3" s="47">
        <f t="shared" ref="I3:I66" si="2">10-G3</f>
        <v>9.5041322314049594</v>
      </c>
      <c r="J3" s="44">
        <f t="shared" ref="J3:J66" si="3">I3-5</f>
        <v>4.5041322314049594</v>
      </c>
      <c r="K3" s="44">
        <v>5</v>
      </c>
    </row>
    <row r="4" spans="1:11">
      <c r="A4" s="52" t="s">
        <v>162</v>
      </c>
      <c r="B4" s="52">
        <v>1</v>
      </c>
      <c r="C4" s="52">
        <v>3</v>
      </c>
      <c r="D4" s="52" t="str">
        <f>A4&amp;"_"&amp;B4&amp;"_"&amp;3</f>
        <v>C23_1_3</v>
      </c>
      <c r="E4" s="54">
        <v>70</v>
      </c>
      <c r="F4" s="51">
        <v>24.2</v>
      </c>
      <c r="G4" s="49">
        <f t="shared" si="0"/>
        <v>0.49586776859504128</v>
      </c>
      <c r="H4" s="48">
        <f t="shared" si="1"/>
        <v>2.9752066115702478</v>
      </c>
      <c r="I4" s="47">
        <f t="shared" si="2"/>
        <v>9.5041322314049594</v>
      </c>
      <c r="J4" s="44">
        <f t="shared" si="3"/>
        <v>4.5041322314049594</v>
      </c>
      <c r="K4" s="44">
        <v>5</v>
      </c>
    </row>
    <row r="5" spans="1:11">
      <c r="A5" s="52" t="s">
        <v>162</v>
      </c>
      <c r="B5" s="52">
        <v>1</v>
      </c>
      <c r="C5" s="52">
        <v>3</v>
      </c>
      <c r="D5" s="52" t="str">
        <f>A5&amp;"_"&amp;B5&amp;"_"&amp;4</f>
        <v>C23_1_4</v>
      </c>
      <c r="E5" s="54">
        <v>70</v>
      </c>
      <c r="F5" s="51">
        <v>24.2</v>
      </c>
      <c r="G5" s="49">
        <f t="shared" si="0"/>
        <v>0.49586776859504128</v>
      </c>
      <c r="H5" s="48">
        <f t="shared" si="1"/>
        <v>2.9752066115702478</v>
      </c>
      <c r="I5" s="47">
        <f t="shared" si="2"/>
        <v>9.5041322314049594</v>
      </c>
      <c r="J5" s="44">
        <f t="shared" si="3"/>
        <v>4.5041322314049594</v>
      </c>
      <c r="K5" s="44">
        <v>5</v>
      </c>
    </row>
    <row r="6" spans="1:11">
      <c r="A6" s="52" t="s">
        <v>162</v>
      </c>
      <c r="B6" s="52">
        <v>1</v>
      </c>
      <c r="C6" s="52">
        <v>3</v>
      </c>
      <c r="D6" s="52" t="str">
        <f>A6&amp;"_"&amp;B6&amp;"_"&amp;5</f>
        <v>C23_1_5</v>
      </c>
      <c r="E6" s="54">
        <v>70</v>
      </c>
      <c r="F6" s="51">
        <v>24.2</v>
      </c>
      <c r="G6" s="49">
        <f t="shared" si="0"/>
        <v>0.49586776859504128</v>
      </c>
      <c r="H6" s="48">
        <f t="shared" si="1"/>
        <v>2.9752066115702478</v>
      </c>
      <c r="I6" s="47">
        <f t="shared" si="2"/>
        <v>9.5041322314049594</v>
      </c>
      <c r="J6" s="44">
        <f t="shared" si="3"/>
        <v>4.5041322314049594</v>
      </c>
      <c r="K6" s="44">
        <v>5</v>
      </c>
    </row>
    <row r="7" spans="1:11">
      <c r="A7" s="63" t="s">
        <v>162</v>
      </c>
      <c r="B7" s="63">
        <v>1</v>
      </c>
      <c r="C7" s="63">
        <v>3</v>
      </c>
      <c r="D7" s="63" t="str">
        <f>A7&amp;"_"&amp;B7&amp;"_"&amp;6</f>
        <v>C23_1_6</v>
      </c>
      <c r="E7" s="54">
        <v>70</v>
      </c>
      <c r="F7" s="51">
        <v>24.2</v>
      </c>
      <c r="G7" s="66">
        <f t="shared" si="0"/>
        <v>0.49586776859504128</v>
      </c>
      <c r="H7" s="67">
        <f t="shared" si="1"/>
        <v>2.9752066115702478</v>
      </c>
      <c r="I7" s="68">
        <f t="shared" si="2"/>
        <v>9.5041322314049594</v>
      </c>
      <c r="J7" s="69">
        <f t="shared" si="3"/>
        <v>4.5041322314049594</v>
      </c>
      <c r="K7" s="69">
        <v>5</v>
      </c>
    </row>
    <row r="8" spans="1:11">
      <c r="A8" s="56" t="s">
        <v>162</v>
      </c>
      <c r="B8" s="56">
        <v>2</v>
      </c>
      <c r="C8" s="56">
        <v>13</v>
      </c>
      <c r="D8" s="56" t="str">
        <f>A8&amp;"_"&amp;B8&amp;"_"&amp;1</f>
        <v>C23_2_1</v>
      </c>
      <c r="E8" s="57">
        <v>40</v>
      </c>
      <c r="F8" s="58">
        <v>12</v>
      </c>
      <c r="G8" s="59">
        <f t="shared" si="0"/>
        <v>1</v>
      </c>
      <c r="H8" s="60">
        <f t="shared" si="1"/>
        <v>6</v>
      </c>
      <c r="I8" s="61">
        <f t="shared" si="2"/>
        <v>9</v>
      </c>
      <c r="J8" s="62">
        <f t="shared" si="3"/>
        <v>4</v>
      </c>
      <c r="K8" s="62">
        <v>5</v>
      </c>
    </row>
    <row r="9" spans="1:11">
      <c r="A9" s="52" t="s">
        <v>162</v>
      </c>
      <c r="B9" s="52">
        <v>2</v>
      </c>
      <c r="C9" s="52">
        <v>13</v>
      </c>
      <c r="D9" s="52" t="str">
        <f>A9&amp;"_"&amp;B9&amp;"_"&amp;2</f>
        <v>C23_2_2</v>
      </c>
      <c r="E9" s="54">
        <v>40</v>
      </c>
      <c r="F9" s="51">
        <v>12</v>
      </c>
      <c r="G9" s="49">
        <f t="shared" si="0"/>
        <v>1</v>
      </c>
      <c r="H9" s="48">
        <f t="shared" si="1"/>
        <v>6</v>
      </c>
      <c r="I9" s="47">
        <f t="shared" si="2"/>
        <v>9</v>
      </c>
      <c r="J9" s="44">
        <f t="shared" si="3"/>
        <v>4</v>
      </c>
      <c r="K9" s="44">
        <v>5</v>
      </c>
    </row>
    <row r="10" spans="1:11">
      <c r="A10" s="52" t="s">
        <v>162</v>
      </c>
      <c r="B10" s="52">
        <v>2</v>
      </c>
      <c r="C10" s="52">
        <v>13</v>
      </c>
      <c r="D10" s="52" t="str">
        <f>A10&amp;"_"&amp;B10&amp;"_"&amp;3</f>
        <v>C23_2_3</v>
      </c>
      <c r="E10" s="54">
        <v>40</v>
      </c>
      <c r="F10" s="51">
        <v>12</v>
      </c>
      <c r="G10" s="49">
        <f t="shared" si="0"/>
        <v>1</v>
      </c>
      <c r="H10" s="48">
        <f t="shared" si="1"/>
        <v>6</v>
      </c>
      <c r="I10" s="47">
        <f t="shared" si="2"/>
        <v>9</v>
      </c>
      <c r="J10" s="44">
        <f t="shared" si="3"/>
        <v>4</v>
      </c>
      <c r="K10" s="44">
        <v>5</v>
      </c>
    </row>
    <row r="11" spans="1:11">
      <c r="A11" s="52" t="s">
        <v>162</v>
      </c>
      <c r="B11" s="52">
        <v>2</v>
      </c>
      <c r="C11" s="52">
        <v>13</v>
      </c>
      <c r="D11" s="52" t="str">
        <f>A11&amp;"_"&amp;B11&amp;"_"&amp;4</f>
        <v>C23_2_4</v>
      </c>
      <c r="E11" s="54">
        <v>40</v>
      </c>
      <c r="F11" s="51">
        <v>12</v>
      </c>
      <c r="G11" s="49">
        <f t="shared" si="0"/>
        <v>1</v>
      </c>
      <c r="H11" s="48">
        <f t="shared" si="1"/>
        <v>6</v>
      </c>
      <c r="I11" s="47">
        <f t="shared" si="2"/>
        <v>9</v>
      </c>
      <c r="J11" s="44">
        <f t="shared" si="3"/>
        <v>4</v>
      </c>
      <c r="K11" s="44">
        <v>5</v>
      </c>
    </row>
    <row r="12" spans="1:11">
      <c r="A12" s="52" t="s">
        <v>162</v>
      </c>
      <c r="B12" s="52">
        <v>2</v>
      </c>
      <c r="C12" s="52">
        <v>13</v>
      </c>
      <c r="D12" s="52" t="str">
        <f>A12&amp;"_"&amp;B12&amp;"_"&amp;5</f>
        <v>C23_2_5</v>
      </c>
      <c r="E12" s="54">
        <v>40</v>
      </c>
      <c r="F12" s="51">
        <v>12</v>
      </c>
      <c r="G12" s="49">
        <f t="shared" si="0"/>
        <v>1</v>
      </c>
      <c r="H12" s="48">
        <f t="shared" si="1"/>
        <v>6</v>
      </c>
      <c r="I12" s="47">
        <f t="shared" si="2"/>
        <v>9</v>
      </c>
      <c r="J12" s="44">
        <f t="shared" si="3"/>
        <v>4</v>
      </c>
      <c r="K12" s="44">
        <v>5</v>
      </c>
    </row>
    <row r="13" spans="1:11">
      <c r="A13" s="63" t="s">
        <v>162</v>
      </c>
      <c r="B13" s="63">
        <v>2</v>
      </c>
      <c r="C13" s="63">
        <v>13</v>
      </c>
      <c r="D13" s="63" t="str">
        <f>A13&amp;"_"&amp;B13&amp;"_"&amp;6</f>
        <v>C23_2_6</v>
      </c>
      <c r="E13" s="54">
        <v>40</v>
      </c>
      <c r="F13" s="51">
        <v>12</v>
      </c>
      <c r="G13" s="66">
        <f t="shared" si="0"/>
        <v>1</v>
      </c>
      <c r="H13" s="67">
        <f t="shared" si="1"/>
        <v>6</v>
      </c>
      <c r="I13" s="68">
        <f t="shared" si="2"/>
        <v>9</v>
      </c>
      <c r="J13" s="69">
        <f t="shared" si="3"/>
        <v>4</v>
      </c>
      <c r="K13" s="69">
        <v>5</v>
      </c>
    </row>
    <row r="14" spans="1:11">
      <c r="A14" s="56" t="s">
        <v>162</v>
      </c>
      <c r="B14" s="56">
        <v>5</v>
      </c>
      <c r="C14" s="56">
        <v>2</v>
      </c>
      <c r="D14" s="56" t="str">
        <f>A14&amp;"_"&amp;B14&amp;"_"&amp;1</f>
        <v>C23_5_1</v>
      </c>
      <c r="E14" s="57"/>
      <c r="F14" s="58"/>
      <c r="G14" s="59" t="e">
        <f t="shared" si="0"/>
        <v>#DIV/0!</v>
      </c>
      <c r="H14" s="60" t="e">
        <f t="shared" si="1"/>
        <v>#DIV/0!</v>
      </c>
      <c r="I14" s="61" t="e">
        <f t="shared" si="2"/>
        <v>#DIV/0!</v>
      </c>
      <c r="J14" s="62" t="e">
        <f t="shared" si="3"/>
        <v>#DIV/0!</v>
      </c>
      <c r="K14" s="62">
        <v>5</v>
      </c>
    </row>
    <row r="15" spans="1:11">
      <c r="A15" s="52" t="s">
        <v>162</v>
      </c>
      <c r="B15" s="52">
        <v>5</v>
      </c>
      <c r="C15" s="52">
        <v>2</v>
      </c>
      <c r="D15" s="52" t="str">
        <f>A15&amp;"_"&amp;B15&amp;"_"&amp;2</f>
        <v>C23_5_2</v>
      </c>
      <c r="G15" s="49" t="e">
        <f t="shared" si="0"/>
        <v>#DIV/0!</v>
      </c>
      <c r="H15" s="48" t="e">
        <f t="shared" si="1"/>
        <v>#DIV/0!</v>
      </c>
      <c r="I15" s="47" t="e">
        <f t="shared" si="2"/>
        <v>#DIV/0!</v>
      </c>
      <c r="J15" s="44" t="e">
        <f t="shared" si="3"/>
        <v>#DIV/0!</v>
      </c>
      <c r="K15" s="44">
        <v>5</v>
      </c>
    </row>
    <row r="16" spans="1:11">
      <c r="A16" s="52" t="s">
        <v>162</v>
      </c>
      <c r="B16" s="52">
        <v>5</v>
      </c>
      <c r="C16" s="52">
        <v>2</v>
      </c>
      <c r="D16" s="52" t="str">
        <f>A16&amp;"_"&amp;B16&amp;"_"&amp;3</f>
        <v>C23_5_3</v>
      </c>
      <c r="G16" s="49" t="e">
        <f t="shared" si="0"/>
        <v>#DIV/0!</v>
      </c>
      <c r="H16" s="48" t="e">
        <f t="shared" si="1"/>
        <v>#DIV/0!</v>
      </c>
      <c r="I16" s="47" t="e">
        <f t="shared" si="2"/>
        <v>#DIV/0!</v>
      </c>
      <c r="J16" s="44" t="e">
        <f t="shared" si="3"/>
        <v>#DIV/0!</v>
      </c>
      <c r="K16" s="44">
        <v>5</v>
      </c>
    </row>
    <row r="17" spans="1:11">
      <c r="A17" s="52" t="s">
        <v>162</v>
      </c>
      <c r="B17" s="52">
        <v>5</v>
      </c>
      <c r="C17" s="52">
        <v>2</v>
      </c>
      <c r="D17" s="52" t="str">
        <f>A17&amp;"_"&amp;B17&amp;"_"&amp;4</f>
        <v>C23_5_4</v>
      </c>
      <c r="G17" s="49" t="e">
        <f t="shared" si="0"/>
        <v>#DIV/0!</v>
      </c>
      <c r="H17" s="48" t="e">
        <f t="shared" si="1"/>
        <v>#DIV/0!</v>
      </c>
      <c r="I17" s="47" t="e">
        <f t="shared" si="2"/>
        <v>#DIV/0!</v>
      </c>
      <c r="J17" s="44" t="e">
        <f t="shared" si="3"/>
        <v>#DIV/0!</v>
      </c>
      <c r="K17" s="44">
        <v>5</v>
      </c>
    </row>
    <row r="18" spans="1:11">
      <c r="A18" s="52" t="s">
        <v>162</v>
      </c>
      <c r="B18" s="52">
        <v>5</v>
      </c>
      <c r="C18" s="52">
        <v>2</v>
      </c>
      <c r="D18" s="52" t="str">
        <f>A18&amp;"_"&amp;B18&amp;"_"&amp;5</f>
        <v>C23_5_5</v>
      </c>
      <c r="G18" s="49" t="e">
        <f t="shared" si="0"/>
        <v>#DIV/0!</v>
      </c>
      <c r="H18" s="48" t="e">
        <f t="shared" si="1"/>
        <v>#DIV/0!</v>
      </c>
      <c r="I18" s="47" t="e">
        <f t="shared" si="2"/>
        <v>#DIV/0!</v>
      </c>
      <c r="J18" s="44" t="e">
        <f t="shared" si="3"/>
        <v>#DIV/0!</v>
      </c>
      <c r="K18" s="44">
        <v>5</v>
      </c>
    </row>
    <row r="19" spans="1:11">
      <c r="A19" s="63" t="s">
        <v>162</v>
      </c>
      <c r="B19" s="63">
        <v>5</v>
      </c>
      <c r="C19" s="63">
        <v>2</v>
      </c>
      <c r="D19" s="63" t="str">
        <f>A19&amp;"_"&amp;B19&amp;"_"&amp;6</f>
        <v>C23_5_6</v>
      </c>
      <c r="E19" s="64"/>
      <c r="F19" s="65"/>
      <c r="G19" s="66" t="e">
        <f t="shared" si="0"/>
        <v>#DIV/0!</v>
      </c>
      <c r="H19" s="67" t="e">
        <f t="shared" si="1"/>
        <v>#DIV/0!</v>
      </c>
      <c r="I19" s="68" t="e">
        <f t="shared" si="2"/>
        <v>#DIV/0!</v>
      </c>
      <c r="J19" s="69" t="e">
        <f t="shared" si="3"/>
        <v>#DIV/0!</v>
      </c>
      <c r="K19" s="69">
        <v>5</v>
      </c>
    </row>
    <row r="20" spans="1:11">
      <c r="A20" s="56" t="s">
        <v>157</v>
      </c>
      <c r="B20" s="56">
        <v>17</v>
      </c>
      <c r="C20" s="56">
        <v>3</v>
      </c>
      <c r="D20" s="56" t="str">
        <f>A20&amp;"_"&amp;B20&amp;"_"&amp;1</f>
        <v>C7_17_1</v>
      </c>
      <c r="E20" s="57">
        <v>60</v>
      </c>
      <c r="F20" s="58">
        <v>12</v>
      </c>
      <c r="G20" s="59">
        <f t="shared" si="0"/>
        <v>1</v>
      </c>
      <c r="H20" s="60">
        <f t="shared" si="1"/>
        <v>6</v>
      </c>
      <c r="I20" s="61">
        <f t="shared" si="2"/>
        <v>9</v>
      </c>
      <c r="J20" s="62">
        <f t="shared" si="3"/>
        <v>4</v>
      </c>
      <c r="K20" s="62">
        <v>5</v>
      </c>
    </row>
    <row r="21" spans="1:11">
      <c r="A21" s="52" t="s">
        <v>157</v>
      </c>
      <c r="B21" s="52">
        <v>17</v>
      </c>
      <c r="C21" s="52">
        <v>3</v>
      </c>
      <c r="D21" s="52" t="str">
        <f>A21&amp;"_"&amp;B21&amp;"_"&amp;2</f>
        <v>C7_17_2</v>
      </c>
      <c r="G21" s="49" t="e">
        <f t="shared" si="0"/>
        <v>#DIV/0!</v>
      </c>
      <c r="H21" s="48" t="e">
        <f t="shared" si="1"/>
        <v>#DIV/0!</v>
      </c>
      <c r="I21" s="47" t="e">
        <f t="shared" si="2"/>
        <v>#DIV/0!</v>
      </c>
      <c r="J21" s="44" t="e">
        <f t="shared" si="3"/>
        <v>#DIV/0!</v>
      </c>
      <c r="K21" s="44">
        <v>5</v>
      </c>
    </row>
    <row r="22" spans="1:11">
      <c r="A22" s="52" t="s">
        <v>157</v>
      </c>
      <c r="B22" s="52">
        <v>17</v>
      </c>
      <c r="C22" s="52">
        <v>3</v>
      </c>
      <c r="D22" s="52" t="str">
        <f>A22&amp;"_"&amp;B22&amp;"_"&amp;3</f>
        <v>C7_17_3</v>
      </c>
      <c r="G22" s="49" t="e">
        <f t="shared" si="0"/>
        <v>#DIV/0!</v>
      </c>
      <c r="H22" s="48" t="e">
        <f t="shared" si="1"/>
        <v>#DIV/0!</v>
      </c>
      <c r="I22" s="47" t="e">
        <f t="shared" si="2"/>
        <v>#DIV/0!</v>
      </c>
      <c r="J22" s="44" t="e">
        <f t="shared" si="3"/>
        <v>#DIV/0!</v>
      </c>
      <c r="K22" s="44">
        <v>5</v>
      </c>
    </row>
    <row r="23" spans="1:11">
      <c r="A23" s="52" t="s">
        <v>157</v>
      </c>
      <c r="B23" s="52">
        <v>17</v>
      </c>
      <c r="C23" s="52">
        <v>3</v>
      </c>
      <c r="D23" s="52" t="str">
        <f>A23&amp;"_"&amp;B23&amp;"_"&amp;4</f>
        <v>C7_17_4</v>
      </c>
      <c r="G23" s="49" t="e">
        <f t="shared" si="0"/>
        <v>#DIV/0!</v>
      </c>
      <c r="H23" s="48" t="e">
        <f t="shared" si="1"/>
        <v>#DIV/0!</v>
      </c>
      <c r="I23" s="47" t="e">
        <f t="shared" si="2"/>
        <v>#DIV/0!</v>
      </c>
      <c r="J23" s="44" t="e">
        <f t="shared" si="3"/>
        <v>#DIV/0!</v>
      </c>
      <c r="K23" s="44">
        <v>5</v>
      </c>
    </row>
    <row r="24" spans="1:11">
      <c r="A24" s="52" t="s">
        <v>157</v>
      </c>
      <c r="B24" s="52">
        <v>17</v>
      </c>
      <c r="C24" s="52">
        <v>3</v>
      </c>
      <c r="D24" s="52" t="str">
        <f>A24&amp;"_"&amp;B24&amp;"_"&amp;5</f>
        <v>C7_17_5</v>
      </c>
      <c r="G24" s="49" t="e">
        <f t="shared" si="0"/>
        <v>#DIV/0!</v>
      </c>
      <c r="H24" s="48" t="e">
        <f t="shared" si="1"/>
        <v>#DIV/0!</v>
      </c>
      <c r="I24" s="47" t="e">
        <f t="shared" si="2"/>
        <v>#DIV/0!</v>
      </c>
      <c r="J24" s="44" t="e">
        <f t="shared" si="3"/>
        <v>#DIV/0!</v>
      </c>
      <c r="K24" s="44">
        <v>5</v>
      </c>
    </row>
    <row r="25" spans="1:11">
      <c r="A25" s="63" t="s">
        <v>157</v>
      </c>
      <c r="B25" s="63">
        <v>17</v>
      </c>
      <c r="C25" s="63">
        <v>3</v>
      </c>
      <c r="D25" s="63" t="str">
        <f>A25&amp;"_"&amp;B25&amp;"_"&amp;6</f>
        <v>C7_17_6</v>
      </c>
      <c r="E25" s="64"/>
      <c r="F25" s="65"/>
      <c r="G25" s="66" t="e">
        <f t="shared" si="0"/>
        <v>#DIV/0!</v>
      </c>
      <c r="H25" s="67" t="e">
        <f t="shared" si="1"/>
        <v>#DIV/0!</v>
      </c>
      <c r="I25" s="68" t="e">
        <f t="shared" si="2"/>
        <v>#DIV/0!</v>
      </c>
      <c r="J25" s="69" t="e">
        <f t="shared" si="3"/>
        <v>#DIV/0!</v>
      </c>
      <c r="K25" s="69">
        <v>5</v>
      </c>
    </row>
    <row r="26" spans="1:11">
      <c r="A26" s="56" t="s">
        <v>157</v>
      </c>
      <c r="B26" s="56">
        <v>18</v>
      </c>
      <c r="C26" s="56">
        <v>10</v>
      </c>
      <c r="D26" s="56" t="str">
        <f>A26&amp;"_"&amp;B26&amp;"_"&amp;1</f>
        <v>C7_18_1</v>
      </c>
      <c r="E26" s="57">
        <v>50</v>
      </c>
      <c r="F26" s="58">
        <v>8.1999999999999993</v>
      </c>
      <c r="G26" s="59">
        <f t="shared" si="0"/>
        <v>1.4634146341463417</v>
      </c>
      <c r="H26" s="60">
        <f t="shared" si="1"/>
        <v>8.7804878048780495</v>
      </c>
      <c r="I26" s="61">
        <f t="shared" si="2"/>
        <v>8.536585365853659</v>
      </c>
      <c r="J26" s="62">
        <f t="shared" si="3"/>
        <v>3.536585365853659</v>
      </c>
      <c r="K26" s="62">
        <v>5</v>
      </c>
    </row>
    <row r="27" spans="1:11">
      <c r="A27" s="52" t="s">
        <v>157</v>
      </c>
      <c r="B27" s="52">
        <v>18</v>
      </c>
      <c r="C27" s="52">
        <v>10</v>
      </c>
      <c r="D27" s="52" t="str">
        <f>A27&amp;"_"&amp;B27&amp;"_"&amp;2</f>
        <v>C7_18_2</v>
      </c>
      <c r="G27" s="49" t="e">
        <f t="shared" si="0"/>
        <v>#DIV/0!</v>
      </c>
      <c r="H27" s="48" t="e">
        <f t="shared" si="1"/>
        <v>#DIV/0!</v>
      </c>
      <c r="I27" s="47" t="e">
        <f t="shared" si="2"/>
        <v>#DIV/0!</v>
      </c>
      <c r="J27" s="44" t="e">
        <f t="shared" si="3"/>
        <v>#DIV/0!</v>
      </c>
      <c r="K27" s="44">
        <v>5</v>
      </c>
    </row>
    <row r="28" spans="1:11">
      <c r="A28" s="52" t="s">
        <v>157</v>
      </c>
      <c r="B28" s="52">
        <v>18</v>
      </c>
      <c r="C28" s="52">
        <v>10</v>
      </c>
      <c r="D28" s="52" t="str">
        <f>A28&amp;"_"&amp;B28&amp;"_"&amp;3</f>
        <v>C7_18_3</v>
      </c>
      <c r="G28" s="49" t="e">
        <f t="shared" si="0"/>
        <v>#DIV/0!</v>
      </c>
      <c r="H28" s="48" t="e">
        <f t="shared" si="1"/>
        <v>#DIV/0!</v>
      </c>
      <c r="I28" s="47" t="e">
        <f t="shared" si="2"/>
        <v>#DIV/0!</v>
      </c>
      <c r="J28" s="44" t="e">
        <f t="shared" si="3"/>
        <v>#DIV/0!</v>
      </c>
      <c r="K28" s="44">
        <v>5</v>
      </c>
    </row>
    <row r="29" spans="1:11">
      <c r="A29" s="52" t="s">
        <v>157</v>
      </c>
      <c r="B29" s="52">
        <v>18</v>
      </c>
      <c r="C29" s="52">
        <v>10</v>
      </c>
      <c r="D29" s="52" t="str">
        <f>A29&amp;"_"&amp;B29&amp;"_"&amp;4</f>
        <v>C7_18_4</v>
      </c>
      <c r="G29" s="49" t="e">
        <f t="shared" si="0"/>
        <v>#DIV/0!</v>
      </c>
      <c r="H29" s="48" t="e">
        <f t="shared" si="1"/>
        <v>#DIV/0!</v>
      </c>
      <c r="I29" s="47" t="e">
        <f t="shared" si="2"/>
        <v>#DIV/0!</v>
      </c>
      <c r="J29" s="44" t="e">
        <f t="shared" si="3"/>
        <v>#DIV/0!</v>
      </c>
      <c r="K29" s="44">
        <v>5</v>
      </c>
    </row>
    <row r="30" spans="1:11">
      <c r="A30" s="52" t="s">
        <v>157</v>
      </c>
      <c r="B30" s="52">
        <v>18</v>
      </c>
      <c r="C30" s="52">
        <v>10</v>
      </c>
      <c r="D30" s="52" t="str">
        <f>A30&amp;"_"&amp;B30&amp;"_"&amp;5</f>
        <v>C7_18_5</v>
      </c>
      <c r="G30" s="49" t="e">
        <f t="shared" si="0"/>
        <v>#DIV/0!</v>
      </c>
      <c r="H30" s="48" t="e">
        <f t="shared" si="1"/>
        <v>#DIV/0!</v>
      </c>
      <c r="I30" s="47" t="e">
        <f t="shared" si="2"/>
        <v>#DIV/0!</v>
      </c>
      <c r="J30" s="44" t="e">
        <f t="shared" si="3"/>
        <v>#DIV/0!</v>
      </c>
      <c r="K30" s="44">
        <v>5</v>
      </c>
    </row>
    <row r="31" spans="1:11">
      <c r="A31" s="63" t="s">
        <v>157</v>
      </c>
      <c r="B31" s="63">
        <v>18</v>
      </c>
      <c r="C31" s="63">
        <v>10</v>
      </c>
      <c r="D31" s="63" t="str">
        <f>A31&amp;"_"&amp;B31&amp;"_"&amp;6</f>
        <v>C7_18_6</v>
      </c>
      <c r="E31" s="64"/>
      <c r="F31" s="65"/>
      <c r="G31" s="66" t="e">
        <f t="shared" si="0"/>
        <v>#DIV/0!</v>
      </c>
      <c r="H31" s="67" t="e">
        <f t="shared" si="1"/>
        <v>#DIV/0!</v>
      </c>
      <c r="I31" s="68" t="e">
        <f t="shared" si="2"/>
        <v>#DIV/0!</v>
      </c>
      <c r="J31" s="69" t="e">
        <f t="shared" si="3"/>
        <v>#DIV/0!</v>
      </c>
      <c r="K31" s="69">
        <v>5</v>
      </c>
    </row>
    <row r="32" spans="1:11">
      <c r="A32" s="56" t="s">
        <v>157</v>
      </c>
      <c r="B32" s="56">
        <v>19</v>
      </c>
      <c r="C32" s="56">
        <v>28</v>
      </c>
      <c r="D32" s="56" t="str">
        <f>A32&amp;"_"&amp;B32&amp;"_"&amp;1</f>
        <v>C7_19_1</v>
      </c>
      <c r="E32" s="57">
        <v>50</v>
      </c>
      <c r="F32" s="58">
        <v>26.8</v>
      </c>
      <c r="G32" s="59">
        <f t="shared" si="0"/>
        <v>0.44776119402985071</v>
      </c>
      <c r="H32" s="60">
        <f t="shared" si="1"/>
        <v>2.6865671641791042</v>
      </c>
      <c r="I32" s="61">
        <f t="shared" si="2"/>
        <v>9.5522388059701484</v>
      </c>
      <c r="J32" s="62">
        <f t="shared" si="3"/>
        <v>4.5522388059701484</v>
      </c>
      <c r="K32" s="62">
        <f>I32/2</f>
        <v>4.7761194029850742</v>
      </c>
    </row>
    <row r="33" spans="1:11">
      <c r="A33" s="52" t="s">
        <v>157</v>
      </c>
      <c r="B33" s="52">
        <v>19</v>
      </c>
      <c r="C33" s="52">
        <v>28</v>
      </c>
      <c r="D33" s="52" t="str">
        <f>A33&amp;"_"&amp;B33&amp;"_"&amp;2</f>
        <v>C7_19_2</v>
      </c>
      <c r="G33" s="49" t="e">
        <f t="shared" si="0"/>
        <v>#DIV/0!</v>
      </c>
      <c r="H33" s="48" t="e">
        <f t="shared" si="1"/>
        <v>#DIV/0!</v>
      </c>
      <c r="I33" s="47" t="e">
        <f t="shared" si="2"/>
        <v>#DIV/0!</v>
      </c>
      <c r="J33" s="44" t="e">
        <f t="shared" si="3"/>
        <v>#DIV/0!</v>
      </c>
      <c r="K33" s="62" t="e">
        <f t="shared" ref="K33:K96" si="4">I33/2</f>
        <v>#DIV/0!</v>
      </c>
    </row>
    <row r="34" spans="1:11">
      <c r="A34" s="52" t="s">
        <v>157</v>
      </c>
      <c r="B34" s="52">
        <v>19</v>
      </c>
      <c r="C34" s="52">
        <v>28</v>
      </c>
      <c r="D34" s="52" t="str">
        <f>A34&amp;"_"&amp;B34&amp;"_"&amp;3</f>
        <v>C7_19_3</v>
      </c>
      <c r="G34" s="49" t="e">
        <f t="shared" si="0"/>
        <v>#DIV/0!</v>
      </c>
      <c r="H34" s="48" t="e">
        <f t="shared" si="1"/>
        <v>#DIV/0!</v>
      </c>
      <c r="I34" s="47" t="e">
        <f t="shared" si="2"/>
        <v>#DIV/0!</v>
      </c>
      <c r="J34" s="44" t="e">
        <f t="shared" si="3"/>
        <v>#DIV/0!</v>
      </c>
      <c r="K34" s="62" t="e">
        <f t="shared" si="4"/>
        <v>#DIV/0!</v>
      </c>
    </row>
    <row r="35" spans="1:11">
      <c r="A35" s="52" t="s">
        <v>157</v>
      </c>
      <c r="B35" s="52">
        <v>19</v>
      </c>
      <c r="C35" s="52">
        <v>28</v>
      </c>
      <c r="D35" s="52" t="str">
        <f>A35&amp;"_"&amp;B35&amp;"_"&amp;4</f>
        <v>C7_19_4</v>
      </c>
      <c r="G35" s="49" t="e">
        <f t="shared" si="0"/>
        <v>#DIV/0!</v>
      </c>
      <c r="H35" s="48" t="e">
        <f t="shared" si="1"/>
        <v>#DIV/0!</v>
      </c>
      <c r="I35" s="47" t="e">
        <f t="shared" si="2"/>
        <v>#DIV/0!</v>
      </c>
      <c r="J35" s="44" t="e">
        <f t="shared" si="3"/>
        <v>#DIV/0!</v>
      </c>
      <c r="K35" s="62" t="e">
        <f t="shared" si="4"/>
        <v>#DIV/0!</v>
      </c>
    </row>
    <row r="36" spans="1:11">
      <c r="A36" s="52" t="s">
        <v>157</v>
      </c>
      <c r="B36" s="52">
        <v>19</v>
      </c>
      <c r="C36" s="52">
        <v>28</v>
      </c>
      <c r="D36" s="52" t="str">
        <f>A36&amp;"_"&amp;B36&amp;"_"&amp;5</f>
        <v>C7_19_5</v>
      </c>
      <c r="G36" s="49" t="e">
        <f t="shared" si="0"/>
        <v>#DIV/0!</v>
      </c>
      <c r="H36" s="48" t="e">
        <f t="shared" si="1"/>
        <v>#DIV/0!</v>
      </c>
      <c r="I36" s="47" t="e">
        <f t="shared" si="2"/>
        <v>#DIV/0!</v>
      </c>
      <c r="J36" s="44" t="e">
        <f t="shared" si="3"/>
        <v>#DIV/0!</v>
      </c>
      <c r="K36" s="62" t="e">
        <f t="shared" si="4"/>
        <v>#DIV/0!</v>
      </c>
    </row>
    <row r="37" spans="1:11">
      <c r="A37" s="63" t="s">
        <v>157</v>
      </c>
      <c r="B37" s="63">
        <v>19</v>
      </c>
      <c r="C37" s="63">
        <v>28</v>
      </c>
      <c r="D37" s="63" t="str">
        <f>A37&amp;"_"&amp;B37&amp;"_"&amp;6</f>
        <v>C7_19_6</v>
      </c>
      <c r="E37" s="64"/>
      <c r="F37" s="65"/>
      <c r="G37" s="66" t="e">
        <f t="shared" si="0"/>
        <v>#DIV/0!</v>
      </c>
      <c r="H37" s="67" t="e">
        <f t="shared" si="1"/>
        <v>#DIV/0!</v>
      </c>
      <c r="I37" s="68" t="e">
        <f t="shared" si="2"/>
        <v>#DIV/0!</v>
      </c>
      <c r="J37" s="69" t="e">
        <f t="shared" si="3"/>
        <v>#DIV/0!</v>
      </c>
      <c r="K37" s="62" t="e">
        <f t="shared" si="4"/>
        <v>#DIV/0!</v>
      </c>
    </row>
    <row r="38" spans="1:11">
      <c r="A38" s="56" t="s">
        <v>148</v>
      </c>
      <c r="B38" s="56">
        <v>72</v>
      </c>
      <c r="C38" s="56">
        <v>3</v>
      </c>
      <c r="D38" s="56" t="str">
        <f>A38&amp;"_"&amp;B38&amp;"_"&amp;1</f>
        <v>C36_72_1</v>
      </c>
      <c r="E38" s="57">
        <v>75</v>
      </c>
      <c r="F38" s="58">
        <v>9</v>
      </c>
      <c r="G38" s="59">
        <f t="shared" si="0"/>
        <v>1.3333333333333333</v>
      </c>
      <c r="H38" s="60">
        <f t="shared" si="1"/>
        <v>8</v>
      </c>
      <c r="I38" s="61">
        <f t="shared" si="2"/>
        <v>8.6666666666666661</v>
      </c>
      <c r="J38" s="62">
        <f t="shared" si="3"/>
        <v>3.6666666666666661</v>
      </c>
      <c r="K38" s="62">
        <f t="shared" si="4"/>
        <v>4.333333333333333</v>
      </c>
    </row>
    <row r="39" spans="1:11">
      <c r="A39" s="52" t="s">
        <v>148</v>
      </c>
      <c r="B39" s="52">
        <v>72</v>
      </c>
      <c r="C39" s="52">
        <v>3</v>
      </c>
      <c r="D39" s="52" t="str">
        <f>A39&amp;"_"&amp;B39&amp;"_"&amp;2</f>
        <v>C36_72_2</v>
      </c>
      <c r="G39" s="49" t="e">
        <f t="shared" si="0"/>
        <v>#DIV/0!</v>
      </c>
      <c r="H39" s="48" t="e">
        <f t="shared" si="1"/>
        <v>#DIV/0!</v>
      </c>
      <c r="I39" s="47" t="e">
        <f t="shared" si="2"/>
        <v>#DIV/0!</v>
      </c>
      <c r="J39" s="44" t="e">
        <f t="shared" si="3"/>
        <v>#DIV/0!</v>
      </c>
      <c r="K39" s="62" t="e">
        <f t="shared" si="4"/>
        <v>#DIV/0!</v>
      </c>
    </row>
    <row r="40" spans="1:11">
      <c r="A40" s="52" t="s">
        <v>148</v>
      </c>
      <c r="B40" s="52">
        <v>72</v>
      </c>
      <c r="C40" s="52">
        <v>3</v>
      </c>
      <c r="D40" s="52" t="str">
        <f>A40&amp;"_"&amp;B40&amp;"_"&amp;3</f>
        <v>C36_72_3</v>
      </c>
      <c r="G40" s="49" t="e">
        <f t="shared" si="0"/>
        <v>#DIV/0!</v>
      </c>
      <c r="H40" s="48" t="e">
        <f t="shared" si="1"/>
        <v>#DIV/0!</v>
      </c>
      <c r="I40" s="47" t="e">
        <f t="shared" si="2"/>
        <v>#DIV/0!</v>
      </c>
      <c r="J40" s="44" t="e">
        <f t="shared" si="3"/>
        <v>#DIV/0!</v>
      </c>
      <c r="K40" s="62" t="e">
        <f t="shared" si="4"/>
        <v>#DIV/0!</v>
      </c>
    </row>
    <row r="41" spans="1:11">
      <c r="A41" s="52" t="s">
        <v>148</v>
      </c>
      <c r="B41" s="52">
        <v>72</v>
      </c>
      <c r="C41" s="52">
        <v>3</v>
      </c>
      <c r="D41" s="52" t="str">
        <f>A41&amp;"_"&amp;B41&amp;"_"&amp;4</f>
        <v>C36_72_4</v>
      </c>
      <c r="G41" s="49" t="e">
        <f t="shared" si="0"/>
        <v>#DIV/0!</v>
      </c>
      <c r="H41" s="48" t="e">
        <f t="shared" si="1"/>
        <v>#DIV/0!</v>
      </c>
      <c r="I41" s="47" t="e">
        <f t="shared" si="2"/>
        <v>#DIV/0!</v>
      </c>
      <c r="J41" s="44" t="e">
        <f t="shared" si="3"/>
        <v>#DIV/0!</v>
      </c>
      <c r="K41" s="62" t="e">
        <f t="shared" si="4"/>
        <v>#DIV/0!</v>
      </c>
    </row>
    <row r="42" spans="1:11">
      <c r="A42" s="52" t="s">
        <v>148</v>
      </c>
      <c r="B42" s="52">
        <v>72</v>
      </c>
      <c r="C42" s="52">
        <v>3</v>
      </c>
      <c r="D42" s="52" t="str">
        <f>A42&amp;"_"&amp;B42&amp;"_"&amp;5</f>
        <v>C36_72_5</v>
      </c>
      <c r="G42" s="49" t="e">
        <f t="shared" si="0"/>
        <v>#DIV/0!</v>
      </c>
      <c r="H42" s="48" t="e">
        <f t="shared" si="1"/>
        <v>#DIV/0!</v>
      </c>
      <c r="I42" s="47" t="e">
        <f t="shared" si="2"/>
        <v>#DIV/0!</v>
      </c>
      <c r="J42" s="44" t="e">
        <f t="shared" si="3"/>
        <v>#DIV/0!</v>
      </c>
      <c r="K42" s="62" t="e">
        <f t="shared" si="4"/>
        <v>#DIV/0!</v>
      </c>
    </row>
    <row r="43" spans="1:11">
      <c r="A43" s="63" t="s">
        <v>148</v>
      </c>
      <c r="B43" s="63">
        <v>72</v>
      </c>
      <c r="C43" s="63">
        <v>3</v>
      </c>
      <c r="D43" s="63" t="str">
        <f>A43&amp;"_"&amp;B43&amp;"_"&amp;6</f>
        <v>C36_72_6</v>
      </c>
      <c r="E43" s="64"/>
      <c r="F43" s="65"/>
      <c r="G43" s="66" t="e">
        <f t="shared" si="0"/>
        <v>#DIV/0!</v>
      </c>
      <c r="H43" s="67" t="e">
        <f t="shared" si="1"/>
        <v>#DIV/0!</v>
      </c>
      <c r="I43" s="68" t="e">
        <f t="shared" si="2"/>
        <v>#DIV/0!</v>
      </c>
      <c r="J43" s="69" t="e">
        <f t="shared" si="3"/>
        <v>#DIV/0!</v>
      </c>
      <c r="K43" s="62" t="e">
        <f t="shared" si="4"/>
        <v>#DIV/0!</v>
      </c>
    </row>
    <row r="44" spans="1:11">
      <c r="A44" s="56" t="s">
        <v>148</v>
      </c>
      <c r="B44" s="56">
        <v>73</v>
      </c>
      <c r="C44" s="56">
        <v>21</v>
      </c>
      <c r="D44" s="56" t="str">
        <f>A44&amp;"_"&amp;B44&amp;"_"&amp;1</f>
        <v>C36_73_1</v>
      </c>
      <c r="E44" s="57">
        <v>20</v>
      </c>
      <c r="F44" s="58">
        <v>9</v>
      </c>
      <c r="G44" s="59">
        <f t="shared" si="0"/>
        <v>1.3333333333333333</v>
      </c>
      <c r="H44" s="60">
        <f t="shared" si="1"/>
        <v>8</v>
      </c>
      <c r="I44" s="61">
        <f t="shared" si="2"/>
        <v>8.6666666666666661</v>
      </c>
      <c r="J44" s="62">
        <f t="shared" si="3"/>
        <v>3.6666666666666661</v>
      </c>
      <c r="K44" s="62">
        <f t="shared" si="4"/>
        <v>4.333333333333333</v>
      </c>
    </row>
    <row r="45" spans="1:11">
      <c r="A45" s="52" t="s">
        <v>148</v>
      </c>
      <c r="B45" s="52">
        <v>73</v>
      </c>
      <c r="C45" s="52">
        <v>21</v>
      </c>
      <c r="D45" s="52" t="str">
        <f>A45&amp;"_"&amp;B45&amp;"_"&amp;2</f>
        <v>C36_73_2</v>
      </c>
      <c r="G45" s="49" t="e">
        <f t="shared" si="0"/>
        <v>#DIV/0!</v>
      </c>
      <c r="H45" s="48" t="e">
        <f t="shared" si="1"/>
        <v>#DIV/0!</v>
      </c>
      <c r="I45" s="47" t="e">
        <f t="shared" si="2"/>
        <v>#DIV/0!</v>
      </c>
      <c r="J45" s="44" t="e">
        <f t="shared" si="3"/>
        <v>#DIV/0!</v>
      </c>
      <c r="K45" s="62" t="e">
        <f t="shared" si="4"/>
        <v>#DIV/0!</v>
      </c>
    </row>
    <row r="46" spans="1:11">
      <c r="A46" s="52" t="s">
        <v>148</v>
      </c>
      <c r="B46" s="52">
        <v>73</v>
      </c>
      <c r="C46" s="52">
        <v>21</v>
      </c>
      <c r="D46" s="52" t="str">
        <f>A46&amp;"_"&amp;B46&amp;"_"&amp;3</f>
        <v>C36_73_3</v>
      </c>
      <c r="G46" s="49" t="e">
        <f t="shared" si="0"/>
        <v>#DIV/0!</v>
      </c>
      <c r="H46" s="48" t="e">
        <f t="shared" si="1"/>
        <v>#DIV/0!</v>
      </c>
      <c r="I46" s="47" t="e">
        <f t="shared" si="2"/>
        <v>#DIV/0!</v>
      </c>
      <c r="J46" s="44" t="e">
        <f t="shared" si="3"/>
        <v>#DIV/0!</v>
      </c>
      <c r="K46" s="62" t="e">
        <f t="shared" si="4"/>
        <v>#DIV/0!</v>
      </c>
    </row>
    <row r="47" spans="1:11">
      <c r="A47" s="52" t="s">
        <v>148</v>
      </c>
      <c r="B47" s="52">
        <v>73</v>
      </c>
      <c r="C47" s="52">
        <v>21</v>
      </c>
      <c r="D47" s="52" t="str">
        <f>A47&amp;"_"&amp;B47&amp;"_"&amp;4</f>
        <v>C36_73_4</v>
      </c>
      <c r="G47" s="49" t="e">
        <f t="shared" si="0"/>
        <v>#DIV/0!</v>
      </c>
      <c r="H47" s="48" t="e">
        <f t="shared" si="1"/>
        <v>#DIV/0!</v>
      </c>
      <c r="I47" s="47" t="e">
        <f t="shared" si="2"/>
        <v>#DIV/0!</v>
      </c>
      <c r="J47" s="44" t="e">
        <f t="shared" si="3"/>
        <v>#DIV/0!</v>
      </c>
      <c r="K47" s="62" t="e">
        <f t="shared" si="4"/>
        <v>#DIV/0!</v>
      </c>
    </row>
    <row r="48" spans="1:11">
      <c r="A48" s="52" t="s">
        <v>148</v>
      </c>
      <c r="B48" s="52">
        <v>73</v>
      </c>
      <c r="C48" s="52">
        <v>21</v>
      </c>
      <c r="D48" s="52" t="str">
        <f>A48&amp;"_"&amp;B48&amp;"_"&amp;5</f>
        <v>C36_73_5</v>
      </c>
      <c r="G48" s="49" t="e">
        <f t="shared" si="0"/>
        <v>#DIV/0!</v>
      </c>
      <c r="H48" s="48" t="e">
        <f t="shared" si="1"/>
        <v>#DIV/0!</v>
      </c>
      <c r="I48" s="47" t="e">
        <f t="shared" si="2"/>
        <v>#DIV/0!</v>
      </c>
      <c r="J48" s="44" t="e">
        <f t="shared" si="3"/>
        <v>#DIV/0!</v>
      </c>
      <c r="K48" s="62" t="e">
        <f t="shared" si="4"/>
        <v>#DIV/0!</v>
      </c>
    </row>
    <row r="49" spans="1:11">
      <c r="A49" s="63" t="s">
        <v>148</v>
      </c>
      <c r="B49" s="63">
        <v>73</v>
      </c>
      <c r="C49" s="63">
        <v>21</v>
      </c>
      <c r="D49" s="63" t="str">
        <f>A49&amp;"_"&amp;B49&amp;"_"&amp;6</f>
        <v>C36_73_6</v>
      </c>
      <c r="E49" s="64"/>
      <c r="F49" s="65"/>
      <c r="G49" s="66" t="e">
        <f t="shared" si="0"/>
        <v>#DIV/0!</v>
      </c>
      <c r="H49" s="67" t="e">
        <f t="shared" si="1"/>
        <v>#DIV/0!</v>
      </c>
      <c r="I49" s="68" t="e">
        <f t="shared" si="2"/>
        <v>#DIV/0!</v>
      </c>
      <c r="J49" s="69" t="e">
        <f t="shared" si="3"/>
        <v>#DIV/0!</v>
      </c>
      <c r="K49" s="62" t="e">
        <f t="shared" si="4"/>
        <v>#DIV/0!</v>
      </c>
    </row>
    <row r="50" spans="1:11">
      <c r="A50" s="56" t="s">
        <v>148</v>
      </c>
      <c r="B50" s="56">
        <v>74</v>
      </c>
      <c r="C50" s="56">
        <v>2</v>
      </c>
      <c r="D50" s="56" t="str">
        <f>A50&amp;"_"&amp;B50&amp;"_"&amp;1</f>
        <v>C36_74_1</v>
      </c>
      <c r="E50" s="57">
        <v>60</v>
      </c>
      <c r="F50" s="58">
        <v>12.4</v>
      </c>
      <c r="G50" s="59">
        <f t="shared" si="0"/>
        <v>0.967741935483871</v>
      </c>
      <c r="H50" s="60">
        <f t="shared" si="1"/>
        <v>5.806451612903226</v>
      </c>
      <c r="I50" s="61">
        <f t="shared" si="2"/>
        <v>9.0322580645161281</v>
      </c>
      <c r="J50" s="62">
        <f t="shared" si="3"/>
        <v>4.0322580645161281</v>
      </c>
      <c r="K50" s="62">
        <f t="shared" si="4"/>
        <v>4.5161290322580641</v>
      </c>
    </row>
    <row r="51" spans="1:11">
      <c r="A51" s="52" t="s">
        <v>148</v>
      </c>
      <c r="B51" s="52">
        <v>74</v>
      </c>
      <c r="C51" s="52">
        <v>2</v>
      </c>
      <c r="D51" s="52" t="str">
        <f>A51&amp;"_"&amp;B51&amp;"_"&amp;2</f>
        <v>C36_74_2</v>
      </c>
      <c r="G51" s="49" t="e">
        <f t="shared" si="0"/>
        <v>#DIV/0!</v>
      </c>
      <c r="H51" s="48" t="e">
        <f t="shared" si="1"/>
        <v>#DIV/0!</v>
      </c>
      <c r="I51" s="47" t="e">
        <f t="shared" si="2"/>
        <v>#DIV/0!</v>
      </c>
      <c r="J51" s="44" t="e">
        <f t="shared" si="3"/>
        <v>#DIV/0!</v>
      </c>
      <c r="K51" s="62" t="e">
        <f t="shared" si="4"/>
        <v>#DIV/0!</v>
      </c>
    </row>
    <row r="52" spans="1:11">
      <c r="A52" s="52" t="s">
        <v>148</v>
      </c>
      <c r="B52" s="52">
        <v>74</v>
      </c>
      <c r="C52" s="52">
        <v>2</v>
      </c>
      <c r="D52" s="52" t="str">
        <f>A52&amp;"_"&amp;B52&amp;"_"&amp;3</f>
        <v>C36_74_3</v>
      </c>
      <c r="G52" s="49" t="e">
        <f t="shared" si="0"/>
        <v>#DIV/0!</v>
      </c>
      <c r="H52" s="48" t="e">
        <f t="shared" si="1"/>
        <v>#DIV/0!</v>
      </c>
      <c r="I52" s="47" t="e">
        <f t="shared" si="2"/>
        <v>#DIV/0!</v>
      </c>
      <c r="J52" s="44" t="e">
        <f t="shared" si="3"/>
        <v>#DIV/0!</v>
      </c>
      <c r="K52" s="62" t="e">
        <f t="shared" si="4"/>
        <v>#DIV/0!</v>
      </c>
    </row>
    <row r="53" spans="1:11">
      <c r="A53" s="52" t="s">
        <v>148</v>
      </c>
      <c r="B53" s="52">
        <v>74</v>
      </c>
      <c r="C53" s="52">
        <v>2</v>
      </c>
      <c r="D53" s="52" t="str">
        <f>A53&amp;"_"&amp;B53&amp;"_"&amp;4</f>
        <v>C36_74_4</v>
      </c>
      <c r="G53" s="49" t="e">
        <f t="shared" si="0"/>
        <v>#DIV/0!</v>
      </c>
      <c r="H53" s="48" t="e">
        <f t="shared" si="1"/>
        <v>#DIV/0!</v>
      </c>
      <c r="I53" s="47" t="e">
        <f t="shared" si="2"/>
        <v>#DIV/0!</v>
      </c>
      <c r="J53" s="44" t="e">
        <f t="shared" si="3"/>
        <v>#DIV/0!</v>
      </c>
      <c r="K53" s="62" t="e">
        <f t="shared" si="4"/>
        <v>#DIV/0!</v>
      </c>
    </row>
    <row r="54" spans="1:11">
      <c r="A54" s="52" t="s">
        <v>148</v>
      </c>
      <c r="B54" s="52">
        <v>74</v>
      </c>
      <c r="C54" s="52">
        <v>2</v>
      </c>
      <c r="D54" s="52" t="str">
        <f>A54&amp;"_"&amp;B54&amp;"_"&amp;5</f>
        <v>C36_74_5</v>
      </c>
      <c r="G54" s="49" t="e">
        <f t="shared" si="0"/>
        <v>#DIV/0!</v>
      </c>
      <c r="H54" s="48" t="e">
        <f t="shared" si="1"/>
        <v>#DIV/0!</v>
      </c>
      <c r="I54" s="47" t="e">
        <f t="shared" si="2"/>
        <v>#DIV/0!</v>
      </c>
      <c r="J54" s="44" t="e">
        <f t="shared" si="3"/>
        <v>#DIV/0!</v>
      </c>
      <c r="K54" s="62" t="e">
        <f t="shared" si="4"/>
        <v>#DIV/0!</v>
      </c>
    </row>
    <row r="55" spans="1:11">
      <c r="A55" s="63" t="s">
        <v>148</v>
      </c>
      <c r="B55" s="63">
        <v>74</v>
      </c>
      <c r="C55" s="63">
        <v>2</v>
      </c>
      <c r="D55" s="63" t="str">
        <f>A55&amp;"_"&amp;B55&amp;"_"&amp;6</f>
        <v>C36_74_6</v>
      </c>
      <c r="E55" s="64"/>
      <c r="F55" s="65"/>
      <c r="G55" s="66" t="e">
        <f t="shared" si="0"/>
        <v>#DIV/0!</v>
      </c>
      <c r="H55" s="67" t="e">
        <f t="shared" si="1"/>
        <v>#DIV/0!</v>
      </c>
      <c r="I55" s="68" t="e">
        <f t="shared" si="2"/>
        <v>#DIV/0!</v>
      </c>
      <c r="J55" s="69" t="e">
        <f t="shared" si="3"/>
        <v>#DIV/0!</v>
      </c>
      <c r="K55" s="62" t="e">
        <f t="shared" si="4"/>
        <v>#DIV/0!</v>
      </c>
    </row>
    <row r="56" spans="1:11">
      <c r="A56" s="56" t="s">
        <v>207</v>
      </c>
      <c r="B56" s="56">
        <v>39</v>
      </c>
      <c r="C56" s="56">
        <v>7</v>
      </c>
      <c r="D56" s="56" t="str">
        <f>A56&amp;"_"&amp;B56&amp;"_"&amp;1</f>
        <v>P36_39_1</v>
      </c>
      <c r="E56" s="57">
        <v>40</v>
      </c>
      <c r="F56" s="58">
        <v>8.8000000000000007</v>
      </c>
      <c r="G56" s="59">
        <f t="shared" si="0"/>
        <v>1.3636363636363635</v>
      </c>
      <c r="H56" s="60">
        <f t="shared" si="1"/>
        <v>8.1818181818181817</v>
      </c>
      <c r="I56" s="61">
        <f t="shared" si="2"/>
        <v>8.6363636363636367</v>
      </c>
      <c r="J56" s="62">
        <f t="shared" si="3"/>
        <v>3.6363636363636367</v>
      </c>
      <c r="K56" s="62">
        <f t="shared" si="4"/>
        <v>4.3181818181818183</v>
      </c>
    </row>
    <row r="57" spans="1:11">
      <c r="A57" s="52" t="s">
        <v>207</v>
      </c>
      <c r="B57" s="52">
        <v>39</v>
      </c>
      <c r="C57" s="52">
        <v>7</v>
      </c>
      <c r="D57" s="52" t="str">
        <f>A57&amp;"_"&amp;B57&amp;"_"&amp;2</f>
        <v>P36_39_2</v>
      </c>
      <c r="G57" s="49" t="e">
        <f t="shared" si="0"/>
        <v>#DIV/0!</v>
      </c>
      <c r="H57" s="48" t="e">
        <f t="shared" si="1"/>
        <v>#DIV/0!</v>
      </c>
      <c r="I57" s="47" t="e">
        <f t="shared" si="2"/>
        <v>#DIV/0!</v>
      </c>
      <c r="J57" s="44" t="e">
        <f t="shared" si="3"/>
        <v>#DIV/0!</v>
      </c>
      <c r="K57" s="62" t="e">
        <f t="shared" si="4"/>
        <v>#DIV/0!</v>
      </c>
    </row>
    <row r="58" spans="1:11">
      <c r="A58" s="52" t="s">
        <v>207</v>
      </c>
      <c r="B58" s="52">
        <v>39</v>
      </c>
      <c r="C58" s="52">
        <v>7</v>
      </c>
      <c r="D58" s="52" t="str">
        <f>A58&amp;"_"&amp;B58&amp;"_"&amp;3</f>
        <v>P36_39_3</v>
      </c>
      <c r="G58" s="49" t="e">
        <f t="shared" si="0"/>
        <v>#DIV/0!</v>
      </c>
      <c r="H58" s="48" t="e">
        <f t="shared" si="1"/>
        <v>#DIV/0!</v>
      </c>
      <c r="I58" s="47" t="e">
        <f t="shared" si="2"/>
        <v>#DIV/0!</v>
      </c>
      <c r="J58" s="44" t="e">
        <f t="shared" si="3"/>
        <v>#DIV/0!</v>
      </c>
      <c r="K58" s="62" t="e">
        <f t="shared" si="4"/>
        <v>#DIV/0!</v>
      </c>
    </row>
    <row r="59" spans="1:11">
      <c r="A59" s="52" t="s">
        <v>207</v>
      </c>
      <c r="B59" s="52">
        <v>39</v>
      </c>
      <c r="C59" s="52">
        <v>7</v>
      </c>
      <c r="D59" s="52" t="str">
        <f>A59&amp;"_"&amp;B59&amp;"_"&amp;4</f>
        <v>P36_39_4</v>
      </c>
      <c r="G59" s="49" t="e">
        <f t="shared" si="0"/>
        <v>#DIV/0!</v>
      </c>
      <c r="H59" s="48" t="e">
        <f t="shared" si="1"/>
        <v>#DIV/0!</v>
      </c>
      <c r="I59" s="47" t="e">
        <f t="shared" si="2"/>
        <v>#DIV/0!</v>
      </c>
      <c r="J59" s="44" t="e">
        <f t="shared" si="3"/>
        <v>#DIV/0!</v>
      </c>
      <c r="K59" s="62" t="e">
        <f t="shared" si="4"/>
        <v>#DIV/0!</v>
      </c>
    </row>
    <row r="60" spans="1:11">
      <c r="A60" s="52" t="s">
        <v>207</v>
      </c>
      <c r="B60" s="52">
        <v>39</v>
      </c>
      <c r="C60" s="52">
        <v>7</v>
      </c>
      <c r="D60" s="52" t="str">
        <f>A60&amp;"_"&amp;B60&amp;"_"&amp;5</f>
        <v>P36_39_5</v>
      </c>
      <c r="G60" s="49" t="e">
        <f t="shared" si="0"/>
        <v>#DIV/0!</v>
      </c>
      <c r="H60" s="48" t="e">
        <f t="shared" si="1"/>
        <v>#DIV/0!</v>
      </c>
      <c r="I60" s="47" t="e">
        <f t="shared" si="2"/>
        <v>#DIV/0!</v>
      </c>
      <c r="J60" s="44" t="e">
        <f t="shared" si="3"/>
        <v>#DIV/0!</v>
      </c>
      <c r="K60" s="62" t="e">
        <f t="shared" si="4"/>
        <v>#DIV/0!</v>
      </c>
    </row>
    <row r="61" spans="1:11">
      <c r="A61" s="63" t="s">
        <v>207</v>
      </c>
      <c r="B61" s="63">
        <v>39</v>
      </c>
      <c r="C61" s="63">
        <v>7</v>
      </c>
      <c r="D61" s="63" t="str">
        <f>A61&amp;"_"&amp;B61&amp;"_"&amp;6</f>
        <v>P36_39_6</v>
      </c>
      <c r="E61" s="64"/>
      <c r="F61" s="65"/>
      <c r="G61" s="66" t="e">
        <f t="shared" si="0"/>
        <v>#DIV/0!</v>
      </c>
      <c r="H61" s="67" t="e">
        <f t="shared" si="1"/>
        <v>#DIV/0!</v>
      </c>
      <c r="I61" s="68" t="e">
        <f t="shared" si="2"/>
        <v>#DIV/0!</v>
      </c>
      <c r="J61" s="69" t="e">
        <f t="shared" si="3"/>
        <v>#DIV/0!</v>
      </c>
      <c r="K61" s="62" t="e">
        <f t="shared" si="4"/>
        <v>#DIV/0!</v>
      </c>
    </row>
    <row r="62" spans="1:11">
      <c r="A62" s="56" t="s">
        <v>207</v>
      </c>
      <c r="B62" s="56">
        <v>40</v>
      </c>
      <c r="C62" s="56">
        <v>10</v>
      </c>
      <c r="D62" s="56" t="str">
        <f>A62&amp;"_"&amp;B62&amp;"_"&amp;1</f>
        <v>P36_40_1</v>
      </c>
      <c r="E62" s="57">
        <v>50</v>
      </c>
      <c r="F62" s="58">
        <v>10.199999999999999</v>
      </c>
      <c r="G62" s="59">
        <f t="shared" si="0"/>
        <v>1.1764705882352942</v>
      </c>
      <c r="H62" s="60">
        <f t="shared" si="1"/>
        <v>7.0588235294117645</v>
      </c>
      <c r="I62" s="61">
        <f t="shared" si="2"/>
        <v>8.8235294117647065</v>
      </c>
      <c r="J62" s="62">
        <f t="shared" si="3"/>
        <v>3.8235294117647065</v>
      </c>
      <c r="K62" s="62">
        <f t="shared" si="4"/>
        <v>4.4117647058823533</v>
      </c>
    </row>
    <row r="63" spans="1:11">
      <c r="A63" s="52" t="s">
        <v>207</v>
      </c>
      <c r="B63" s="52">
        <v>40</v>
      </c>
      <c r="C63" s="52">
        <v>10</v>
      </c>
      <c r="D63" s="52" t="str">
        <f>A63&amp;"_"&amp;B63&amp;"_"&amp;2</f>
        <v>P36_40_2</v>
      </c>
      <c r="G63" s="49" t="e">
        <f t="shared" si="0"/>
        <v>#DIV/0!</v>
      </c>
      <c r="H63" s="48" t="e">
        <f t="shared" si="1"/>
        <v>#DIV/0!</v>
      </c>
      <c r="I63" s="47" t="e">
        <f t="shared" si="2"/>
        <v>#DIV/0!</v>
      </c>
      <c r="J63" s="44" t="e">
        <f t="shared" si="3"/>
        <v>#DIV/0!</v>
      </c>
      <c r="K63" s="62" t="e">
        <f t="shared" si="4"/>
        <v>#DIV/0!</v>
      </c>
    </row>
    <row r="64" spans="1:11">
      <c r="A64" s="52" t="s">
        <v>207</v>
      </c>
      <c r="B64" s="52">
        <v>40</v>
      </c>
      <c r="C64" s="52">
        <v>10</v>
      </c>
      <c r="D64" s="52" t="str">
        <f>A64&amp;"_"&amp;B64&amp;"_"&amp;3</f>
        <v>P36_40_3</v>
      </c>
      <c r="G64" s="49" t="e">
        <f t="shared" si="0"/>
        <v>#DIV/0!</v>
      </c>
      <c r="H64" s="48" t="e">
        <f t="shared" si="1"/>
        <v>#DIV/0!</v>
      </c>
      <c r="I64" s="47" t="e">
        <f t="shared" si="2"/>
        <v>#DIV/0!</v>
      </c>
      <c r="J64" s="44" t="e">
        <f t="shared" si="3"/>
        <v>#DIV/0!</v>
      </c>
      <c r="K64" s="62" t="e">
        <f t="shared" si="4"/>
        <v>#DIV/0!</v>
      </c>
    </row>
    <row r="65" spans="1:11">
      <c r="A65" s="52" t="s">
        <v>207</v>
      </c>
      <c r="B65" s="52">
        <v>40</v>
      </c>
      <c r="C65" s="52">
        <v>10</v>
      </c>
      <c r="D65" s="52" t="str">
        <f>A65&amp;"_"&amp;B65&amp;"_"&amp;4</f>
        <v>P36_40_4</v>
      </c>
      <c r="G65" s="49" t="e">
        <f t="shared" si="0"/>
        <v>#DIV/0!</v>
      </c>
      <c r="H65" s="48" t="e">
        <f t="shared" si="1"/>
        <v>#DIV/0!</v>
      </c>
      <c r="I65" s="47" t="e">
        <f t="shared" si="2"/>
        <v>#DIV/0!</v>
      </c>
      <c r="J65" s="44" t="e">
        <f t="shared" si="3"/>
        <v>#DIV/0!</v>
      </c>
      <c r="K65" s="62" t="e">
        <f t="shared" si="4"/>
        <v>#DIV/0!</v>
      </c>
    </row>
    <row r="66" spans="1:11">
      <c r="A66" s="52" t="s">
        <v>207</v>
      </c>
      <c r="B66" s="52">
        <v>40</v>
      </c>
      <c r="C66" s="52">
        <v>10</v>
      </c>
      <c r="D66" s="52" t="str">
        <f>A66&amp;"_"&amp;B66&amp;"_"&amp;5</f>
        <v>P36_40_5</v>
      </c>
      <c r="G66" s="49" t="e">
        <f t="shared" si="0"/>
        <v>#DIV/0!</v>
      </c>
      <c r="H66" s="48" t="e">
        <f t="shared" si="1"/>
        <v>#DIV/0!</v>
      </c>
      <c r="I66" s="47" t="e">
        <f t="shared" si="2"/>
        <v>#DIV/0!</v>
      </c>
      <c r="J66" s="44" t="e">
        <f t="shared" si="3"/>
        <v>#DIV/0!</v>
      </c>
      <c r="K66" s="62" t="e">
        <f t="shared" si="4"/>
        <v>#DIV/0!</v>
      </c>
    </row>
    <row r="67" spans="1:11">
      <c r="A67" s="63" t="s">
        <v>207</v>
      </c>
      <c r="B67" s="63">
        <v>40</v>
      </c>
      <c r="C67" s="63">
        <v>10</v>
      </c>
      <c r="D67" s="63" t="str">
        <f>A67&amp;"_"&amp;B67&amp;"_"&amp;6</f>
        <v>P36_40_6</v>
      </c>
      <c r="E67" s="64"/>
      <c r="F67" s="65"/>
      <c r="G67" s="66" t="e">
        <f t="shared" ref="G67:G109" si="5">(4/(F67/0.3))*10</f>
        <v>#DIV/0!</v>
      </c>
      <c r="H67" s="67" t="e">
        <f t="shared" ref="H67:H109" si="6">G67*6</f>
        <v>#DIV/0!</v>
      </c>
      <c r="I67" s="68" t="e">
        <f t="shared" ref="I67:I109" si="7">10-G67</f>
        <v>#DIV/0!</v>
      </c>
      <c r="J67" s="69" t="e">
        <f t="shared" ref="J67:J109" si="8">I67-5</f>
        <v>#DIV/0!</v>
      </c>
      <c r="K67" s="62" t="e">
        <f t="shared" si="4"/>
        <v>#DIV/0!</v>
      </c>
    </row>
    <row r="68" spans="1:11">
      <c r="A68" s="56" t="s">
        <v>207</v>
      </c>
      <c r="B68" s="56">
        <v>42</v>
      </c>
      <c r="C68" s="56">
        <v>9</v>
      </c>
      <c r="D68" s="56" t="str">
        <f>A68&amp;"_"&amp;B68&amp;"_"&amp;1</f>
        <v>P36_42_1</v>
      </c>
      <c r="E68" s="57">
        <v>35</v>
      </c>
      <c r="F68" s="58">
        <v>13</v>
      </c>
      <c r="G68" s="59">
        <f t="shared" si="5"/>
        <v>0.92307692307692302</v>
      </c>
      <c r="H68" s="60">
        <f t="shared" si="6"/>
        <v>5.5384615384615383</v>
      </c>
      <c r="I68" s="61">
        <f t="shared" si="7"/>
        <v>9.0769230769230766</v>
      </c>
      <c r="J68" s="62">
        <f t="shared" si="8"/>
        <v>4.0769230769230766</v>
      </c>
      <c r="K68" s="62">
        <f t="shared" si="4"/>
        <v>4.5384615384615383</v>
      </c>
    </row>
    <row r="69" spans="1:11">
      <c r="A69" s="52" t="s">
        <v>207</v>
      </c>
      <c r="B69" s="52">
        <v>42</v>
      </c>
      <c r="C69" s="52">
        <v>9</v>
      </c>
      <c r="D69" s="52" t="str">
        <f>A69&amp;"_"&amp;B69&amp;"_"&amp;2</f>
        <v>P36_42_2</v>
      </c>
      <c r="G69" s="49" t="e">
        <f t="shared" si="5"/>
        <v>#DIV/0!</v>
      </c>
      <c r="H69" s="48" t="e">
        <f t="shared" si="6"/>
        <v>#DIV/0!</v>
      </c>
      <c r="I69" s="47" t="e">
        <f t="shared" si="7"/>
        <v>#DIV/0!</v>
      </c>
      <c r="J69" s="44" t="e">
        <f t="shared" si="8"/>
        <v>#DIV/0!</v>
      </c>
      <c r="K69" s="62" t="e">
        <f t="shared" si="4"/>
        <v>#DIV/0!</v>
      </c>
    </row>
    <row r="70" spans="1:11">
      <c r="A70" s="52" t="s">
        <v>207</v>
      </c>
      <c r="B70" s="52">
        <v>42</v>
      </c>
      <c r="C70" s="52">
        <v>9</v>
      </c>
      <c r="D70" s="52" t="str">
        <f>A70&amp;"_"&amp;B70&amp;"_"&amp;3</f>
        <v>P36_42_3</v>
      </c>
      <c r="G70" s="49" t="e">
        <f t="shared" si="5"/>
        <v>#DIV/0!</v>
      </c>
      <c r="H70" s="48" t="e">
        <f t="shared" si="6"/>
        <v>#DIV/0!</v>
      </c>
      <c r="I70" s="47" t="e">
        <f t="shared" si="7"/>
        <v>#DIV/0!</v>
      </c>
      <c r="J70" s="44" t="e">
        <f t="shared" si="8"/>
        <v>#DIV/0!</v>
      </c>
      <c r="K70" s="62" t="e">
        <f t="shared" si="4"/>
        <v>#DIV/0!</v>
      </c>
    </row>
    <row r="71" spans="1:11">
      <c r="A71" s="52" t="s">
        <v>207</v>
      </c>
      <c r="B71" s="52">
        <v>42</v>
      </c>
      <c r="C71" s="52">
        <v>9</v>
      </c>
      <c r="D71" s="52" t="str">
        <f>A71&amp;"_"&amp;B71&amp;"_"&amp;4</f>
        <v>P36_42_4</v>
      </c>
      <c r="G71" s="49" t="e">
        <f t="shared" si="5"/>
        <v>#DIV/0!</v>
      </c>
      <c r="H71" s="48" t="e">
        <f t="shared" si="6"/>
        <v>#DIV/0!</v>
      </c>
      <c r="I71" s="47" t="e">
        <f t="shared" si="7"/>
        <v>#DIV/0!</v>
      </c>
      <c r="J71" s="44" t="e">
        <f t="shared" si="8"/>
        <v>#DIV/0!</v>
      </c>
      <c r="K71" s="62" t="e">
        <f t="shared" si="4"/>
        <v>#DIV/0!</v>
      </c>
    </row>
    <row r="72" spans="1:11">
      <c r="A72" s="52" t="s">
        <v>207</v>
      </c>
      <c r="B72" s="52">
        <v>42</v>
      </c>
      <c r="C72" s="52">
        <v>9</v>
      </c>
      <c r="D72" s="52" t="str">
        <f>A72&amp;"_"&amp;B72&amp;"_"&amp;5</f>
        <v>P36_42_5</v>
      </c>
      <c r="G72" s="49" t="e">
        <f t="shared" si="5"/>
        <v>#DIV/0!</v>
      </c>
      <c r="H72" s="48" t="e">
        <f t="shared" si="6"/>
        <v>#DIV/0!</v>
      </c>
      <c r="I72" s="47" t="e">
        <f t="shared" si="7"/>
        <v>#DIV/0!</v>
      </c>
      <c r="J72" s="44" t="e">
        <f t="shared" si="8"/>
        <v>#DIV/0!</v>
      </c>
      <c r="K72" s="62" t="e">
        <f t="shared" si="4"/>
        <v>#DIV/0!</v>
      </c>
    </row>
    <row r="73" spans="1:11">
      <c r="A73" s="63" t="s">
        <v>207</v>
      </c>
      <c r="B73" s="63">
        <v>42</v>
      </c>
      <c r="C73" s="63">
        <v>9</v>
      </c>
      <c r="D73" s="63" t="str">
        <f>A73&amp;"_"&amp;B73&amp;"_"&amp;6</f>
        <v>P36_42_6</v>
      </c>
      <c r="E73" s="64"/>
      <c r="F73" s="65"/>
      <c r="G73" s="66" t="e">
        <f t="shared" si="5"/>
        <v>#DIV/0!</v>
      </c>
      <c r="H73" s="67" t="e">
        <f t="shared" si="6"/>
        <v>#DIV/0!</v>
      </c>
      <c r="I73" s="68" t="e">
        <f t="shared" si="7"/>
        <v>#DIV/0!</v>
      </c>
      <c r="J73" s="69" t="e">
        <f t="shared" si="8"/>
        <v>#DIV/0!</v>
      </c>
      <c r="K73" s="62" t="e">
        <f t="shared" si="4"/>
        <v>#DIV/0!</v>
      </c>
    </row>
    <row r="74" spans="1:11">
      <c r="A74" s="56" t="s">
        <v>150</v>
      </c>
      <c r="B74" s="56">
        <v>75</v>
      </c>
      <c r="C74" s="56">
        <v>3</v>
      </c>
      <c r="D74" s="56" t="str">
        <f>A74&amp;"_"&amp;B74&amp;"_"&amp;1</f>
        <v>P24_75_1</v>
      </c>
      <c r="E74" s="57">
        <v>30</v>
      </c>
      <c r="F74" s="58">
        <v>7.2</v>
      </c>
      <c r="G74" s="59">
        <f t="shared" si="5"/>
        <v>1.6666666666666665</v>
      </c>
      <c r="H74" s="60">
        <f t="shared" si="6"/>
        <v>10</v>
      </c>
      <c r="I74" s="61">
        <f t="shared" si="7"/>
        <v>8.3333333333333339</v>
      </c>
      <c r="J74" s="62">
        <f t="shared" si="8"/>
        <v>3.3333333333333339</v>
      </c>
      <c r="K74" s="62">
        <f t="shared" si="4"/>
        <v>4.166666666666667</v>
      </c>
    </row>
    <row r="75" spans="1:11">
      <c r="A75" s="52" t="s">
        <v>150</v>
      </c>
      <c r="B75" s="52">
        <v>75</v>
      </c>
      <c r="C75" s="52">
        <v>3</v>
      </c>
      <c r="D75" s="52" t="str">
        <f>A75&amp;"_"&amp;B75&amp;"_"&amp;2</f>
        <v>P24_75_2</v>
      </c>
      <c r="G75" s="49" t="e">
        <f t="shared" si="5"/>
        <v>#DIV/0!</v>
      </c>
      <c r="H75" s="48" t="e">
        <f t="shared" si="6"/>
        <v>#DIV/0!</v>
      </c>
      <c r="I75" s="47" t="e">
        <f t="shared" si="7"/>
        <v>#DIV/0!</v>
      </c>
      <c r="J75" s="44" t="e">
        <f t="shared" si="8"/>
        <v>#DIV/0!</v>
      </c>
      <c r="K75" s="62" t="e">
        <f t="shared" si="4"/>
        <v>#DIV/0!</v>
      </c>
    </row>
    <row r="76" spans="1:11">
      <c r="A76" s="52" t="s">
        <v>150</v>
      </c>
      <c r="B76" s="52">
        <v>75</v>
      </c>
      <c r="C76" s="52">
        <v>3</v>
      </c>
      <c r="D76" s="52" t="str">
        <f>A76&amp;"_"&amp;B76&amp;"_"&amp;3</f>
        <v>P24_75_3</v>
      </c>
      <c r="G76" s="49" t="e">
        <f t="shared" si="5"/>
        <v>#DIV/0!</v>
      </c>
      <c r="H76" s="48" t="e">
        <f t="shared" si="6"/>
        <v>#DIV/0!</v>
      </c>
      <c r="I76" s="47" t="e">
        <f t="shared" si="7"/>
        <v>#DIV/0!</v>
      </c>
      <c r="J76" s="44" t="e">
        <f t="shared" si="8"/>
        <v>#DIV/0!</v>
      </c>
      <c r="K76" s="62" t="e">
        <f t="shared" si="4"/>
        <v>#DIV/0!</v>
      </c>
    </row>
    <row r="77" spans="1:11">
      <c r="A77" s="52" t="s">
        <v>150</v>
      </c>
      <c r="B77" s="52">
        <v>75</v>
      </c>
      <c r="C77" s="52">
        <v>3</v>
      </c>
      <c r="D77" s="52" t="str">
        <f>A77&amp;"_"&amp;B77&amp;"_"&amp;4</f>
        <v>P24_75_4</v>
      </c>
      <c r="G77" s="49" t="e">
        <f t="shared" si="5"/>
        <v>#DIV/0!</v>
      </c>
      <c r="H77" s="48" t="e">
        <f t="shared" si="6"/>
        <v>#DIV/0!</v>
      </c>
      <c r="I77" s="47" t="e">
        <f t="shared" si="7"/>
        <v>#DIV/0!</v>
      </c>
      <c r="J77" s="44" t="e">
        <f t="shared" si="8"/>
        <v>#DIV/0!</v>
      </c>
      <c r="K77" s="62" t="e">
        <f t="shared" si="4"/>
        <v>#DIV/0!</v>
      </c>
    </row>
    <row r="78" spans="1:11">
      <c r="A78" s="52" t="s">
        <v>150</v>
      </c>
      <c r="B78" s="52">
        <v>75</v>
      </c>
      <c r="C78" s="52">
        <v>3</v>
      </c>
      <c r="D78" s="52" t="str">
        <f>A78&amp;"_"&amp;B78&amp;"_"&amp;5</f>
        <v>P24_75_5</v>
      </c>
      <c r="G78" s="49" t="e">
        <f t="shared" si="5"/>
        <v>#DIV/0!</v>
      </c>
      <c r="H78" s="48" t="e">
        <f t="shared" si="6"/>
        <v>#DIV/0!</v>
      </c>
      <c r="I78" s="47" t="e">
        <f t="shared" si="7"/>
        <v>#DIV/0!</v>
      </c>
      <c r="J78" s="44" t="e">
        <f t="shared" si="8"/>
        <v>#DIV/0!</v>
      </c>
      <c r="K78" s="62" t="e">
        <f t="shared" si="4"/>
        <v>#DIV/0!</v>
      </c>
    </row>
    <row r="79" spans="1:11">
      <c r="A79" s="63" t="s">
        <v>150</v>
      </c>
      <c r="B79" s="63">
        <v>75</v>
      </c>
      <c r="C79" s="63">
        <v>3</v>
      </c>
      <c r="D79" s="63" t="str">
        <f>A79&amp;"_"&amp;B79&amp;"_"&amp;6</f>
        <v>P24_75_6</v>
      </c>
      <c r="E79" s="64"/>
      <c r="F79" s="65"/>
      <c r="G79" s="66" t="e">
        <f t="shared" si="5"/>
        <v>#DIV/0!</v>
      </c>
      <c r="H79" s="67" t="e">
        <f t="shared" si="6"/>
        <v>#DIV/0!</v>
      </c>
      <c r="I79" s="68" t="e">
        <f t="shared" si="7"/>
        <v>#DIV/0!</v>
      </c>
      <c r="J79" s="69" t="e">
        <f t="shared" si="8"/>
        <v>#DIV/0!</v>
      </c>
      <c r="K79" s="62" t="e">
        <f t="shared" si="4"/>
        <v>#DIV/0!</v>
      </c>
    </row>
    <row r="80" spans="1:11">
      <c r="A80" s="56" t="s">
        <v>150</v>
      </c>
      <c r="B80" s="56">
        <v>26</v>
      </c>
      <c r="C80" s="56">
        <v>46</v>
      </c>
      <c r="D80" s="56" t="str">
        <f>A80&amp;"_"&amp;B80&amp;"_"&amp;1</f>
        <v>P24_26_1</v>
      </c>
      <c r="E80" s="57">
        <v>25</v>
      </c>
      <c r="F80" s="58">
        <v>33</v>
      </c>
      <c r="G80" s="59">
        <f t="shared" si="5"/>
        <v>0.36363636363636365</v>
      </c>
      <c r="H80" s="60">
        <f t="shared" si="6"/>
        <v>2.1818181818181817</v>
      </c>
      <c r="I80" s="61">
        <f t="shared" si="7"/>
        <v>9.6363636363636367</v>
      </c>
      <c r="J80" s="62">
        <f t="shared" si="8"/>
        <v>4.6363636363636367</v>
      </c>
      <c r="K80" s="62">
        <f t="shared" si="4"/>
        <v>4.8181818181818183</v>
      </c>
    </row>
    <row r="81" spans="1:11">
      <c r="A81" s="52" t="s">
        <v>150</v>
      </c>
      <c r="B81" s="52">
        <v>26</v>
      </c>
      <c r="C81" s="52">
        <v>46</v>
      </c>
      <c r="D81" s="52" t="str">
        <f>A81&amp;"_"&amp;B81&amp;"_"&amp;2</f>
        <v>P24_26_2</v>
      </c>
      <c r="G81" s="49" t="e">
        <f t="shared" si="5"/>
        <v>#DIV/0!</v>
      </c>
      <c r="H81" s="48" t="e">
        <f t="shared" si="6"/>
        <v>#DIV/0!</v>
      </c>
      <c r="I81" s="47" t="e">
        <f t="shared" si="7"/>
        <v>#DIV/0!</v>
      </c>
      <c r="J81" s="44" t="e">
        <f t="shared" si="8"/>
        <v>#DIV/0!</v>
      </c>
      <c r="K81" s="62" t="e">
        <f t="shared" si="4"/>
        <v>#DIV/0!</v>
      </c>
    </row>
    <row r="82" spans="1:11">
      <c r="A82" s="52" t="s">
        <v>150</v>
      </c>
      <c r="B82" s="52">
        <v>26</v>
      </c>
      <c r="C82" s="52">
        <v>46</v>
      </c>
      <c r="D82" s="52" t="str">
        <f>A82&amp;"_"&amp;B82&amp;"_"&amp;3</f>
        <v>P24_26_3</v>
      </c>
      <c r="G82" s="49" t="e">
        <f t="shared" si="5"/>
        <v>#DIV/0!</v>
      </c>
      <c r="H82" s="48" t="e">
        <f t="shared" si="6"/>
        <v>#DIV/0!</v>
      </c>
      <c r="I82" s="47" t="e">
        <f t="shared" si="7"/>
        <v>#DIV/0!</v>
      </c>
      <c r="J82" s="44" t="e">
        <f t="shared" si="8"/>
        <v>#DIV/0!</v>
      </c>
      <c r="K82" s="62" t="e">
        <f t="shared" si="4"/>
        <v>#DIV/0!</v>
      </c>
    </row>
    <row r="83" spans="1:11">
      <c r="A83" s="52" t="s">
        <v>150</v>
      </c>
      <c r="B83" s="52">
        <v>26</v>
      </c>
      <c r="C83" s="52">
        <v>46</v>
      </c>
      <c r="D83" s="52" t="str">
        <f>A83&amp;"_"&amp;B83&amp;"_"&amp;4</f>
        <v>P24_26_4</v>
      </c>
      <c r="G83" s="49" t="e">
        <f t="shared" si="5"/>
        <v>#DIV/0!</v>
      </c>
      <c r="H83" s="48" t="e">
        <f t="shared" si="6"/>
        <v>#DIV/0!</v>
      </c>
      <c r="I83" s="47" t="e">
        <f t="shared" si="7"/>
        <v>#DIV/0!</v>
      </c>
      <c r="J83" s="44" t="e">
        <f t="shared" si="8"/>
        <v>#DIV/0!</v>
      </c>
      <c r="K83" s="62" t="e">
        <f t="shared" si="4"/>
        <v>#DIV/0!</v>
      </c>
    </row>
    <row r="84" spans="1:11">
      <c r="A84" s="52" t="s">
        <v>150</v>
      </c>
      <c r="B84" s="52">
        <v>26</v>
      </c>
      <c r="C84" s="52">
        <v>46</v>
      </c>
      <c r="D84" s="52" t="str">
        <f>A84&amp;"_"&amp;B84&amp;"_"&amp;5</f>
        <v>P24_26_5</v>
      </c>
      <c r="G84" s="49" t="e">
        <f t="shared" si="5"/>
        <v>#DIV/0!</v>
      </c>
      <c r="H84" s="48" t="e">
        <f t="shared" si="6"/>
        <v>#DIV/0!</v>
      </c>
      <c r="I84" s="47" t="e">
        <f t="shared" si="7"/>
        <v>#DIV/0!</v>
      </c>
      <c r="J84" s="44" t="e">
        <f t="shared" si="8"/>
        <v>#DIV/0!</v>
      </c>
      <c r="K84" s="62" t="e">
        <f t="shared" si="4"/>
        <v>#DIV/0!</v>
      </c>
    </row>
    <row r="85" spans="1:11">
      <c r="A85" s="63" t="s">
        <v>150</v>
      </c>
      <c r="B85" s="63">
        <v>26</v>
      </c>
      <c r="C85" s="63">
        <v>46</v>
      </c>
      <c r="D85" s="63" t="str">
        <f>A85&amp;"_"&amp;B85&amp;"_"&amp;6</f>
        <v>P24_26_6</v>
      </c>
      <c r="E85" s="64"/>
      <c r="F85" s="65"/>
      <c r="G85" s="66" t="e">
        <f t="shared" si="5"/>
        <v>#DIV/0!</v>
      </c>
      <c r="H85" s="67" t="e">
        <f t="shared" si="6"/>
        <v>#DIV/0!</v>
      </c>
      <c r="I85" s="68" t="e">
        <f t="shared" si="7"/>
        <v>#DIV/0!</v>
      </c>
      <c r="J85" s="69" t="e">
        <f t="shared" si="8"/>
        <v>#DIV/0!</v>
      </c>
      <c r="K85" s="62" t="e">
        <f t="shared" si="4"/>
        <v>#DIV/0!</v>
      </c>
    </row>
    <row r="86" spans="1:11">
      <c r="A86" s="56" t="s">
        <v>150</v>
      </c>
      <c r="B86" s="56">
        <v>25</v>
      </c>
      <c r="C86" s="56">
        <v>60</v>
      </c>
      <c r="D86" s="56" t="str">
        <f>A86&amp;"_"&amp;B86&amp;"_"&amp;1</f>
        <v>P24_25_1</v>
      </c>
      <c r="E86" s="57">
        <v>10</v>
      </c>
      <c r="F86" s="58">
        <v>38.200000000000003</v>
      </c>
      <c r="G86" s="59">
        <f t="shared" si="5"/>
        <v>0.31413612565445026</v>
      </c>
      <c r="H86" s="60">
        <f t="shared" si="6"/>
        <v>1.8848167539267016</v>
      </c>
      <c r="I86" s="61">
        <f t="shared" si="7"/>
        <v>9.6858638743455501</v>
      </c>
      <c r="J86" s="62">
        <f t="shared" si="8"/>
        <v>4.6858638743455501</v>
      </c>
      <c r="K86" s="62">
        <f t="shared" si="4"/>
        <v>4.842931937172775</v>
      </c>
    </row>
    <row r="87" spans="1:11">
      <c r="A87" s="52" t="s">
        <v>150</v>
      </c>
      <c r="B87" s="52">
        <v>25</v>
      </c>
      <c r="C87" s="52">
        <v>60</v>
      </c>
      <c r="D87" s="52" t="str">
        <f>A87&amp;"_"&amp;B87&amp;"_"&amp;2</f>
        <v>P24_25_2</v>
      </c>
      <c r="G87" s="49" t="e">
        <f t="shared" si="5"/>
        <v>#DIV/0!</v>
      </c>
      <c r="H87" s="48" t="e">
        <f t="shared" si="6"/>
        <v>#DIV/0!</v>
      </c>
      <c r="I87" s="47" t="e">
        <f t="shared" si="7"/>
        <v>#DIV/0!</v>
      </c>
      <c r="J87" s="44" t="e">
        <f t="shared" si="8"/>
        <v>#DIV/0!</v>
      </c>
      <c r="K87" s="62" t="e">
        <f t="shared" si="4"/>
        <v>#DIV/0!</v>
      </c>
    </row>
    <row r="88" spans="1:11">
      <c r="A88" s="52" t="s">
        <v>150</v>
      </c>
      <c r="B88" s="52">
        <v>25</v>
      </c>
      <c r="C88" s="52">
        <v>60</v>
      </c>
      <c r="D88" s="52" t="str">
        <f>A88&amp;"_"&amp;B88&amp;"_"&amp;3</f>
        <v>P24_25_3</v>
      </c>
      <c r="G88" s="49" t="e">
        <f t="shared" si="5"/>
        <v>#DIV/0!</v>
      </c>
      <c r="H88" s="48" t="e">
        <f t="shared" si="6"/>
        <v>#DIV/0!</v>
      </c>
      <c r="I88" s="47" t="e">
        <f t="shared" si="7"/>
        <v>#DIV/0!</v>
      </c>
      <c r="J88" s="44" t="e">
        <f t="shared" si="8"/>
        <v>#DIV/0!</v>
      </c>
      <c r="K88" s="62" t="e">
        <f t="shared" si="4"/>
        <v>#DIV/0!</v>
      </c>
    </row>
    <row r="89" spans="1:11">
      <c r="A89" s="52" t="s">
        <v>150</v>
      </c>
      <c r="B89" s="52">
        <v>25</v>
      </c>
      <c r="C89" s="52">
        <v>60</v>
      </c>
      <c r="D89" s="52" t="str">
        <f>A89&amp;"_"&amp;B89&amp;"_"&amp;4</f>
        <v>P24_25_4</v>
      </c>
      <c r="G89" s="49" t="e">
        <f t="shared" si="5"/>
        <v>#DIV/0!</v>
      </c>
      <c r="H89" s="48" t="e">
        <f t="shared" si="6"/>
        <v>#DIV/0!</v>
      </c>
      <c r="I89" s="47" t="e">
        <f t="shared" si="7"/>
        <v>#DIV/0!</v>
      </c>
      <c r="J89" s="44" t="e">
        <f t="shared" si="8"/>
        <v>#DIV/0!</v>
      </c>
      <c r="K89" s="62" t="e">
        <f t="shared" si="4"/>
        <v>#DIV/0!</v>
      </c>
    </row>
    <row r="90" spans="1:11">
      <c r="A90" s="52" t="s">
        <v>150</v>
      </c>
      <c r="B90" s="52">
        <v>25</v>
      </c>
      <c r="C90" s="52">
        <v>60</v>
      </c>
      <c r="D90" s="52" t="str">
        <f>A90&amp;"_"&amp;B90&amp;"_"&amp;5</f>
        <v>P24_25_5</v>
      </c>
      <c r="G90" s="49" t="e">
        <f t="shared" si="5"/>
        <v>#DIV/0!</v>
      </c>
      <c r="H90" s="48" t="e">
        <f t="shared" si="6"/>
        <v>#DIV/0!</v>
      </c>
      <c r="I90" s="47" t="e">
        <f t="shared" si="7"/>
        <v>#DIV/0!</v>
      </c>
      <c r="J90" s="44" t="e">
        <f t="shared" si="8"/>
        <v>#DIV/0!</v>
      </c>
      <c r="K90" s="62" t="e">
        <f t="shared" si="4"/>
        <v>#DIV/0!</v>
      </c>
    </row>
    <row r="91" spans="1:11">
      <c r="A91" s="63" t="s">
        <v>150</v>
      </c>
      <c r="B91" s="63">
        <v>25</v>
      </c>
      <c r="C91" s="63">
        <v>60</v>
      </c>
      <c r="D91" s="63" t="str">
        <f>A91&amp;"_"&amp;B91&amp;"_"&amp;6</f>
        <v>P24_25_6</v>
      </c>
      <c r="E91" s="64"/>
      <c r="F91" s="65"/>
      <c r="G91" s="66" t="e">
        <f t="shared" si="5"/>
        <v>#DIV/0!</v>
      </c>
      <c r="H91" s="67" t="e">
        <f t="shared" si="6"/>
        <v>#DIV/0!</v>
      </c>
      <c r="I91" s="68" t="e">
        <f t="shared" si="7"/>
        <v>#DIV/0!</v>
      </c>
      <c r="J91" s="69" t="e">
        <f t="shared" si="8"/>
        <v>#DIV/0!</v>
      </c>
      <c r="K91" s="62" t="e">
        <f t="shared" si="4"/>
        <v>#DIV/0!</v>
      </c>
    </row>
    <row r="92" spans="1:11">
      <c r="A92" s="56" t="s">
        <v>187</v>
      </c>
      <c r="B92" s="56">
        <v>35</v>
      </c>
      <c r="C92" s="56">
        <v>12</v>
      </c>
      <c r="D92" s="56" t="str">
        <f>A92&amp;"_"&amp;B92&amp;"_"&amp;1</f>
        <v>P3_35_1</v>
      </c>
      <c r="E92" s="57">
        <v>55</v>
      </c>
      <c r="F92" s="58">
        <v>10.1</v>
      </c>
      <c r="G92" s="59">
        <f t="shared" si="5"/>
        <v>1.1881188118811883</v>
      </c>
      <c r="H92" s="60">
        <f t="shared" si="6"/>
        <v>7.1287128712871297</v>
      </c>
      <c r="I92" s="61">
        <f t="shared" si="7"/>
        <v>8.8118811881188108</v>
      </c>
      <c r="J92" s="62">
        <f t="shared" si="8"/>
        <v>3.8118811881188108</v>
      </c>
      <c r="K92" s="62">
        <f t="shared" si="4"/>
        <v>4.4059405940594054</v>
      </c>
    </row>
    <row r="93" spans="1:11">
      <c r="A93" s="52" t="s">
        <v>187</v>
      </c>
      <c r="B93" s="52">
        <v>35</v>
      </c>
      <c r="C93" s="52">
        <v>12</v>
      </c>
      <c r="D93" s="52" t="str">
        <f>A93&amp;"_"&amp;B93&amp;"_"&amp;2</f>
        <v>P3_35_2</v>
      </c>
      <c r="G93" s="49" t="e">
        <f t="shared" si="5"/>
        <v>#DIV/0!</v>
      </c>
      <c r="H93" s="48" t="e">
        <f t="shared" si="6"/>
        <v>#DIV/0!</v>
      </c>
      <c r="I93" s="47" t="e">
        <f t="shared" si="7"/>
        <v>#DIV/0!</v>
      </c>
      <c r="J93" s="44" t="e">
        <f t="shared" si="8"/>
        <v>#DIV/0!</v>
      </c>
      <c r="K93" s="62" t="e">
        <f t="shared" si="4"/>
        <v>#DIV/0!</v>
      </c>
    </row>
    <row r="94" spans="1:11">
      <c r="A94" s="52" t="s">
        <v>187</v>
      </c>
      <c r="B94" s="52">
        <v>35</v>
      </c>
      <c r="C94" s="52">
        <v>12</v>
      </c>
      <c r="D94" s="52" t="str">
        <f>A94&amp;"_"&amp;B94&amp;"_"&amp;3</f>
        <v>P3_35_3</v>
      </c>
      <c r="G94" s="49" t="e">
        <f t="shared" si="5"/>
        <v>#DIV/0!</v>
      </c>
      <c r="H94" s="48" t="e">
        <f t="shared" si="6"/>
        <v>#DIV/0!</v>
      </c>
      <c r="I94" s="47" t="e">
        <f t="shared" si="7"/>
        <v>#DIV/0!</v>
      </c>
      <c r="J94" s="44" t="e">
        <f t="shared" si="8"/>
        <v>#DIV/0!</v>
      </c>
      <c r="K94" s="62" t="e">
        <f t="shared" si="4"/>
        <v>#DIV/0!</v>
      </c>
    </row>
    <row r="95" spans="1:11">
      <c r="A95" s="52" t="s">
        <v>187</v>
      </c>
      <c r="B95" s="52">
        <v>35</v>
      </c>
      <c r="C95" s="52">
        <v>12</v>
      </c>
      <c r="D95" s="52" t="str">
        <f>A95&amp;"_"&amp;B95&amp;"_"&amp;4</f>
        <v>P3_35_4</v>
      </c>
      <c r="G95" s="49" t="e">
        <f t="shared" si="5"/>
        <v>#DIV/0!</v>
      </c>
      <c r="H95" s="48" t="e">
        <f t="shared" si="6"/>
        <v>#DIV/0!</v>
      </c>
      <c r="I95" s="47" t="e">
        <f t="shared" si="7"/>
        <v>#DIV/0!</v>
      </c>
      <c r="J95" s="44" t="e">
        <f t="shared" si="8"/>
        <v>#DIV/0!</v>
      </c>
      <c r="K95" s="62" t="e">
        <f t="shared" si="4"/>
        <v>#DIV/0!</v>
      </c>
    </row>
    <row r="96" spans="1:11">
      <c r="A96" s="52" t="s">
        <v>187</v>
      </c>
      <c r="B96" s="52">
        <v>35</v>
      </c>
      <c r="C96" s="52">
        <v>12</v>
      </c>
      <c r="D96" s="52" t="str">
        <f>A96&amp;"_"&amp;B96&amp;"_"&amp;5</f>
        <v>P3_35_5</v>
      </c>
      <c r="G96" s="49" t="e">
        <f t="shared" si="5"/>
        <v>#DIV/0!</v>
      </c>
      <c r="H96" s="48" t="e">
        <f t="shared" si="6"/>
        <v>#DIV/0!</v>
      </c>
      <c r="I96" s="47" t="e">
        <f t="shared" si="7"/>
        <v>#DIV/0!</v>
      </c>
      <c r="J96" s="44" t="e">
        <f t="shared" si="8"/>
        <v>#DIV/0!</v>
      </c>
      <c r="K96" s="62" t="e">
        <f t="shared" si="4"/>
        <v>#DIV/0!</v>
      </c>
    </row>
    <row r="97" spans="1:11">
      <c r="A97" s="63" t="s">
        <v>187</v>
      </c>
      <c r="B97" s="63">
        <v>35</v>
      </c>
      <c r="C97" s="63">
        <v>12</v>
      </c>
      <c r="D97" s="63" t="str">
        <f>A97&amp;"_"&amp;B97&amp;"_"&amp;6</f>
        <v>P3_35_6</v>
      </c>
      <c r="E97" s="64"/>
      <c r="F97" s="65"/>
      <c r="G97" s="66" t="e">
        <f t="shared" si="5"/>
        <v>#DIV/0!</v>
      </c>
      <c r="H97" s="67" t="e">
        <f t="shared" si="6"/>
        <v>#DIV/0!</v>
      </c>
      <c r="I97" s="68" t="e">
        <f t="shared" si="7"/>
        <v>#DIV/0!</v>
      </c>
      <c r="J97" s="69" t="e">
        <f t="shared" si="8"/>
        <v>#DIV/0!</v>
      </c>
      <c r="K97" s="62" t="e">
        <f t="shared" ref="K97:K109" si="9">I97/2</f>
        <v>#DIV/0!</v>
      </c>
    </row>
    <row r="98" spans="1:11">
      <c r="A98" s="56" t="s">
        <v>187</v>
      </c>
      <c r="B98" s="56">
        <v>36</v>
      </c>
      <c r="C98" s="56">
        <v>9</v>
      </c>
      <c r="D98" s="56" t="str">
        <f>A98&amp;"_"&amp;B98&amp;"_"&amp;1</f>
        <v>P3_36_1</v>
      </c>
      <c r="E98" s="57">
        <v>45</v>
      </c>
      <c r="F98" s="58">
        <v>9.1999999999999993</v>
      </c>
      <c r="G98" s="59">
        <f t="shared" si="5"/>
        <v>1.3043478260869565</v>
      </c>
      <c r="H98" s="60">
        <f t="shared" si="6"/>
        <v>7.8260869565217392</v>
      </c>
      <c r="I98" s="61">
        <f>10-G98</f>
        <v>8.695652173913043</v>
      </c>
      <c r="J98" s="62">
        <f t="shared" si="8"/>
        <v>3.695652173913043</v>
      </c>
      <c r="K98" s="62">
        <f t="shared" si="9"/>
        <v>4.3478260869565215</v>
      </c>
    </row>
    <row r="99" spans="1:11">
      <c r="A99" s="52" t="s">
        <v>187</v>
      </c>
      <c r="B99" s="52">
        <v>36</v>
      </c>
      <c r="C99" s="52">
        <v>9</v>
      </c>
      <c r="D99" s="52" t="str">
        <f>A99&amp;"_"&amp;B99&amp;"_"&amp;2</f>
        <v>P3_36_2</v>
      </c>
      <c r="G99" s="49" t="e">
        <f t="shared" si="5"/>
        <v>#DIV/0!</v>
      </c>
      <c r="H99" s="48" t="e">
        <f t="shared" si="6"/>
        <v>#DIV/0!</v>
      </c>
      <c r="I99" s="47" t="e">
        <f t="shared" si="7"/>
        <v>#DIV/0!</v>
      </c>
      <c r="J99" s="44" t="e">
        <f t="shared" si="8"/>
        <v>#DIV/0!</v>
      </c>
      <c r="K99" s="62" t="e">
        <f t="shared" si="9"/>
        <v>#DIV/0!</v>
      </c>
    </row>
    <row r="100" spans="1:11">
      <c r="A100" s="52" t="s">
        <v>187</v>
      </c>
      <c r="B100" s="52">
        <v>36</v>
      </c>
      <c r="C100" s="52">
        <v>9</v>
      </c>
      <c r="D100" s="52" t="str">
        <f>A100&amp;"_"&amp;B100&amp;"_"&amp;3</f>
        <v>P3_36_3</v>
      </c>
      <c r="G100" s="49" t="e">
        <f t="shared" si="5"/>
        <v>#DIV/0!</v>
      </c>
      <c r="H100" s="48" t="e">
        <f t="shared" si="6"/>
        <v>#DIV/0!</v>
      </c>
      <c r="I100" s="47" t="e">
        <f t="shared" si="7"/>
        <v>#DIV/0!</v>
      </c>
      <c r="J100" s="44" t="e">
        <f t="shared" si="8"/>
        <v>#DIV/0!</v>
      </c>
      <c r="K100" s="62" t="e">
        <f t="shared" si="9"/>
        <v>#DIV/0!</v>
      </c>
    </row>
    <row r="101" spans="1:11">
      <c r="A101" s="52" t="s">
        <v>187</v>
      </c>
      <c r="B101" s="52">
        <v>36</v>
      </c>
      <c r="C101" s="52">
        <v>9</v>
      </c>
      <c r="D101" s="52" t="str">
        <f>A101&amp;"_"&amp;B101&amp;"_"&amp;4</f>
        <v>P3_36_4</v>
      </c>
      <c r="G101" s="49" t="e">
        <f t="shared" si="5"/>
        <v>#DIV/0!</v>
      </c>
      <c r="H101" s="48" t="e">
        <f t="shared" si="6"/>
        <v>#DIV/0!</v>
      </c>
      <c r="I101" s="47" t="e">
        <f t="shared" si="7"/>
        <v>#DIV/0!</v>
      </c>
      <c r="J101" s="44" t="e">
        <f t="shared" si="8"/>
        <v>#DIV/0!</v>
      </c>
      <c r="K101" s="62" t="e">
        <f t="shared" si="9"/>
        <v>#DIV/0!</v>
      </c>
    </row>
    <row r="102" spans="1:11">
      <c r="A102" s="52" t="s">
        <v>187</v>
      </c>
      <c r="B102" s="52">
        <v>36</v>
      </c>
      <c r="C102" s="52">
        <v>9</v>
      </c>
      <c r="D102" s="52" t="str">
        <f>A102&amp;"_"&amp;B102&amp;"_"&amp;5</f>
        <v>P3_36_5</v>
      </c>
      <c r="G102" s="49" t="e">
        <f t="shared" si="5"/>
        <v>#DIV/0!</v>
      </c>
      <c r="H102" s="48" t="e">
        <f t="shared" si="6"/>
        <v>#DIV/0!</v>
      </c>
      <c r="I102" s="47" t="e">
        <f t="shared" si="7"/>
        <v>#DIV/0!</v>
      </c>
      <c r="J102" s="44" t="e">
        <f t="shared" si="8"/>
        <v>#DIV/0!</v>
      </c>
      <c r="K102" s="62" t="e">
        <f t="shared" si="9"/>
        <v>#DIV/0!</v>
      </c>
    </row>
    <row r="103" spans="1:11">
      <c r="A103" s="63" t="s">
        <v>187</v>
      </c>
      <c r="B103" s="63">
        <v>36</v>
      </c>
      <c r="C103" s="63">
        <v>9</v>
      </c>
      <c r="D103" s="63" t="str">
        <f>A103&amp;"_"&amp;B103&amp;"_"&amp;6</f>
        <v>P3_36_6</v>
      </c>
      <c r="E103" s="64"/>
      <c r="F103" s="65"/>
      <c r="G103" s="66" t="e">
        <f t="shared" si="5"/>
        <v>#DIV/0!</v>
      </c>
      <c r="H103" s="67" t="e">
        <f t="shared" si="6"/>
        <v>#DIV/0!</v>
      </c>
      <c r="I103" s="68" t="e">
        <f t="shared" si="7"/>
        <v>#DIV/0!</v>
      </c>
      <c r="J103" s="69" t="e">
        <f t="shared" si="8"/>
        <v>#DIV/0!</v>
      </c>
      <c r="K103" s="62" t="e">
        <f t="shared" si="9"/>
        <v>#DIV/0!</v>
      </c>
    </row>
    <row r="104" spans="1:11">
      <c r="A104" s="56" t="s">
        <v>187</v>
      </c>
      <c r="B104" s="56">
        <v>37</v>
      </c>
      <c r="C104" s="56">
        <v>12</v>
      </c>
      <c r="D104" s="56" t="str">
        <f>A104&amp;"_"&amp;B104&amp;"_"&amp;1</f>
        <v>P3_37_1</v>
      </c>
      <c r="E104" s="57">
        <v>45</v>
      </c>
      <c r="F104" s="58">
        <v>11</v>
      </c>
      <c r="G104" s="59">
        <f t="shared" si="5"/>
        <v>1.0909090909090908</v>
      </c>
      <c r="H104" s="60">
        <f t="shared" si="6"/>
        <v>6.545454545454545</v>
      </c>
      <c r="I104" s="61">
        <f t="shared" si="7"/>
        <v>8.9090909090909101</v>
      </c>
      <c r="J104" s="62">
        <f t="shared" si="8"/>
        <v>3.9090909090909101</v>
      </c>
      <c r="K104" s="62">
        <f t="shared" si="9"/>
        <v>4.454545454545455</v>
      </c>
    </row>
    <row r="105" spans="1:11">
      <c r="A105" s="52" t="s">
        <v>187</v>
      </c>
      <c r="B105" s="52">
        <v>37</v>
      </c>
      <c r="C105" s="52">
        <v>12</v>
      </c>
      <c r="D105" s="52" t="str">
        <f>A105&amp;"_"&amp;B105&amp;"_"&amp;2</f>
        <v>P3_37_2</v>
      </c>
      <c r="G105" s="49" t="e">
        <f t="shared" si="5"/>
        <v>#DIV/0!</v>
      </c>
      <c r="H105" s="48" t="e">
        <f t="shared" si="6"/>
        <v>#DIV/0!</v>
      </c>
      <c r="I105" s="47" t="e">
        <f t="shared" si="7"/>
        <v>#DIV/0!</v>
      </c>
      <c r="J105" s="44" t="e">
        <f t="shared" si="8"/>
        <v>#DIV/0!</v>
      </c>
      <c r="K105" s="62" t="e">
        <f t="shared" si="9"/>
        <v>#DIV/0!</v>
      </c>
    </row>
    <row r="106" spans="1:11">
      <c r="A106" s="52" t="s">
        <v>187</v>
      </c>
      <c r="B106" s="52">
        <v>37</v>
      </c>
      <c r="C106" s="52">
        <v>12</v>
      </c>
      <c r="D106" s="52" t="str">
        <f>A106&amp;"_"&amp;B106&amp;"_"&amp;3</f>
        <v>P3_37_3</v>
      </c>
      <c r="G106" s="49" t="e">
        <f t="shared" si="5"/>
        <v>#DIV/0!</v>
      </c>
      <c r="H106" s="48" t="e">
        <f t="shared" si="6"/>
        <v>#DIV/0!</v>
      </c>
      <c r="I106" s="47" t="e">
        <f t="shared" si="7"/>
        <v>#DIV/0!</v>
      </c>
      <c r="J106" s="44" t="e">
        <f t="shared" si="8"/>
        <v>#DIV/0!</v>
      </c>
      <c r="K106" s="62" t="e">
        <f t="shared" si="9"/>
        <v>#DIV/0!</v>
      </c>
    </row>
    <row r="107" spans="1:11">
      <c r="A107" s="52" t="s">
        <v>187</v>
      </c>
      <c r="B107" s="52">
        <v>37</v>
      </c>
      <c r="C107" s="52">
        <v>12</v>
      </c>
      <c r="D107" s="52" t="str">
        <f>A107&amp;"_"&amp;B107&amp;"_"&amp;4</f>
        <v>P3_37_4</v>
      </c>
      <c r="G107" s="49" t="e">
        <f t="shared" si="5"/>
        <v>#DIV/0!</v>
      </c>
      <c r="H107" s="48" t="e">
        <f t="shared" si="6"/>
        <v>#DIV/0!</v>
      </c>
      <c r="I107" s="47" t="e">
        <f t="shared" si="7"/>
        <v>#DIV/0!</v>
      </c>
      <c r="J107" s="44" t="e">
        <f t="shared" si="8"/>
        <v>#DIV/0!</v>
      </c>
      <c r="K107" s="62" t="e">
        <f t="shared" si="9"/>
        <v>#DIV/0!</v>
      </c>
    </row>
    <row r="108" spans="1:11">
      <c r="A108" s="52" t="s">
        <v>187</v>
      </c>
      <c r="B108" s="52">
        <v>37</v>
      </c>
      <c r="C108" s="52">
        <v>12</v>
      </c>
      <c r="D108" s="52" t="str">
        <f>A108&amp;"_"&amp;B108&amp;"_"&amp;5</f>
        <v>P3_37_5</v>
      </c>
      <c r="G108" s="49" t="e">
        <f t="shared" si="5"/>
        <v>#DIV/0!</v>
      </c>
      <c r="H108" s="48" t="e">
        <f t="shared" si="6"/>
        <v>#DIV/0!</v>
      </c>
      <c r="I108" s="47" t="e">
        <f t="shared" si="7"/>
        <v>#DIV/0!</v>
      </c>
      <c r="J108" s="44" t="e">
        <f t="shared" si="8"/>
        <v>#DIV/0!</v>
      </c>
      <c r="K108" s="62" t="e">
        <f t="shared" si="9"/>
        <v>#DIV/0!</v>
      </c>
    </row>
    <row r="109" spans="1:11">
      <c r="A109" s="52" t="s">
        <v>187</v>
      </c>
      <c r="B109" s="52">
        <v>37</v>
      </c>
      <c r="C109" s="52">
        <v>12</v>
      </c>
      <c r="D109" s="52" t="str">
        <f>A109&amp;"_"&amp;B109&amp;"_"&amp;6</f>
        <v>P3_37_6</v>
      </c>
      <c r="G109" s="49" t="e">
        <f t="shared" si="5"/>
        <v>#DIV/0!</v>
      </c>
      <c r="H109" s="48" t="e">
        <f t="shared" si="6"/>
        <v>#DIV/0!</v>
      </c>
      <c r="I109" s="47" t="e">
        <f t="shared" si="7"/>
        <v>#DIV/0!</v>
      </c>
      <c r="J109" s="44" t="e">
        <f t="shared" si="8"/>
        <v>#DIV/0!</v>
      </c>
      <c r="K109" s="62" t="e">
        <f t="shared" si="9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82AF-8379-42DE-8C6E-3DE4BC9EDED5}">
  <sheetPr>
    <tabColor theme="9" tint="0.59999389629810485"/>
  </sheetPr>
  <dimension ref="A1:G1327"/>
  <sheetViews>
    <sheetView topLeftCell="A1305" zoomScale="207" workbookViewId="0">
      <selection activeCell="G1311" sqref="G1311"/>
    </sheetView>
  </sheetViews>
  <sheetFormatPr defaultColWidth="8.85546875" defaultRowHeight="15"/>
  <cols>
    <col min="1" max="1" width="9.85546875" bestFit="1" customWidth="1"/>
    <col min="4" max="4" width="9.42578125" bestFit="1" customWidth="1"/>
    <col min="7" max="7" width="9" customWidth="1"/>
  </cols>
  <sheetData>
    <row r="1" spans="1:7" ht="19.5" customHeight="1">
      <c r="A1" t="s">
        <v>4</v>
      </c>
      <c r="B1" t="s">
        <v>5</v>
      </c>
      <c r="C1" t="s">
        <v>449</v>
      </c>
      <c r="D1" t="s">
        <v>458</v>
      </c>
      <c r="E1" t="s">
        <v>255</v>
      </c>
      <c r="F1" t="s">
        <v>459</v>
      </c>
      <c r="G1" t="s">
        <v>417</v>
      </c>
    </row>
    <row r="2" spans="1:7">
      <c r="A2" t="s">
        <v>16</v>
      </c>
      <c r="B2">
        <v>1</v>
      </c>
      <c r="C2">
        <v>1</v>
      </c>
      <c r="D2" t="s">
        <v>460</v>
      </c>
      <c r="E2" t="s">
        <v>461</v>
      </c>
      <c r="F2">
        <v>3</v>
      </c>
      <c r="G2">
        <v>0</v>
      </c>
    </row>
    <row r="3" spans="1:7">
      <c r="A3" t="s">
        <v>16</v>
      </c>
      <c r="B3">
        <v>1</v>
      </c>
      <c r="C3">
        <v>1</v>
      </c>
      <c r="D3" t="s">
        <v>460</v>
      </c>
      <c r="E3" t="s">
        <v>462</v>
      </c>
      <c r="F3">
        <v>3</v>
      </c>
      <c r="G3">
        <v>1</v>
      </c>
    </row>
    <row r="4" spans="1:7">
      <c r="A4" t="s">
        <v>16</v>
      </c>
      <c r="B4">
        <v>1</v>
      </c>
      <c r="C4">
        <v>1</v>
      </c>
      <c r="D4" t="s">
        <v>460</v>
      </c>
      <c r="E4" t="s">
        <v>463</v>
      </c>
      <c r="F4">
        <v>3</v>
      </c>
      <c r="G4">
        <v>1</v>
      </c>
    </row>
    <row r="5" spans="1:7">
      <c r="A5" t="s">
        <v>16</v>
      </c>
      <c r="B5">
        <v>1</v>
      </c>
      <c r="C5">
        <v>1</v>
      </c>
      <c r="D5" t="s">
        <v>464</v>
      </c>
      <c r="E5" t="s">
        <v>465</v>
      </c>
      <c r="F5">
        <v>3</v>
      </c>
      <c r="G5">
        <v>0</v>
      </c>
    </row>
    <row r="6" spans="1:7">
      <c r="A6" t="s">
        <v>16</v>
      </c>
      <c r="B6">
        <v>1</v>
      </c>
      <c r="C6">
        <v>1</v>
      </c>
      <c r="D6" t="s">
        <v>464</v>
      </c>
      <c r="E6" t="s">
        <v>466</v>
      </c>
      <c r="F6">
        <v>3</v>
      </c>
      <c r="G6">
        <v>0</v>
      </c>
    </row>
    <row r="7" spans="1:7">
      <c r="A7" t="s">
        <v>16</v>
      </c>
      <c r="B7">
        <v>1</v>
      </c>
      <c r="C7">
        <v>1</v>
      </c>
      <c r="D7" t="s">
        <v>464</v>
      </c>
      <c r="E7" t="s">
        <v>467</v>
      </c>
      <c r="F7">
        <v>3</v>
      </c>
      <c r="G7">
        <v>0</v>
      </c>
    </row>
    <row r="8" spans="1:7">
      <c r="A8" t="s">
        <v>16</v>
      </c>
      <c r="B8">
        <v>1</v>
      </c>
      <c r="C8">
        <v>2</v>
      </c>
      <c r="D8" t="s">
        <v>460</v>
      </c>
      <c r="E8" t="s">
        <v>468</v>
      </c>
      <c r="F8">
        <v>3</v>
      </c>
      <c r="G8">
        <v>0</v>
      </c>
    </row>
    <row r="9" spans="1:7">
      <c r="A9" t="s">
        <v>16</v>
      </c>
      <c r="B9">
        <v>1</v>
      </c>
      <c r="C9">
        <v>2</v>
      </c>
      <c r="D9" t="s">
        <v>460</v>
      </c>
      <c r="E9" t="s">
        <v>469</v>
      </c>
      <c r="F9">
        <v>3</v>
      </c>
      <c r="G9">
        <v>0</v>
      </c>
    </row>
    <row r="10" spans="1:7">
      <c r="A10" t="s">
        <v>16</v>
      </c>
      <c r="B10">
        <v>1</v>
      </c>
      <c r="C10">
        <v>2</v>
      </c>
      <c r="D10" t="s">
        <v>460</v>
      </c>
      <c r="E10" t="s">
        <v>470</v>
      </c>
      <c r="F10">
        <v>3</v>
      </c>
      <c r="G10">
        <v>0</v>
      </c>
    </row>
    <row r="11" spans="1:7">
      <c r="A11" t="s">
        <v>16</v>
      </c>
      <c r="B11">
        <v>1</v>
      </c>
      <c r="C11">
        <v>2</v>
      </c>
      <c r="D11" t="s">
        <v>464</v>
      </c>
      <c r="E11" t="s">
        <v>471</v>
      </c>
      <c r="F11">
        <v>3</v>
      </c>
      <c r="G11">
        <v>0</v>
      </c>
    </row>
    <row r="12" spans="1:7">
      <c r="A12" t="s">
        <v>16</v>
      </c>
      <c r="B12">
        <v>1</v>
      </c>
      <c r="C12">
        <v>2</v>
      </c>
      <c r="D12" t="s">
        <v>464</v>
      </c>
      <c r="E12" t="s">
        <v>472</v>
      </c>
      <c r="F12">
        <v>3</v>
      </c>
      <c r="G12">
        <v>0</v>
      </c>
    </row>
    <row r="13" spans="1:7">
      <c r="A13" t="s">
        <v>16</v>
      </c>
      <c r="B13">
        <v>1</v>
      </c>
      <c r="C13">
        <v>2</v>
      </c>
      <c r="D13" t="s">
        <v>464</v>
      </c>
      <c r="E13" t="s">
        <v>473</v>
      </c>
      <c r="F13">
        <v>3</v>
      </c>
      <c r="G13">
        <v>0</v>
      </c>
    </row>
    <row r="14" spans="1:7">
      <c r="A14" t="s">
        <v>16</v>
      </c>
      <c r="B14">
        <v>2</v>
      </c>
      <c r="C14">
        <v>1</v>
      </c>
      <c r="D14" t="s">
        <v>460</v>
      </c>
      <c r="E14" t="s">
        <v>474</v>
      </c>
      <c r="F14">
        <v>3</v>
      </c>
      <c r="G14">
        <v>1</v>
      </c>
    </row>
    <row r="15" spans="1:7">
      <c r="A15" t="s">
        <v>16</v>
      </c>
      <c r="B15">
        <v>2</v>
      </c>
      <c r="C15">
        <v>1</v>
      </c>
      <c r="D15" t="s">
        <v>460</v>
      </c>
      <c r="E15" t="s">
        <v>475</v>
      </c>
      <c r="F15">
        <v>3</v>
      </c>
      <c r="G15">
        <v>1</v>
      </c>
    </row>
    <row r="16" spans="1:7">
      <c r="A16" t="s">
        <v>16</v>
      </c>
      <c r="B16">
        <v>2</v>
      </c>
      <c r="C16">
        <v>1</v>
      </c>
      <c r="D16" t="s">
        <v>460</v>
      </c>
      <c r="E16" t="s">
        <v>476</v>
      </c>
      <c r="F16">
        <v>3</v>
      </c>
      <c r="G16">
        <v>0</v>
      </c>
    </row>
    <row r="17" spans="1:7">
      <c r="A17" t="s">
        <v>16</v>
      </c>
      <c r="B17">
        <v>2</v>
      </c>
      <c r="C17">
        <v>1</v>
      </c>
      <c r="D17" t="s">
        <v>464</v>
      </c>
      <c r="E17" t="s">
        <v>477</v>
      </c>
      <c r="F17">
        <v>3</v>
      </c>
      <c r="G17">
        <v>0</v>
      </c>
    </row>
    <row r="18" spans="1:7">
      <c r="A18" t="s">
        <v>16</v>
      </c>
      <c r="B18">
        <v>2</v>
      </c>
      <c r="C18">
        <v>1</v>
      </c>
      <c r="D18" t="s">
        <v>464</v>
      </c>
      <c r="E18" t="s">
        <v>478</v>
      </c>
      <c r="F18">
        <v>3</v>
      </c>
      <c r="G18">
        <v>1</v>
      </c>
    </row>
    <row r="19" spans="1:7">
      <c r="A19" t="s">
        <v>16</v>
      </c>
      <c r="B19">
        <v>2</v>
      </c>
      <c r="C19">
        <v>1</v>
      </c>
      <c r="D19" t="s">
        <v>464</v>
      </c>
      <c r="E19" t="s">
        <v>479</v>
      </c>
      <c r="F19">
        <v>3</v>
      </c>
      <c r="G19">
        <v>0</v>
      </c>
    </row>
    <row r="20" spans="1:7">
      <c r="A20" t="s">
        <v>16</v>
      </c>
      <c r="B20">
        <v>2</v>
      </c>
      <c r="C20">
        <v>2</v>
      </c>
      <c r="D20" t="s">
        <v>460</v>
      </c>
      <c r="E20" t="s">
        <v>480</v>
      </c>
      <c r="F20">
        <v>3</v>
      </c>
      <c r="G20">
        <v>0</v>
      </c>
    </row>
    <row r="21" spans="1:7">
      <c r="A21" t="s">
        <v>16</v>
      </c>
      <c r="B21">
        <v>2</v>
      </c>
      <c r="C21">
        <v>2</v>
      </c>
      <c r="D21" t="s">
        <v>460</v>
      </c>
      <c r="E21" t="s">
        <v>481</v>
      </c>
      <c r="F21">
        <v>3</v>
      </c>
      <c r="G21">
        <v>1</v>
      </c>
    </row>
    <row r="22" spans="1:7">
      <c r="A22" t="s">
        <v>16</v>
      </c>
      <c r="B22">
        <v>2</v>
      </c>
      <c r="C22">
        <v>2</v>
      </c>
      <c r="D22" t="s">
        <v>460</v>
      </c>
      <c r="E22" t="s">
        <v>482</v>
      </c>
      <c r="F22">
        <v>3</v>
      </c>
      <c r="G22">
        <v>0</v>
      </c>
    </row>
    <row r="23" spans="1:7">
      <c r="A23" t="s">
        <v>16</v>
      </c>
      <c r="B23">
        <v>2</v>
      </c>
      <c r="C23">
        <v>2</v>
      </c>
      <c r="D23" t="s">
        <v>464</v>
      </c>
      <c r="E23" t="s">
        <v>483</v>
      </c>
      <c r="F23">
        <v>3</v>
      </c>
      <c r="G23">
        <v>0</v>
      </c>
    </row>
    <row r="24" spans="1:7">
      <c r="A24" t="s">
        <v>16</v>
      </c>
      <c r="B24">
        <v>2</v>
      </c>
      <c r="C24">
        <v>2</v>
      </c>
      <c r="D24" t="s">
        <v>464</v>
      </c>
      <c r="E24" t="s">
        <v>484</v>
      </c>
      <c r="F24">
        <v>3</v>
      </c>
      <c r="G24">
        <v>0</v>
      </c>
    </row>
    <row r="25" spans="1:7">
      <c r="A25" t="s">
        <v>16</v>
      </c>
      <c r="B25">
        <v>2</v>
      </c>
      <c r="C25">
        <v>2</v>
      </c>
      <c r="D25" t="s">
        <v>464</v>
      </c>
      <c r="E25" t="s">
        <v>485</v>
      </c>
      <c r="F25">
        <v>3</v>
      </c>
      <c r="G25">
        <v>2</v>
      </c>
    </row>
    <row r="26" spans="1:7">
      <c r="A26" t="s">
        <v>16</v>
      </c>
      <c r="B26">
        <v>2</v>
      </c>
      <c r="C26">
        <v>3</v>
      </c>
      <c r="D26" t="s">
        <v>460</v>
      </c>
      <c r="E26" t="s">
        <v>486</v>
      </c>
      <c r="F26">
        <v>3</v>
      </c>
      <c r="G26">
        <v>0</v>
      </c>
    </row>
    <row r="27" spans="1:7">
      <c r="A27" t="s">
        <v>16</v>
      </c>
      <c r="B27">
        <v>2</v>
      </c>
      <c r="C27">
        <v>3</v>
      </c>
      <c r="D27" t="s">
        <v>460</v>
      </c>
      <c r="E27" t="s">
        <v>487</v>
      </c>
      <c r="F27">
        <v>3</v>
      </c>
      <c r="G27">
        <v>1</v>
      </c>
    </row>
    <row r="28" spans="1:7">
      <c r="A28" t="s">
        <v>16</v>
      </c>
      <c r="B28">
        <v>2</v>
      </c>
      <c r="C28">
        <v>3</v>
      </c>
      <c r="D28" t="s">
        <v>460</v>
      </c>
      <c r="E28" t="s">
        <v>488</v>
      </c>
      <c r="F28">
        <v>3</v>
      </c>
      <c r="G28">
        <v>0</v>
      </c>
    </row>
    <row r="29" spans="1:7">
      <c r="A29" t="s">
        <v>16</v>
      </c>
      <c r="B29">
        <v>2</v>
      </c>
      <c r="C29">
        <v>3</v>
      </c>
      <c r="D29" t="s">
        <v>464</v>
      </c>
      <c r="E29" t="s">
        <v>489</v>
      </c>
      <c r="F29">
        <v>3</v>
      </c>
      <c r="G29">
        <v>1</v>
      </c>
    </row>
    <row r="30" spans="1:7">
      <c r="A30" t="s">
        <v>16</v>
      </c>
      <c r="B30">
        <v>2</v>
      </c>
      <c r="C30">
        <v>3</v>
      </c>
      <c r="D30" t="s">
        <v>464</v>
      </c>
      <c r="E30" t="s">
        <v>490</v>
      </c>
      <c r="F30">
        <v>3</v>
      </c>
      <c r="G30">
        <v>0</v>
      </c>
    </row>
    <row r="31" spans="1:7">
      <c r="A31" t="s">
        <v>16</v>
      </c>
      <c r="B31">
        <v>2</v>
      </c>
      <c r="C31">
        <v>3</v>
      </c>
      <c r="D31" t="s">
        <v>464</v>
      </c>
      <c r="E31" t="s">
        <v>491</v>
      </c>
      <c r="F31">
        <v>3</v>
      </c>
      <c r="G31">
        <v>1</v>
      </c>
    </row>
    <row r="32" spans="1:7">
      <c r="A32" t="s">
        <v>16</v>
      </c>
      <c r="B32">
        <v>3</v>
      </c>
      <c r="C32">
        <v>1</v>
      </c>
      <c r="D32" t="s">
        <v>460</v>
      </c>
      <c r="E32" t="s">
        <v>492</v>
      </c>
      <c r="F32">
        <v>3</v>
      </c>
      <c r="G32">
        <v>0</v>
      </c>
    </row>
    <row r="33" spans="1:7">
      <c r="A33" t="s">
        <v>16</v>
      </c>
      <c r="B33">
        <v>3</v>
      </c>
      <c r="C33">
        <v>1</v>
      </c>
      <c r="D33" t="s">
        <v>460</v>
      </c>
      <c r="E33" t="s">
        <v>493</v>
      </c>
      <c r="F33">
        <v>3</v>
      </c>
      <c r="G33">
        <v>0</v>
      </c>
    </row>
    <row r="34" spans="1:7">
      <c r="A34" t="s">
        <v>16</v>
      </c>
      <c r="B34">
        <v>3</v>
      </c>
      <c r="C34">
        <v>1</v>
      </c>
      <c r="D34" t="s">
        <v>460</v>
      </c>
      <c r="E34" t="s">
        <v>494</v>
      </c>
      <c r="F34">
        <v>3</v>
      </c>
      <c r="G34">
        <v>0</v>
      </c>
    </row>
    <row r="35" spans="1:7">
      <c r="A35" t="s">
        <v>16</v>
      </c>
      <c r="B35">
        <v>3</v>
      </c>
      <c r="C35">
        <v>1</v>
      </c>
      <c r="D35" t="s">
        <v>464</v>
      </c>
      <c r="E35" t="s">
        <v>495</v>
      </c>
      <c r="F35">
        <v>3</v>
      </c>
      <c r="G35">
        <v>1</v>
      </c>
    </row>
    <row r="36" spans="1:7">
      <c r="A36" t="s">
        <v>16</v>
      </c>
      <c r="B36">
        <v>3</v>
      </c>
      <c r="C36">
        <v>1</v>
      </c>
      <c r="D36" t="s">
        <v>464</v>
      </c>
      <c r="E36" t="s">
        <v>496</v>
      </c>
      <c r="F36">
        <v>3</v>
      </c>
      <c r="G36">
        <v>0</v>
      </c>
    </row>
    <row r="37" spans="1:7">
      <c r="A37" t="s">
        <v>16</v>
      </c>
      <c r="B37">
        <v>3</v>
      </c>
      <c r="C37">
        <v>1</v>
      </c>
      <c r="D37" t="s">
        <v>464</v>
      </c>
      <c r="E37" t="s">
        <v>497</v>
      </c>
      <c r="F37">
        <v>3</v>
      </c>
      <c r="G37">
        <v>1</v>
      </c>
    </row>
    <row r="38" spans="1:7">
      <c r="A38" t="s">
        <v>16</v>
      </c>
      <c r="B38">
        <v>3</v>
      </c>
      <c r="C38">
        <v>2</v>
      </c>
      <c r="D38" t="s">
        <v>460</v>
      </c>
      <c r="E38" t="s">
        <v>498</v>
      </c>
      <c r="F38">
        <v>3</v>
      </c>
      <c r="G38">
        <v>0</v>
      </c>
    </row>
    <row r="39" spans="1:7">
      <c r="A39" t="s">
        <v>16</v>
      </c>
      <c r="B39">
        <v>3</v>
      </c>
      <c r="C39">
        <v>2</v>
      </c>
      <c r="D39" t="s">
        <v>460</v>
      </c>
      <c r="E39" t="s">
        <v>499</v>
      </c>
      <c r="F39">
        <v>3</v>
      </c>
      <c r="G39">
        <v>0</v>
      </c>
    </row>
    <row r="40" spans="1:7">
      <c r="A40" t="s">
        <v>16</v>
      </c>
      <c r="B40">
        <v>3</v>
      </c>
      <c r="C40">
        <v>2</v>
      </c>
      <c r="D40" t="s">
        <v>460</v>
      </c>
      <c r="E40" t="s">
        <v>500</v>
      </c>
      <c r="F40">
        <v>3</v>
      </c>
      <c r="G40">
        <v>0</v>
      </c>
    </row>
    <row r="41" spans="1:7">
      <c r="A41" t="s">
        <v>16</v>
      </c>
      <c r="B41">
        <v>3</v>
      </c>
      <c r="C41">
        <v>2</v>
      </c>
      <c r="D41" t="s">
        <v>464</v>
      </c>
      <c r="E41" t="s">
        <v>501</v>
      </c>
      <c r="F41">
        <v>3</v>
      </c>
      <c r="G41">
        <v>0</v>
      </c>
    </row>
    <row r="42" spans="1:7">
      <c r="A42" t="s">
        <v>16</v>
      </c>
      <c r="B42">
        <v>3</v>
      </c>
      <c r="C42">
        <v>2</v>
      </c>
      <c r="D42" t="s">
        <v>464</v>
      </c>
      <c r="E42" t="s">
        <v>502</v>
      </c>
      <c r="F42">
        <v>3</v>
      </c>
      <c r="G42">
        <v>0</v>
      </c>
    </row>
    <row r="43" spans="1:7">
      <c r="A43" t="s">
        <v>16</v>
      </c>
      <c r="B43">
        <v>3</v>
      </c>
      <c r="C43">
        <v>2</v>
      </c>
      <c r="D43" t="s">
        <v>464</v>
      </c>
      <c r="E43" t="s">
        <v>503</v>
      </c>
      <c r="F43">
        <v>3</v>
      </c>
      <c r="G43">
        <v>1</v>
      </c>
    </row>
    <row r="44" spans="1:7">
      <c r="A44" t="s">
        <v>16</v>
      </c>
      <c r="B44">
        <v>3</v>
      </c>
      <c r="C44">
        <v>3</v>
      </c>
      <c r="D44" t="s">
        <v>460</v>
      </c>
      <c r="E44" t="s">
        <v>504</v>
      </c>
      <c r="F44">
        <v>3</v>
      </c>
      <c r="G44">
        <v>0</v>
      </c>
    </row>
    <row r="45" spans="1:7">
      <c r="A45" t="s">
        <v>16</v>
      </c>
      <c r="B45">
        <v>3</v>
      </c>
      <c r="C45">
        <v>3</v>
      </c>
      <c r="D45" t="s">
        <v>460</v>
      </c>
      <c r="E45" t="s">
        <v>505</v>
      </c>
      <c r="F45">
        <v>3</v>
      </c>
      <c r="G45">
        <v>1</v>
      </c>
    </row>
    <row r="46" spans="1:7">
      <c r="A46" t="s">
        <v>16</v>
      </c>
      <c r="B46">
        <v>3</v>
      </c>
      <c r="C46">
        <v>3</v>
      </c>
      <c r="D46" t="s">
        <v>460</v>
      </c>
      <c r="E46" t="s">
        <v>506</v>
      </c>
      <c r="F46">
        <v>3</v>
      </c>
      <c r="G46">
        <v>1</v>
      </c>
    </row>
    <row r="47" spans="1:7">
      <c r="A47" t="s">
        <v>16</v>
      </c>
      <c r="B47">
        <v>3</v>
      </c>
      <c r="C47">
        <v>3</v>
      </c>
      <c r="D47" t="s">
        <v>464</v>
      </c>
      <c r="E47" t="s">
        <v>507</v>
      </c>
      <c r="F47">
        <v>3</v>
      </c>
      <c r="G47">
        <v>1</v>
      </c>
    </row>
    <row r="48" spans="1:7">
      <c r="A48" t="s">
        <v>16</v>
      </c>
      <c r="B48">
        <v>3</v>
      </c>
      <c r="C48">
        <v>3</v>
      </c>
      <c r="D48" t="s">
        <v>464</v>
      </c>
      <c r="E48" t="s">
        <v>508</v>
      </c>
      <c r="F48">
        <v>3</v>
      </c>
      <c r="G48">
        <v>0</v>
      </c>
    </row>
    <row r="49" spans="1:7">
      <c r="A49" t="s">
        <v>16</v>
      </c>
      <c r="B49">
        <v>3</v>
      </c>
      <c r="C49">
        <v>3</v>
      </c>
      <c r="D49" t="s">
        <v>464</v>
      </c>
      <c r="E49" t="s">
        <v>509</v>
      </c>
      <c r="F49">
        <v>3</v>
      </c>
      <c r="G49">
        <v>0</v>
      </c>
    </row>
    <row r="50" spans="1:7">
      <c r="A50" t="s">
        <v>39</v>
      </c>
      <c r="B50">
        <v>1</v>
      </c>
      <c r="C50">
        <v>1</v>
      </c>
      <c r="D50" t="s">
        <v>460</v>
      </c>
      <c r="E50" t="s">
        <v>510</v>
      </c>
      <c r="F50">
        <v>3</v>
      </c>
      <c r="G50">
        <v>1</v>
      </c>
    </row>
    <row r="51" spans="1:7">
      <c r="A51" t="s">
        <v>39</v>
      </c>
      <c r="B51">
        <v>1</v>
      </c>
      <c r="C51">
        <v>1</v>
      </c>
      <c r="D51" t="s">
        <v>460</v>
      </c>
      <c r="E51" t="s">
        <v>511</v>
      </c>
      <c r="F51">
        <v>3</v>
      </c>
      <c r="G51">
        <v>0</v>
      </c>
    </row>
    <row r="52" spans="1:7">
      <c r="A52" t="s">
        <v>39</v>
      </c>
      <c r="B52">
        <v>1</v>
      </c>
      <c r="C52">
        <v>1</v>
      </c>
      <c r="D52" t="s">
        <v>460</v>
      </c>
      <c r="E52" t="s">
        <v>512</v>
      </c>
      <c r="F52">
        <v>3</v>
      </c>
      <c r="G52">
        <v>0</v>
      </c>
    </row>
    <row r="53" spans="1:7">
      <c r="A53" t="s">
        <v>39</v>
      </c>
      <c r="B53">
        <v>1</v>
      </c>
      <c r="C53">
        <v>1</v>
      </c>
      <c r="D53" t="s">
        <v>464</v>
      </c>
      <c r="E53" t="s">
        <v>513</v>
      </c>
      <c r="F53">
        <v>3</v>
      </c>
      <c r="G53">
        <v>1</v>
      </c>
    </row>
    <row r="54" spans="1:7">
      <c r="A54" t="s">
        <v>39</v>
      </c>
      <c r="B54">
        <v>1</v>
      </c>
      <c r="C54">
        <v>1</v>
      </c>
      <c r="D54" t="s">
        <v>464</v>
      </c>
      <c r="E54" t="s">
        <v>514</v>
      </c>
      <c r="F54">
        <v>3</v>
      </c>
      <c r="G54">
        <v>0</v>
      </c>
    </row>
    <row r="55" spans="1:7">
      <c r="A55" t="s">
        <v>39</v>
      </c>
      <c r="B55">
        <v>1</v>
      </c>
      <c r="C55">
        <v>1</v>
      </c>
      <c r="D55" t="s">
        <v>464</v>
      </c>
      <c r="E55" t="s">
        <v>515</v>
      </c>
      <c r="F55">
        <v>3</v>
      </c>
      <c r="G55">
        <v>0</v>
      </c>
    </row>
    <row r="56" spans="1:7">
      <c r="A56" t="s">
        <v>39</v>
      </c>
      <c r="B56">
        <v>1</v>
      </c>
      <c r="C56">
        <v>2</v>
      </c>
      <c r="D56" t="s">
        <v>460</v>
      </c>
      <c r="E56" t="s">
        <v>516</v>
      </c>
      <c r="F56">
        <v>3</v>
      </c>
      <c r="G56">
        <v>0</v>
      </c>
    </row>
    <row r="57" spans="1:7">
      <c r="A57" t="s">
        <v>39</v>
      </c>
      <c r="B57">
        <v>1</v>
      </c>
      <c r="C57">
        <v>2</v>
      </c>
      <c r="D57" t="s">
        <v>460</v>
      </c>
      <c r="E57" t="s">
        <v>517</v>
      </c>
      <c r="F57">
        <v>3</v>
      </c>
      <c r="G57">
        <v>0</v>
      </c>
    </row>
    <row r="58" spans="1:7">
      <c r="A58" t="s">
        <v>39</v>
      </c>
      <c r="B58">
        <v>1</v>
      </c>
      <c r="C58">
        <v>2</v>
      </c>
      <c r="D58" t="s">
        <v>460</v>
      </c>
      <c r="E58" t="s">
        <v>518</v>
      </c>
      <c r="F58">
        <v>3</v>
      </c>
      <c r="G58">
        <v>1</v>
      </c>
    </row>
    <row r="59" spans="1:7">
      <c r="A59" t="s">
        <v>39</v>
      </c>
      <c r="B59">
        <v>1</v>
      </c>
      <c r="C59">
        <v>2</v>
      </c>
      <c r="D59" t="s">
        <v>464</v>
      </c>
      <c r="E59" t="s">
        <v>519</v>
      </c>
      <c r="F59">
        <v>3</v>
      </c>
      <c r="G59">
        <v>0</v>
      </c>
    </row>
    <row r="60" spans="1:7">
      <c r="A60" t="s">
        <v>39</v>
      </c>
      <c r="B60">
        <v>1</v>
      </c>
      <c r="C60">
        <v>2</v>
      </c>
      <c r="D60" t="s">
        <v>464</v>
      </c>
      <c r="E60" t="s">
        <v>520</v>
      </c>
      <c r="F60">
        <v>3</v>
      </c>
      <c r="G60">
        <v>0</v>
      </c>
    </row>
    <row r="61" spans="1:7">
      <c r="A61" t="s">
        <v>39</v>
      </c>
      <c r="B61">
        <v>1</v>
      </c>
      <c r="C61">
        <v>2</v>
      </c>
      <c r="D61" t="s">
        <v>464</v>
      </c>
      <c r="E61" t="s">
        <v>521</v>
      </c>
      <c r="F61">
        <v>3</v>
      </c>
      <c r="G61">
        <v>0</v>
      </c>
    </row>
    <row r="62" spans="1:7">
      <c r="A62" t="s">
        <v>39</v>
      </c>
      <c r="B62">
        <v>1</v>
      </c>
      <c r="C62">
        <v>3</v>
      </c>
      <c r="D62" t="s">
        <v>460</v>
      </c>
      <c r="E62" t="s">
        <v>522</v>
      </c>
      <c r="F62">
        <v>3</v>
      </c>
      <c r="G62">
        <v>0</v>
      </c>
    </row>
    <row r="63" spans="1:7">
      <c r="A63" t="s">
        <v>39</v>
      </c>
      <c r="B63">
        <v>1</v>
      </c>
      <c r="C63">
        <v>3</v>
      </c>
      <c r="D63" t="s">
        <v>460</v>
      </c>
      <c r="E63" t="s">
        <v>523</v>
      </c>
      <c r="F63">
        <v>3</v>
      </c>
      <c r="G63">
        <v>0</v>
      </c>
    </row>
    <row r="64" spans="1:7">
      <c r="A64" t="s">
        <v>39</v>
      </c>
      <c r="B64">
        <v>1</v>
      </c>
      <c r="C64">
        <v>3</v>
      </c>
      <c r="D64" t="s">
        <v>460</v>
      </c>
      <c r="E64" t="s">
        <v>524</v>
      </c>
      <c r="F64">
        <v>3</v>
      </c>
      <c r="G64">
        <v>1</v>
      </c>
    </row>
    <row r="65" spans="1:7">
      <c r="A65" t="s">
        <v>39</v>
      </c>
      <c r="B65">
        <v>1</v>
      </c>
      <c r="C65">
        <v>3</v>
      </c>
      <c r="D65" t="s">
        <v>464</v>
      </c>
      <c r="E65" t="s">
        <v>525</v>
      </c>
      <c r="F65">
        <v>3</v>
      </c>
      <c r="G65">
        <v>0</v>
      </c>
    </row>
    <row r="66" spans="1:7">
      <c r="A66" t="s">
        <v>39</v>
      </c>
      <c r="B66">
        <v>1</v>
      </c>
      <c r="C66">
        <v>3</v>
      </c>
      <c r="D66" t="s">
        <v>464</v>
      </c>
      <c r="E66" t="s">
        <v>526</v>
      </c>
      <c r="F66">
        <v>3</v>
      </c>
      <c r="G66">
        <v>0</v>
      </c>
    </row>
    <row r="67" spans="1:7">
      <c r="A67" t="s">
        <v>39</v>
      </c>
      <c r="B67">
        <v>1</v>
      </c>
      <c r="C67">
        <v>3</v>
      </c>
      <c r="D67" t="s">
        <v>464</v>
      </c>
      <c r="E67" t="s">
        <v>527</v>
      </c>
      <c r="F67">
        <v>3</v>
      </c>
      <c r="G67">
        <v>0</v>
      </c>
    </row>
    <row r="68" spans="1:7">
      <c r="A68" t="s">
        <v>39</v>
      </c>
      <c r="B68">
        <v>2</v>
      </c>
      <c r="C68">
        <v>1</v>
      </c>
      <c r="D68" t="s">
        <v>460</v>
      </c>
      <c r="E68" t="s">
        <v>528</v>
      </c>
      <c r="F68">
        <v>3</v>
      </c>
      <c r="G68">
        <v>0</v>
      </c>
    </row>
    <row r="69" spans="1:7">
      <c r="A69" t="s">
        <v>39</v>
      </c>
      <c r="B69">
        <v>2</v>
      </c>
      <c r="C69">
        <v>1</v>
      </c>
      <c r="D69" t="s">
        <v>460</v>
      </c>
      <c r="E69" t="s">
        <v>529</v>
      </c>
      <c r="F69">
        <v>3</v>
      </c>
      <c r="G69">
        <v>0</v>
      </c>
    </row>
    <row r="70" spans="1:7">
      <c r="A70" t="s">
        <v>39</v>
      </c>
      <c r="B70">
        <v>2</v>
      </c>
      <c r="C70">
        <v>1</v>
      </c>
      <c r="D70" t="s">
        <v>460</v>
      </c>
      <c r="E70" t="s">
        <v>530</v>
      </c>
      <c r="F70">
        <v>3</v>
      </c>
      <c r="G70">
        <v>2</v>
      </c>
    </row>
    <row r="71" spans="1:7">
      <c r="A71" t="s">
        <v>39</v>
      </c>
      <c r="B71">
        <v>2</v>
      </c>
      <c r="C71">
        <v>1</v>
      </c>
      <c r="D71" t="s">
        <v>464</v>
      </c>
      <c r="E71" t="s">
        <v>531</v>
      </c>
      <c r="F71">
        <v>3</v>
      </c>
      <c r="G71">
        <v>0</v>
      </c>
    </row>
    <row r="72" spans="1:7">
      <c r="A72" t="s">
        <v>39</v>
      </c>
      <c r="B72">
        <v>2</v>
      </c>
      <c r="C72">
        <v>1</v>
      </c>
      <c r="D72" t="s">
        <v>464</v>
      </c>
      <c r="E72" t="s">
        <v>532</v>
      </c>
      <c r="F72">
        <v>3</v>
      </c>
      <c r="G72">
        <v>0</v>
      </c>
    </row>
    <row r="73" spans="1:7">
      <c r="A73" t="s">
        <v>39</v>
      </c>
      <c r="B73">
        <v>2</v>
      </c>
      <c r="C73">
        <v>1</v>
      </c>
      <c r="D73" t="s">
        <v>464</v>
      </c>
      <c r="E73" t="s">
        <v>533</v>
      </c>
      <c r="F73">
        <v>3</v>
      </c>
      <c r="G73">
        <v>0</v>
      </c>
    </row>
    <row r="74" spans="1:7">
      <c r="A74" t="s">
        <v>39</v>
      </c>
      <c r="B74">
        <v>2</v>
      </c>
      <c r="C74">
        <v>2</v>
      </c>
      <c r="D74" t="s">
        <v>460</v>
      </c>
      <c r="E74" t="s">
        <v>534</v>
      </c>
      <c r="F74">
        <v>3</v>
      </c>
      <c r="G74">
        <v>0</v>
      </c>
    </row>
    <row r="75" spans="1:7">
      <c r="A75" t="s">
        <v>39</v>
      </c>
      <c r="B75">
        <v>2</v>
      </c>
      <c r="C75">
        <v>2</v>
      </c>
      <c r="D75" t="s">
        <v>460</v>
      </c>
      <c r="E75" t="s">
        <v>535</v>
      </c>
      <c r="F75">
        <v>3</v>
      </c>
      <c r="G75">
        <v>0</v>
      </c>
    </row>
    <row r="76" spans="1:7">
      <c r="A76" t="s">
        <v>39</v>
      </c>
      <c r="B76">
        <v>2</v>
      </c>
      <c r="C76">
        <v>2</v>
      </c>
      <c r="D76" t="s">
        <v>460</v>
      </c>
      <c r="E76" t="s">
        <v>536</v>
      </c>
      <c r="F76">
        <v>3</v>
      </c>
      <c r="G76">
        <v>0</v>
      </c>
    </row>
    <row r="77" spans="1:7">
      <c r="A77" t="s">
        <v>39</v>
      </c>
      <c r="B77">
        <v>2</v>
      </c>
      <c r="C77">
        <v>2</v>
      </c>
      <c r="D77" t="s">
        <v>464</v>
      </c>
      <c r="E77" t="s">
        <v>537</v>
      </c>
      <c r="F77">
        <v>3</v>
      </c>
      <c r="G77">
        <v>0</v>
      </c>
    </row>
    <row r="78" spans="1:7">
      <c r="A78" t="s">
        <v>39</v>
      </c>
      <c r="B78">
        <v>2</v>
      </c>
      <c r="C78">
        <v>2</v>
      </c>
      <c r="D78" t="s">
        <v>464</v>
      </c>
      <c r="E78" t="s">
        <v>538</v>
      </c>
      <c r="F78">
        <v>3</v>
      </c>
      <c r="G78">
        <v>1</v>
      </c>
    </row>
    <row r="79" spans="1:7">
      <c r="A79" t="s">
        <v>39</v>
      </c>
      <c r="B79">
        <v>2</v>
      </c>
      <c r="C79">
        <v>2</v>
      </c>
      <c r="D79" t="s">
        <v>464</v>
      </c>
      <c r="E79" t="s">
        <v>539</v>
      </c>
      <c r="F79">
        <v>3</v>
      </c>
      <c r="G79">
        <v>1</v>
      </c>
    </row>
    <row r="80" spans="1:7">
      <c r="A80" t="s">
        <v>39</v>
      </c>
      <c r="B80">
        <v>2</v>
      </c>
      <c r="C80">
        <v>3</v>
      </c>
      <c r="D80" t="s">
        <v>460</v>
      </c>
      <c r="E80" t="s">
        <v>540</v>
      </c>
      <c r="F80">
        <v>3</v>
      </c>
      <c r="G80">
        <v>0</v>
      </c>
    </row>
    <row r="81" spans="1:7">
      <c r="A81" t="s">
        <v>39</v>
      </c>
      <c r="B81">
        <v>2</v>
      </c>
      <c r="C81">
        <v>3</v>
      </c>
      <c r="D81" t="s">
        <v>460</v>
      </c>
      <c r="E81" t="s">
        <v>541</v>
      </c>
      <c r="F81">
        <v>3</v>
      </c>
      <c r="G81">
        <v>1</v>
      </c>
    </row>
    <row r="82" spans="1:7">
      <c r="A82" t="s">
        <v>39</v>
      </c>
      <c r="B82">
        <v>2</v>
      </c>
      <c r="C82">
        <v>3</v>
      </c>
      <c r="D82" t="s">
        <v>460</v>
      </c>
      <c r="E82" t="s">
        <v>542</v>
      </c>
      <c r="F82">
        <v>3</v>
      </c>
      <c r="G82">
        <v>1</v>
      </c>
    </row>
    <row r="83" spans="1:7">
      <c r="A83" t="s">
        <v>39</v>
      </c>
      <c r="B83">
        <v>2</v>
      </c>
      <c r="C83">
        <v>3</v>
      </c>
      <c r="D83" t="s">
        <v>464</v>
      </c>
      <c r="E83" t="s">
        <v>543</v>
      </c>
      <c r="F83">
        <v>3</v>
      </c>
      <c r="G83">
        <v>4</v>
      </c>
    </row>
    <row r="84" spans="1:7">
      <c r="A84" t="s">
        <v>39</v>
      </c>
      <c r="B84">
        <v>2</v>
      </c>
      <c r="C84">
        <v>3</v>
      </c>
      <c r="D84" t="s">
        <v>464</v>
      </c>
      <c r="E84" t="s">
        <v>544</v>
      </c>
      <c r="F84">
        <v>3</v>
      </c>
      <c r="G84">
        <v>2</v>
      </c>
    </row>
    <row r="85" spans="1:7">
      <c r="A85" t="s">
        <v>39</v>
      </c>
      <c r="B85">
        <v>2</v>
      </c>
      <c r="C85">
        <v>3</v>
      </c>
      <c r="D85" t="s">
        <v>464</v>
      </c>
      <c r="E85" t="s">
        <v>545</v>
      </c>
      <c r="F85">
        <v>3</v>
      </c>
      <c r="G85">
        <v>2</v>
      </c>
    </row>
    <row r="86" spans="1:7">
      <c r="A86" t="s">
        <v>39</v>
      </c>
      <c r="B86">
        <v>3</v>
      </c>
      <c r="C86">
        <v>1</v>
      </c>
      <c r="D86" t="s">
        <v>460</v>
      </c>
      <c r="E86" t="s">
        <v>546</v>
      </c>
      <c r="F86">
        <v>3</v>
      </c>
      <c r="G86">
        <v>1</v>
      </c>
    </row>
    <row r="87" spans="1:7">
      <c r="A87" t="s">
        <v>39</v>
      </c>
      <c r="B87">
        <v>3</v>
      </c>
      <c r="C87">
        <v>1</v>
      </c>
      <c r="D87" t="s">
        <v>460</v>
      </c>
      <c r="E87" t="s">
        <v>547</v>
      </c>
      <c r="F87">
        <v>3</v>
      </c>
      <c r="G87">
        <v>1</v>
      </c>
    </row>
    <row r="88" spans="1:7">
      <c r="A88" t="s">
        <v>39</v>
      </c>
      <c r="B88">
        <v>3</v>
      </c>
      <c r="C88">
        <v>1</v>
      </c>
      <c r="D88" t="s">
        <v>460</v>
      </c>
      <c r="E88" t="s">
        <v>548</v>
      </c>
      <c r="F88">
        <v>3</v>
      </c>
      <c r="G88">
        <v>0</v>
      </c>
    </row>
    <row r="89" spans="1:7">
      <c r="A89" t="s">
        <v>39</v>
      </c>
      <c r="B89">
        <v>3</v>
      </c>
      <c r="C89">
        <v>1</v>
      </c>
      <c r="D89" t="s">
        <v>464</v>
      </c>
      <c r="E89" t="s">
        <v>549</v>
      </c>
      <c r="F89">
        <v>3</v>
      </c>
      <c r="G89">
        <v>0</v>
      </c>
    </row>
    <row r="90" spans="1:7">
      <c r="A90" t="s">
        <v>39</v>
      </c>
      <c r="B90">
        <v>3</v>
      </c>
      <c r="C90">
        <v>1</v>
      </c>
      <c r="D90" t="s">
        <v>464</v>
      </c>
      <c r="E90" t="s">
        <v>550</v>
      </c>
      <c r="F90">
        <v>3</v>
      </c>
      <c r="G90">
        <v>0</v>
      </c>
    </row>
    <row r="91" spans="1:7">
      <c r="A91" t="s">
        <v>39</v>
      </c>
      <c r="B91">
        <v>3</v>
      </c>
      <c r="C91">
        <v>1</v>
      </c>
      <c r="D91" t="s">
        <v>464</v>
      </c>
      <c r="E91" t="s">
        <v>551</v>
      </c>
      <c r="F91">
        <v>3</v>
      </c>
      <c r="G91">
        <v>1</v>
      </c>
    </row>
    <row r="92" spans="1:7">
      <c r="A92" t="s">
        <v>39</v>
      </c>
      <c r="B92">
        <v>3</v>
      </c>
      <c r="C92">
        <v>2</v>
      </c>
      <c r="D92" t="s">
        <v>460</v>
      </c>
      <c r="E92" t="s">
        <v>552</v>
      </c>
      <c r="F92">
        <v>3</v>
      </c>
      <c r="G92">
        <v>1</v>
      </c>
    </row>
    <row r="93" spans="1:7">
      <c r="A93" t="s">
        <v>39</v>
      </c>
      <c r="B93">
        <v>3</v>
      </c>
      <c r="C93">
        <v>2</v>
      </c>
      <c r="D93" t="s">
        <v>460</v>
      </c>
      <c r="E93" t="s">
        <v>553</v>
      </c>
      <c r="F93">
        <v>3</v>
      </c>
      <c r="G93">
        <v>0</v>
      </c>
    </row>
    <row r="94" spans="1:7">
      <c r="A94" t="s">
        <v>39</v>
      </c>
      <c r="B94">
        <v>3</v>
      </c>
      <c r="C94">
        <v>2</v>
      </c>
      <c r="D94" t="s">
        <v>460</v>
      </c>
      <c r="E94" t="s">
        <v>554</v>
      </c>
      <c r="F94">
        <v>3</v>
      </c>
      <c r="G94">
        <v>0</v>
      </c>
    </row>
    <row r="95" spans="1:7">
      <c r="A95" t="s">
        <v>39</v>
      </c>
      <c r="B95">
        <v>3</v>
      </c>
      <c r="C95">
        <v>2</v>
      </c>
      <c r="D95" t="s">
        <v>464</v>
      </c>
      <c r="E95" t="s">
        <v>555</v>
      </c>
      <c r="F95">
        <v>3</v>
      </c>
      <c r="G95">
        <v>1</v>
      </c>
    </row>
    <row r="96" spans="1:7">
      <c r="A96" t="s">
        <v>39</v>
      </c>
      <c r="B96">
        <v>3</v>
      </c>
      <c r="C96">
        <v>2</v>
      </c>
      <c r="D96" t="s">
        <v>464</v>
      </c>
      <c r="E96" t="s">
        <v>556</v>
      </c>
      <c r="F96">
        <v>3</v>
      </c>
      <c r="G96">
        <v>2</v>
      </c>
    </row>
    <row r="97" spans="1:7">
      <c r="A97" t="s">
        <v>39</v>
      </c>
      <c r="B97">
        <v>3</v>
      </c>
      <c r="C97">
        <v>2</v>
      </c>
      <c r="D97" t="s">
        <v>464</v>
      </c>
      <c r="E97" t="s">
        <v>557</v>
      </c>
      <c r="F97">
        <v>3</v>
      </c>
      <c r="G97">
        <v>0</v>
      </c>
    </row>
    <row r="98" spans="1:7">
      <c r="A98" t="s">
        <v>39</v>
      </c>
      <c r="B98">
        <v>3</v>
      </c>
      <c r="C98">
        <v>3</v>
      </c>
      <c r="D98" t="s">
        <v>460</v>
      </c>
      <c r="E98" t="s">
        <v>558</v>
      </c>
      <c r="F98">
        <v>3</v>
      </c>
      <c r="G98">
        <v>0</v>
      </c>
    </row>
    <row r="99" spans="1:7">
      <c r="A99" t="s">
        <v>39</v>
      </c>
      <c r="B99">
        <v>3</v>
      </c>
      <c r="C99">
        <v>3</v>
      </c>
      <c r="D99" t="s">
        <v>460</v>
      </c>
      <c r="E99" t="s">
        <v>559</v>
      </c>
      <c r="F99">
        <v>3</v>
      </c>
      <c r="G99">
        <v>1</v>
      </c>
    </row>
    <row r="100" spans="1:7">
      <c r="A100" t="s">
        <v>39</v>
      </c>
      <c r="B100">
        <v>3</v>
      </c>
      <c r="C100">
        <v>3</v>
      </c>
      <c r="D100" t="s">
        <v>460</v>
      </c>
      <c r="E100" t="s">
        <v>560</v>
      </c>
      <c r="F100">
        <v>3</v>
      </c>
      <c r="G100">
        <v>0</v>
      </c>
    </row>
    <row r="101" spans="1:7">
      <c r="A101" t="s">
        <v>39</v>
      </c>
      <c r="B101">
        <v>3</v>
      </c>
      <c r="C101">
        <v>3</v>
      </c>
      <c r="D101" t="s">
        <v>464</v>
      </c>
      <c r="E101" t="s">
        <v>561</v>
      </c>
      <c r="F101">
        <v>3</v>
      </c>
      <c r="G101">
        <v>0</v>
      </c>
    </row>
    <row r="102" spans="1:7">
      <c r="A102" t="s">
        <v>39</v>
      </c>
      <c r="B102">
        <v>3</v>
      </c>
      <c r="C102">
        <v>3</v>
      </c>
      <c r="D102" t="s">
        <v>464</v>
      </c>
      <c r="E102" t="s">
        <v>562</v>
      </c>
      <c r="F102">
        <v>3</v>
      </c>
      <c r="G102">
        <v>0</v>
      </c>
    </row>
    <row r="103" spans="1:7">
      <c r="A103" t="s">
        <v>39</v>
      </c>
      <c r="B103">
        <v>3</v>
      </c>
      <c r="C103">
        <v>3</v>
      </c>
      <c r="D103" t="s">
        <v>464</v>
      </c>
      <c r="E103" t="s">
        <v>563</v>
      </c>
      <c r="F103">
        <v>3</v>
      </c>
      <c r="G103">
        <v>1</v>
      </c>
    </row>
    <row r="104" spans="1:7">
      <c r="A104" t="s">
        <v>16</v>
      </c>
      <c r="B104">
        <v>1</v>
      </c>
      <c r="C104">
        <v>1</v>
      </c>
      <c r="D104" t="s">
        <v>460</v>
      </c>
      <c r="E104" t="s">
        <v>461</v>
      </c>
      <c r="F104">
        <v>6</v>
      </c>
      <c r="G104">
        <v>3</v>
      </c>
    </row>
    <row r="105" spans="1:7">
      <c r="A105" t="s">
        <v>16</v>
      </c>
      <c r="B105">
        <v>1</v>
      </c>
      <c r="C105">
        <v>1</v>
      </c>
      <c r="D105" t="s">
        <v>460</v>
      </c>
      <c r="E105" t="s">
        <v>462</v>
      </c>
      <c r="F105">
        <v>6</v>
      </c>
      <c r="G105">
        <v>0</v>
      </c>
    </row>
    <row r="106" spans="1:7">
      <c r="A106" t="s">
        <v>16</v>
      </c>
      <c r="B106">
        <v>1</v>
      </c>
      <c r="C106">
        <v>1</v>
      </c>
      <c r="D106" t="s">
        <v>460</v>
      </c>
      <c r="E106" t="s">
        <v>463</v>
      </c>
      <c r="F106">
        <v>6</v>
      </c>
      <c r="G106">
        <v>0</v>
      </c>
    </row>
    <row r="107" spans="1:7">
      <c r="A107" t="s">
        <v>16</v>
      </c>
      <c r="B107">
        <v>1</v>
      </c>
      <c r="C107">
        <v>1</v>
      </c>
      <c r="D107" t="s">
        <v>464</v>
      </c>
      <c r="E107" t="s">
        <v>465</v>
      </c>
      <c r="F107">
        <v>6</v>
      </c>
      <c r="G107">
        <v>0</v>
      </c>
    </row>
    <row r="108" spans="1:7">
      <c r="A108" t="s">
        <v>16</v>
      </c>
      <c r="B108">
        <v>1</v>
      </c>
      <c r="C108">
        <v>1</v>
      </c>
      <c r="D108" t="s">
        <v>464</v>
      </c>
      <c r="E108" t="s">
        <v>466</v>
      </c>
      <c r="F108">
        <v>6</v>
      </c>
      <c r="G108">
        <v>1</v>
      </c>
    </row>
    <row r="109" spans="1:7">
      <c r="A109" t="s">
        <v>16</v>
      </c>
      <c r="B109">
        <v>1</v>
      </c>
      <c r="C109">
        <v>1</v>
      </c>
      <c r="D109" t="s">
        <v>464</v>
      </c>
      <c r="E109" t="s">
        <v>467</v>
      </c>
      <c r="F109">
        <v>6</v>
      </c>
      <c r="G109">
        <v>0</v>
      </c>
    </row>
    <row r="110" spans="1:7">
      <c r="A110" t="s">
        <v>16</v>
      </c>
      <c r="B110">
        <v>1</v>
      </c>
      <c r="C110">
        <v>2</v>
      </c>
      <c r="D110" t="s">
        <v>460</v>
      </c>
      <c r="E110" t="s">
        <v>468</v>
      </c>
      <c r="F110">
        <v>6</v>
      </c>
      <c r="G110">
        <v>4</v>
      </c>
    </row>
    <row r="111" spans="1:7">
      <c r="A111" t="s">
        <v>16</v>
      </c>
      <c r="B111">
        <v>1</v>
      </c>
      <c r="C111">
        <v>2</v>
      </c>
      <c r="D111" t="s">
        <v>460</v>
      </c>
      <c r="E111" t="s">
        <v>469</v>
      </c>
      <c r="F111">
        <v>6</v>
      </c>
      <c r="G111">
        <v>2</v>
      </c>
    </row>
    <row r="112" spans="1:7">
      <c r="A112" t="s">
        <v>16</v>
      </c>
      <c r="B112">
        <v>1</v>
      </c>
      <c r="C112">
        <v>2</v>
      </c>
      <c r="D112" t="s">
        <v>460</v>
      </c>
      <c r="E112" t="s">
        <v>470</v>
      </c>
      <c r="F112">
        <v>6</v>
      </c>
      <c r="G112">
        <v>1</v>
      </c>
    </row>
    <row r="113" spans="1:7">
      <c r="A113" t="s">
        <v>16</v>
      </c>
      <c r="B113">
        <v>1</v>
      </c>
      <c r="C113">
        <v>2</v>
      </c>
      <c r="D113" t="s">
        <v>464</v>
      </c>
      <c r="E113" t="s">
        <v>471</v>
      </c>
      <c r="F113">
        <v>6</v>
      </c>
      <c r="G113">
        <v>2</v>
      </c>
    </row>
    <row r="114" spans="1:7">
      <c r="A114" t="s">
        <v>16</v>
      </c>
      <c r="B114">
        <v>1</v>
      </c>
      <c r="C114">
        <v>2</v>
      </c>
      <c r="D114" t="s">
        <v>464</v>
      </c>
      <c r="E114" t="s">
        <v>472</v>
      </c>
      <c r="F114">
        <v>6</v>
      </c>
      <c r="G114">
        <v>7</v>
      </c>
    </row>
    <row r="115" spans="1:7">
      <c r="A115" t="s">
        <v>16</v>
      </c>
      <c r="B115">
        <v>1</v>
      </c>
      <c r="C115">
        <v>2</v>
      </c>
      <c r="D115" t="s">
        <v>464</v>
      </c>
      <c r="E115" t="s">
        <v>473</v>
      </c>
      <c r="F115">
        <v>6</v>
      </c>
      <c r="G115">
        <v>0</v>
      </c>
    </row>
    <row r="116" spans="1:7">
      <c r="A116" t="s">
        <v>16</v>
      </c>
      <c r="B116">
        <v>2</v>
      </c>
      <c r="C116">
        <v>1</v>
      </c>
      <c r="D116" t="s">
        <v>460</v>
      </c>
      <c r="E116" t="s">
        <v>474</v>
      </c>
      <c r="F116">
        <v>6</v>
      </c>
      <c r="G116">
        <v>3</v>
      </c>
    </row>
    <row r="117" spans="1:7">
      <c r="A117" t="s">
        <v>16</v>
      </c>
      <c r="B117">
        <v>2</v>
      </c>
      <c r="C117">
        <v>1</v>
      </c>
      <c r="D117" t="s">
        <v>460</v>
      </c>
      <c r="E117" t="s">
        <v>475</v>
      </c>
      <c r="F117">
        <v>6</v>
      </c>
      <c r="G117">
        <v>5</v>
      </c>
    </row>
    <row r="118" spans="1:7">
      <c r="A118" t="s">
        <v>16</v>
      </c>
      <c r="B118">
        <v>2</v>
      </c>
      <c r="C118">
        <v>1</v>
      </c>
      <c r="D118" t="s">
        <v>460</v>
      </c>
      <c r="E118" t="s">
        <v>476</v>
      </c>
      <c r="F118">
        <v>6</v>
      </c>
      <c r="G118">
        <v>3</v>
      </c>
    </row>
    <row r="119" spans="1:7">
      <c r="A119" t="s">
        <v>16</v>
      </c>
      <c r="B119">
        <v>2</v>
      </c>
      <c r="C119">
        <v>1</v>
      </c>
      <c r="D119" t="s">
        <v>464</v>
      </c>
      <c r="E119" t="s">
        <v>477</v>
      </c>
      <c r="F119">
        <v>6</v>
      </c>
      <c r="G119">
        <v>2</v>
      </c>
    </row>
    <row r="120" spans="1:7">
      <c r="A120" t="s">
        <v>16</v>
      </c>
      <c r="B120">
        <v>2</v>
      </c>
      <c r="C120">
        <v>1</v>
      </c>
      <c r="D120" t="s">
        <v>464</v>
      </c>
      <c r="E120" t="s">
        <v>478</v>
      </c>
      <c r="F120">
        <v>6</v>
      </c>
      <c r="G120">
        <v>1</v>
      </c>
    </row>
    <row r="121" spans="1:7">
      <c r="A121" t="s">
        <v>16</v>
      </c>
      <c r="B121">
        <v>2</v>
      </c>
      <c r="C121">
        <v>1</v>
      </c>
      <c r="D121" t="s">
        <v>464</v>
      </c>
      <c r="E121" t="s">
        <v>479</v>
      </c>
      <c r="F121">
        <v>6</v>
      </c>
      <c r="G121">
        <v>3</v>
      </c>
    </row>
    <row r="122" spans="1:7">
      <c r="A122" t="s">
        <v>16</v>
      </c>
      <c r="B122">
        <v>2</v>
      </c>
      <c r="C122">
        <v>2</v>
      </c>
      <c r="D122" t="s">
        <v>460</v>
      </c>
      <c r="E122" t="s">
        <v>480</v>
      </c>
      <c r="F122">
        <v>6</v>
      </c>
      <c r="G122">
        <v>2</v>
      </c>
    </row>
    <row r="123" spans="1:7">
      <c r="A123" t="s">
        <v>16</v>
      </c>
      <c r="B123">
        <v>2</v>
      </c>
      <c r="C123">
        <v>2</v>
      </c>
      <c r="D123" t="s">
        <v>460</v>
      </c>
      <c r="E123" t="s">
        <v>481</v>
      </c>
      <c r="F123">
        <v>6</v>
      </c>
      <c r="G123">
        <v>1</v>
      </c>
    </row>
    <row r="124" spans="1:7">
      <c r="A124" t="s">
        <v>16</v>
      </c>
      <c r="B124">
        <v>2</v>
      </c>
      <c r="C124">
        <v>2</v>
      </c>
      <c r="D124" t="s">
        <v>460</v>
      </c>
      <c r="E124" t="s">
        <v>482</v>
      </c>
      <c r="F124">
        <v>6</v>
      </c>
      <c r="G124">
        <v>2</v>
      </c>
    </row>
    <row r="125" spans="1:7">
      <c r="A125" t="s">
        <v>16</v>
      </c>
      <c r="B125">
        <v>2</v>
      </c>
      <c r="C125">
        <v>2</v>
      </c>
      <c r="D125" t="s">
        <v>464</v>
      </c>
      <c r="E125" t="s">
        <v>483</v>
      </c>
      <c r="F125">
        <v>6</v>
      </c>
      <c r="G125">
        <v>8</v>
      </c>
    </row>
    <row r="126" spans="1:7">
      <c r="A126" t="s">
        <v>16</v>
      </c>
      <c r="B126">
        <v>2</v>
      </c>
      <c r="C126">
        <v>2</v>
      </c>
      <c r="D126" t="s">
        <v>464</v>
      </c>
      <c r="E126" t="s">
        <v>484</v>
      </c>
      <c r="F126">
        <v>6</v>
      </c>
      <c r="G126">
        <v>5</v>
      </c>
    </row>
    <row r="127" spans="1:7">
      <c r="A127" t="s">
        <v>16</v>
      </c>
      <c r="B127">
        <v>2</v>
      </c>
      <c r="C127">
        <v>2</v>
      </c>
      <c r="D127" t="s">
        <v>464</v>
      </c>
      <c r="E127" t="s">
        <v>485</v>
      </c>
      <c r="F127">
        <v>6</v>
      </c>
      <c r="G127">
        <v>4</v>
      </c>
    </row>
    <row r="128" spans="1:7">
      <c r="A128" t="s">
        <v>16</v>
      </c>
      <c r="B128">
        <v>2</v>
      </c>
      <c r="C128">
        <v>3</v>
      </c>
      <c r="D128" t="s">
        <v>460</v>
      </c>
      <c r="E128" t="s">
        <v>486</v>
      </c>
      <c r="F128">
        <v>6</v>
      </c>
      <c r="G128">
        <v>1</v>
      </c>
    </row>
    <row r="129" spans="1:7">
      <c r="A129" t="s">
        <v>16</v>
      </c>
      <c r="B129">
        <v>2</v>
      </c>
      <c r="C129">
        <v>3</v>
      </c>
      <c r="D129" t="s">
        <v>460</v>
      </c>
      <c r="E129" t="s">
        <v>487</v>
      </c>
      <c r="F129">
        <v>6</v>
      </c>
      <c r="G129">
        <v>0</v>
      </c>
    </row>
    <row r="130" spans="1:7">
      <c r="A130" t="s">
        <v>16</v>
      </c>
      <c r="B130">
        <v>2</v>
      </c>
      <c r="C130">
        <v>3</v>
      </c>
      <c r="D130" t="s">
        <v>460</v>
      </c>
      <c r="E130" t="s">
        <v>488</v>
      </c>
      <c r="F130">
        <v>6</v>
      </c>
      <c r="G130">
        <v>3</v>
      </c>
    </row>
    <row r="131" spans="1:7">
      <c r="A131" t="s">
        <v>16</v>
      </c>
      <c r="B131">
        <v>2</v>
      </c>
      <c r="C131">
        <v>3</v>
      </c>
      <c r="D131" t="s">
        <v>464</v>
      </c>
      <c r="E131" t="s">
        <v>489</v>
      </c>
      <c r="F131">
        <v>6</v>
      </c>
      <c r="G131">
        <v>2</v>
      </c>
    </row>
    <row r="132" spans="1:7">
      <c r="A132" t="s">
        <v>16</v>
      </c>
      <c r="B132">
        <v>2</v>
      </c>
      <c r="C132">
        <v>3</v>
      </c>
      <c r="D132" t="s">
        <v>464</v>
      </c>
      <c r="E132" t="s">
        <v>490</v>
      </c>
      <c r="F132">
        <v>6</v>
      </c>
      <c r="G132">
        <v>3</v>
      </c>
    </row>
    <row r="133" spans="1:7">
      <c r="A133" t="s">
        <v>16</v>
      </c>
      <c r="B133">
        <v>2</v>
      </c>
      <c r="C133">
        <v>3</v>
      </c>
      <c r="D133" t="s">
        <v>464</v>
      </c>
      <c r="E133" t="s">
        <v>491</v>
      </c>
      <c r="F133">
        <v>6</v>
      </c>
      <c r="G133">
        <v>6</v>
      </c>
    </row>
    <row r="134" spans="1:7">
      <c r="A134" t="s">
        <v>16</v>
      </c>
      <c r="B134">
        <v>3</v>
      </c>
      <c r="C134">
        <v>1</v>
      </c>
      <c r="D134" t="s">
        <v>460</v>
      </c>
      <c r="E134" t="s">
        <v>492</v>
      </c>
      <c r="F134">
        <v>6</v>
      </c>
      <c r="G134">
        <v>1</v>
      </c>
    </row>
    <row r="135" spans="1:7">
      <c r="A135" t="s">
        <v>16</v>
      </c>
      <c r="B135">
        <v>3</v>
      </c>
      <c r="C135">
        <v>1</v>
      </c>
      <c r="D135" t="s">
        <v>460</v>
      </c>
      <c r="E135" t="s">
        <v>493</v>
      </c>
      <c r="F135">
        <v>6</v>
      </c>
      <c r="G135">
        <v>2</v>
      </c>
    </row>
    <row r="136" spans="1:7">
      <c r="A136" t="s">
        <v>16</v>
      </c>
      <c r="B136">
        <v>3</v>
      </c>
      <c r="C136">
        <v>1</v>
      </c>
      <c r="D136" t="s">
        <v>460</v>
      </c>
      <c r="E136" t="s">
        <v>494</v>
      </c>
      <c r="F136">
        <v>6</v>
      </c>
      <c r="G136">
        <v>0</v>
      </c>
    </row>
    <row r="137" spans="1:7">
      <c r="A137" t="s">
        <v>16</v>
      </c>
      <c r="B137">
        <v>3</v>
      </c>
      <c r="C137">
        <v>1</v>
      </c>
      <c r="D137" t="s">
        <v>464</v>
      </c>
      <c r="E137" t="s">
        <v>495</v>
      </c>
      <c r="F137">
        <v>6</v>
      </c>
      <c r="G137">
        <v>3</v>
      </c>
    </row>
    <row r="138" spans="1:7">
      <c r="A138" t="s">
        <v>16</v>
      </c>
      <c r="B138">
        <v>3</v>
      </c>
      <c r="C138">
        <v>1</v>
      </c>
      <c r="D138" t="s">
        <v>464</v>
      </c>
      <c r="E138" t="s">
        <v>496</v>
      </c>
      <c r="F138">
        <v>6</v>
      </c>
      <c r="G138">
        <v>1</v>
      </c>
    </row>
    <row r="139" spans="1:7">
      <c r="A139" t="s">
        <v>16</v>
      </c>
      <c r="B139">
        <v>3</v>
      </c>
      <c r="C139">
        <v>1</v>
      </c>
      <c r="D139" t="s">
        <v>464</v>
      </c>
      <c r="E139" t="s">
        <v>497</v>
      </c>
      <c r="F139">
        <v>6</v>
      </c>
      <c r="G139">
        <v>3</v>
      </c>
    </row>
    <row r="140" spans="1:7">
      <c r="A140" t="s">
        <v>16</v>
      </c>
      <c r="B140">
        <v>3</v>
      </c>
      <c r="C140">
        <v>2</v>
      </c>
      <c r="D140" t="s">
        <v>460</v>
      </c>
      <c r="E140" t="s">
        <v>498</v>
      </c>
      <c r="F140">
        <v>6</v>
      </c>
      <c r="G140">
        <v>0</v>
      </c>
    </row>
    <row r="141" spans="1:7">
      <c r="A141" t="s">
        <v>16</v>
      </c>
      <c r="B141">
        <v>3</v>
      </c>
      <c r="C141">
        <v>2</v>
      </c>
      <c r="D141" t="s">
        <v>460</v>
      </c>
      <c r="E141" t="s">
        <v>499</v>
      </c>
      <c r="F141">
        <v>6</v>
      </c>
      <c r="G141">
        <v>2</v>
      </c>
    </row>
    <row r="142" spans="1:7">
      <c r="A142" t="s">
        <v>16</v>
      </c>
      <c r="B142">
        <v>3</v>
      </c>
      <c r="C142">
        <v>2</v>
      </c>
      <c r="D142" t="s">
        <v>460</v>
      </c>
      <c r="E142" t="s">
        <v>500</v>
      </c>
      <c r="F142">
        <v>6</v>
      </c>
      <c r="G142">
        <v>1</v>
      </c>
    </row>
    <row r="143" spans="1:7">
      <c r="A143" t="s">
        <v>16</v>
      </c>
      <c r="B143">
        <v>3</v>
      </c>
      <c r="C143">
        <v>2</v>
      </c>
      <c r="D143" t="s">
        <v>464</v>
      </c>
      <c r="E143" t="s">
        <v>501</v>
      </c>
      <c r="F143">
        <v>6</v>
      </c>
      <c r="G143">
        <v>0</v>
      </c>
    </row>
    <row r="144" spans="1:7">
      <c r="A144" t="s">
        <v>16</v>
      </c>
      <c r="B144">
        <v>3</v>
      </c>
      <c r="C144">
        <v>2</v>
      </c>
      <c r="D144" t="s">
        <v>464</v>
      </c>
      <c r="E144" t="s">
        <v>502</v>
      </c>
      <c r="F144">
        <v>6</v>
      </c>
      <c r="G144">
        <v>1</v>
      </c>
    </row>
    <row r="145" spans="1:7">
      <c r="A145" t="s">
        <v>16</v>
      </c>
      <c r="B145">
        <v>3</v>
      </c>
      <c r="C145">
        <v>2</v>
      </c>
      <c r="D145" t="s">
        <v>464</v>
      </c>
      <c r="E145" t="s">
        <v>503</v>
      </c>
      <c r="F145">
        <v>6</v>
      </c>
      <c r="G145">
        <v>0</v>
      </c>
    </row>
    <row r="146" spans="1:7">
      <c r="A146" t="s">
        <v>16</v>
      </c>
      <c r="B146">
        <v>3</v>
      </c>
      <c r="C146">
        <v>3</v>
      </c>
      <c r="D146" t="s">
        <v>460</v>
      </c>
      <c r="E146" t="s">
        <v>504</v>
      </c>
      <c r="F146">
        <v>6</v>
      </c>
      <c r="G146">
        <v>2</v>
      </c>
    </row>
    <row r="147" spans="1:7">
      <c r="A147" t="s">
        <v>16</v>
      </c>
      <c r="B147">
        <v>3</v>
      </c>
      <c r="C147">
        <v>3</v>
      </c>
      <c r="D147" t="s">
        <v>460</v>
      </c>
      <c r="E147" t="s">
        <v>505</v>
      </c>
      <c r="F147">
        <v>6</v>
      </c>
      <c r="G147">
        <v>0</v>
      </c>
    </row>
    <row r="148" spans="1:7">
      <c r="A148" t="s">
        <v>16</v>
      </c>
      <c r="B148">
        <v>3</v>
      </c>
      <c r="C148">
        <v>3</v>
      </c>
      <c r="D148" t="s">
        <v>460</v>
      </c>
      <c r="E148" t="s">
        <v>506</v>
      </c>
      <c r="F148">
        <v>6</v>
      </c>
      <c r="G148">
        <v>0</v>
      </c>
    </row>
    <row r="149" spans="1:7">
      <c r="A149" t="s">
        <v>16</v>
      </c>
      <c r="B149">
        <v>3</v>
      </c>
      <c r="C149">
        <v>3</v>
      </c>
      <c r="D149" t="s">
        <v>464</v>
      </c>
      <c r="E149" t="s">
        <v>507</v>
      </c>
      <c r="F149">
        <v>6</v>
      </c>
      <c r="G149">
        <v>6</v>
      </c>
    </row>
    <row r="150" spans="1:7">
      <c r="A150" t="s">
        <v>16</v>
      </c>
      <c r="B150">
        <v>3</v>
      </c>
      <c r="C150">
        <v>3</v>
      </c>
      <c r="D150" t="s">
        <v>464</v>
      </c>
      <c r="E150" t="s">
        <v>508</v>
      </c>
      <c r="F150">
        <v>6</v>
      </c>
      <c r="G150">
        <v>9</v>
      </c>
    </row>
    <row r="151" spans="1:7">
      <c r="A151" t="s">
        <v>16</v>
      </c>
      <c r="B151">
        <v>3</v>
      </c>
      <c r="C151">
        <v>3</v>
      </c>
      <c r="D151" t="s">
        <v>464</v>
      </c>
      <c r="E151" t="s">
        <v>509</v>
      </c>
      <c r="F151">
        <v>6</v>
      </c>
      <c r="G151">
        <v>2</v>
      </c>
    </row>
    <row r="152" spans="1:7">
      <c r="A152" t="s">
        <v>39</v>
      </c>
      <c r="B152">
        <v>1</v>
      </c>
      <c r="C152">
        <v>1</v>
      </c>
      <c r="D152" t="s">
        <v>460</v>
      </c>
      <c r="E152" t="s">
        <v>510</v>
      </c>
      <c r="F152">
        <v>6</v>
      </c>
      <c r="G152">
        <v>3</v>
      </c>
    </row>
    <row r="153" spans="1:7">
      <c r="A153" t="s">
        <v>39</v>
      </c>
      <c r="B153">
        <v>1</v>
      </c>
      <c r="C153">
        <v>1</v>
      </c>
      <c r="D153" t="s">
        <v>460</v>
      </c>
      <c r="E153" t="s">
        <v>511</v>
      </c>
      <c r="F153">
        <v>6</v>
      </c>
      <c r="G153">
        <v>1</v>
      </c>
    </row>
    <row r="154" spans="1:7">
      <c r="A154" t="s">
        <v>39</v>
      </c>
      <c r="B154">
        <v>1</v>
      </c>
      <c r="C154">
        <v>1</v>
      </c>
      <c r="D154" t="s">
        <v>460</v>
      </c>
      <c r="E154" t="s">
        <v>512</v>
      </c>
      <c r="F154">
        <v>6</v>
      </c>
      <c r="G154">
        <v>0</v>
      </c>
    </row>
    <row r="155" spans="1:7">
      <c r="A155" t="s">
        <v>39</v>
      </c>
      <c r="B155">
        <v>1</v>
      </c>
      <c r="C155">
        <v>1</v>
      </c>
      <c r="D155" t="s">
        <v>464</v>
      </c>
      <c r="E155" t="s">
        <v>513</v>
      </c>
      <c r="F155">
        <v>6</v>
      </c>
      <c r="G155">
        <v>2</v>
      </c>
    </row>
    <row r="156" spans="1:7">
      <c r="A156" t="s">
        <v>39</v>
      </c>
      <c r="B156">
        <v>1</v>
      </c>
      <c r="C156">
        <v>1</v>
      </c>
      <c r="D156" t="s">
        <v>464</v>
      </c>
      <c r="E156" t="s">
        <v>514</v>
      </c>
      <c r="F156">
        <v>6</v>
      </c>
      <c r="G156">
        <v>3</v>
      </c>
    </row>
    <row r="157" spans="1:7">
      <c r="A157" t="s">
        <v>39</v>
      </c>
      <c r="B157">
        <v>1</v>
      </c>
      <c r="C157">
        <v>1</v>
      </c>
      <c r="D157" t="s">
        <v>464</v>
      </c>
      <c r="E157" t="s">
        <v>515</v>
      </c>
      <c r="F157">
        <v>6</v>
      </c>
      <c r="G157">
        <v>4</v>
      </c>
    </row>
    <row r="158" spans="1:7">
      <c r="A158" t="s">
        <v>39</v>
      </c>
      <c r="B158">
        <v>1</v>
      </c>
      <c r="C158">
        <v>2</v>
      </c>
      <c r="D158" t="s">
        <v>460</v>
      </c>
      <c r="E158" t="s">
        <v>516</v>
      </c>
      <c r="F158">
        <v>6</v>
      </c>
      <c r="G158">
        <v>0</v>
      </c>
    </row>
    <row r="159" spans="1:7">
      <c r="A159" t="s">
        <v>39</v>
      </c>
      <c r="B159">
        <v>1</v>
      </c>
      <c r="C159">
        <v>2</v>
      </c>
      <c r="D159" t="s">
        <v>460</v>
      </c>
      <c r="E159" t="s">
        <v>517</v>
      </c>
      <c r="F159">
        <v>6</v>
      </c>
      <c r="G159">
        <v>0</v>
      </c>
    </row>
    <row r="160" spans="1:7">
      <c r="A160" t="s">
        <v>39</v>
      </c>
      <c r="B160">
        <v>1</v>
      </c>
      <c r="C160">
        <v>2</v>
      </c>
      <c r="D160" t="s">
        <v>460</v>
      </c>
      <c r="E160" t="s">
        <v>518</v>
      </c>
      <c r="F160">
        <v>6</v>
      </c>
      <c r="G160">
        <v>3</v>
      </c>
    </row>
    <row r="161" spans="1:7">
      <c r="A161" t="s">
        <v>39</v>
      </c>
      <c r="B161">
        <v>1</v>
      </c>
      <c r="C161">
        <v>2</v>
      </c>
      <c r="D161" t="s">
        <v>464</v>
      </c>
      <c r="E161" t="s">
        <v>519</v>
      </c>
      <c r="F161">
        <v>6</v>
      </c>
      <c r="G161">
        <v>1</v>
      </c>
    </row>
    <row r="162" spans="1:7">
      <c r="A162" t="s">
        <v>39</v>
      </c>
      <c r="B162">
        <v>1</v>
      </c>
      <c r="C162">
        <v>2</v>
      </c>
      <c r="D162" t="s">
        <v>464</v>
      </c>
      <c r="E162" t="s">
        <v>520</v>
      </c>
      <c r="F162">
        <v>6</v>
      </c>
      <c r="G162">
        <v>1</v>
      </c>
    </row>
    <row r="163" spans="1:7">
      <c r="A163" t="s">
        <v>39</v>
      </c>
      <c r="B163">
        <v>1</v>
      </c>
      <c r="C163">
        <v>2</v>
      </c>
      <c r="D163" t="s">
        <v>464</v>
      </c>
      <c r="E163" t="s">
        <v>521</v>
      </c>
      <c r="F163">
        <v>6</v>
      </c>
      <c r="G163">
        <v>2</v>
      </c>
    </row>
    <row r="164" spans="1:7">
      <c r="A164" t="s">
        <v>39</v>
      </c>
      <c r="B164">
        <v>1</v>
      </c>
      <c r="C164">
        <v>3</v>
      </c>
      <c r="D164" t="s">
        <v>460</v>
      </c>
      <c r="E164" t="s">
        <v>522</v>
      </c>
      <c r="F164">
        <v>6</v>
      </c>
      <c r="G164">
        <v>2</v>
      </c>
    </row>
    <row r="165" spans="1:7">
      <c r="A165" t="s">
        <v>39</v>
      </c>
      <c r="B165">
        <v>1</v>
      </c>
      <c r="C165">
        <v>3</v>
      </c>
      <c r="D165" t="s">
        <v>460</v>
      </c>
      <c r="E165" t="s">
        <v>523</v>
      </c>
      <c r="F165">
        <v>6</v>
      </c>
      <c r="G165">
        <v>0</v>
      </c>
    </row>
    <row r="166" spans="1:7">
      <c r="A166" t="s">
        <v>39</v>
      </c>
      <c r="B166">
        <v>1</v>
      </c>
      <c r="C166">
        <v>3</v>
      </c>
      <c r="D166" t="s">
        <v>460</v>
      </c>
      <c r="E166" t="s">
        <v>524</v>
      </c>
      <c r="F166">
        <v>6</v>
      </c>
      <c r="G166">
        <v>1</v>
      </c>
    </row>
    <row r="167" spans="1:7">
      <c r="A167" t="s">
        <v>39</v>
      </c>
      <c r="B167">
        <v>1</v>
      </c>
      <c r="C167">
        <v>3</v>
      </c>
      <c r="D167" t="s">
        <v>464</v>
      </c>
      <c r="E167" t="s">
        <v>525</v>
      </c>
      <c r="F167">
        <v>6</v>
      </c>
      <c r="G167">
        <v>0</v>
      </c>
    </row>
    <row r="168" spans="1:7">
      <c r="A168" t="s">
        <v>39</v>
      </c>
      <c r="B168">
        <v>1</v>
      </c>
      <c r="C168">
        <v>3</v>
      </c>
      <c r="D168" t="s">
        <v>464</v>
      </c>
      <c r="E168" t="s">
        <v>526</v>
      </c>
      <c r="F168">
        <v>6</v>
      </c>
      <c r="G168">
        <v>2</v>
      </c>
    </row>
    <row r="169" spans="1:7">
      <c r="A169" t="s">
        <v>39</v>
      </c>
      <c r="B169">
        <v>1</v>
      </c>
      <c r="C169">
        <v>3</v>
      </c>
      <c r="D169" t="s">
        <v>464</v>
      </c>
      <c r="E169" t="s">
        <v>527</v>
      </c>
      <c r="F169">
        <v>6</v>
      </c>
      <c r="G169">
        <v>6</v>
      </c>
    </row>
    <row r="170" spans="1:7">
      <c r="A170" t="s">
        <v>39</v>
      </c>
      <c r="B170">
        <v>2</v>
      </c>
      <c r="C170">
        <v>1</v>
      </c>
      <c r="D170" t="s">
        <v>460</v>
      </c>
      <c r="E170" t="s">
        <v>528</v>
      </c>
      <c r="F170">
        <v>6</v>
      </c>
      <c r="G170">
        <v>5</v>
      </c>
    </row>
    <row r="171" spans="1:7">
      <c r="A171" t="s">
        <v>39</v>
      </c>
      <c r="B171">
        <v>2</v>
      </c>
      <c r="C171">
        <v>1</v>
      </c>
      <c r="D171" t="s">
        <v>460</v>
      </c>
      <c r="E171" t="s">
        <v>529</v>
      </c>
      <c r="F171">
        <v>6</v>
      </c>
      <c r="G171">
        <v>1</v>
      </c>
    </row>
    <row r="172" spans="1:7">
      <c r="A172" t="s">
        <v>39</v>
      </c>
      <c r="B172">
        <v>2</v>
      </c>
      <c r="C172">
        <v>1</v>
      </c>
      <c r="D172" t="s">
        <v>460</v>
      </c>
      <c r="E172" t="s">
        <v>530</v>
      </c>
      <c r="F172">
        <v>6</v>
      </c>
      <c r="G172">
        <v>3</v>
      </c>
    </row>
    <row r="173" spans="1:7">
      <c r="A173" t="s">
        <v>39</v>
      </c>
      <c r="B173">
        <v>2</v>
      </c>
      <c r="C173">
        <v>1</v>
      </c>
      <c r="D173" t="s">
        <v>464</v>
      </c>
      <c r="E173" t="s">
        <v>531</v>
      </c>
      <c r="F173">
        <v>6</v>
      </c>
      <c r="G173">
        <v>3</v>
      </c>
    </row>
    <row r="174" spans="1:7">
      <c r="A174" t="s">
        <v>39</v>
      </c>
      <c r="B174">
        <v>2</v>
      </c>
      <c r="C174">
        <v>1</v>
      </c>
      <c r="D174" t="s">
        <v>464</v>
      </c>
      <c r="E174" t="s">
        <v>532</v>
      </c>
      <c r="F174">
        <v>6</v>
      </c>
      <c r="G174">
        <v>2</v>
      </c>
    </row>
    <row r="175" spans="1:7">
      <c r="A175" t="s">
        <v>39</v>
      </c>
      <c r="B175">
        <v>2</v>
      </c>
      <c r="C175">
        <v>1</v>
      </c>
      <c r="D175" t="s">
        <v>464</v>
      </c>
      <c r="E175" t="s">
        <v>533</v>
      </c>
      <c r="F175">
        <v>6</v>
      </c>
      <c r="G175">
        <v>2</v>
      </c>
    </row>
    <row r="176" spans="1:7">
      <c r="A176" t="s">
        <v>39</v>
      </c>
      <c r="B176">
        <v>2</v>
      </c>
      <c r="C176">
        <v>2</v>
      </c>
      <c r="D176" t="s">
        <v>460</v>
      </c>
      <c r="E176" t="s">
        <v>534</v>
      </c>
      <c r="F176">
        <v>6</v>
      </c>
      <c r="G176">
        <v>4</v>
      </c>
    </row>
    <row r="177" spans="1:7">
      <c r="A177" t="s">
        <v>39</v>
      </c>
      <c r="B177">
        <v>2</v>
      </c>
      <c r="C177">
        <v>2</v>
      </c>
      <c r="D177" t="s">
        <v>460</v>
      </c>
      <c r="E177" t="s">
        <v>535</v>
      </c>
      <c r="F177">
        <v>6</v>
      </c>
      <c r="G177">
        <v>1</v>
      </c>
    </row>
    <row r="178" spans="1:7">
      <c r="A178" t="s">
        <v>39</v>
      </c>
      <c r="B178">
        <v>2</v>
      </c>
      <c r="C178">
        <v>2</v>
      </c>
      <c r="D178" t="s">
        <v>460</v>
      </c>
      <c r="E178" t="s">
        <v>536</v>
      </c>
      <c r="F178">
        <v>6</v>
      </c>
      <c r="G178">
        <v>2</v>
      </c>
    </row>
    <row r="179" spans="1:7">
      <c r="A179" t="s">
        <v>39</v>
      </c>
      <c r="B179">
        <v>2</v>
      </c>
      <c r="C179">
        <v>2</v>
      </c>
      <c r="D179" t="s">
        <v>464</v>
      </c>
      <c r="E179" t="s">
        <v>537</v>
      </c>
      <c r="F179">
        <v>6</v>
      </c>
      <c r="G179">
        <v>7</v>
      </c>
    </row>
    <row r="180" spans="1:7">
      <c r="A180" t="s">
        <v>39</v>
      </c>
      <c r="B180">
        <v>2</v>
      </c>
      <c r="C180">
        <v>2</v>
      </c>
      <c r="D180" t="s">
        <v>464</v>
      </c>
      <c r="E180" t="s">
        <v>538</v>
      </c>
      <c r="F180">
        <v>6</v>
      </c>
      <c r="G180">
        <v>5</v>
      </c>
    </row>
    <row r="181" spans="1:7">
      <c r="A181" t="s">
        <v>39</v>
      </c>
      <c r="B181">
        <v>2</v>
      </c>
      <c r="C181">
        <v>2</v>
      </c>
      <c r="D181" t="s">
        <v>464</v>
      </c>
      <c r="E181" t="s">
        <v>539</v>
      </c>
      <c r="F181">
        <v>6</v>
      </c>
      <c r="G181">
        <v>2</v>
      </c>
    </row>
    <row r="182" spans="1:7">
      <c r="A182" t="s">
        <v>39</v>
      </c>
      <c r="B182">
        <v>2</v>
      </c>
      <c r="C182">
        <v>3</v>
      </c>
      <c r="D182" t="s">
        <v>460</v>
      </c>
      <c r="E182" t="s">
        <v>540</v>
      </c>
      <c r="F182">
        <v>6</v>
      </c>
      <c r="G182">
        <v>2</v>
      </c>
    </row>
    <row r="183" spans="1:7">
      <c r="A183" t="s">
        <v>39</v>
      </c>
      <c r="B183">
        <v>2</v>
      </c>
      <c r="C183">
        <v>3</v>
      </c>
      <c r="D183" t="s">
        <v>460</v>
      </c>
      <c r="E183" t="s">
        <v>541</v>
      </c>
      <c r="F183">
        <v>6</v>
      </c>
      <c r="G183">
        <v>1</v>
      </c>
    </row>
    <row r="184" spans="1:7">
      <c r="A184" t="s">
        <v>39</v>
      </c>
      <c r="B184">
        <v>2</v>
      </c>
      <c r="C184">
        <v>3</v>
      </c>
      <c r="D184" t="s">
        <v>460</v>
      </c>
      <c r="E184" t="s">
        <v>542</v>
      </c>
      <c r="F184">
        <v>6</v>
      </c>
      <c r="G184">
        <v>2</v>
      </c>
    </row>
    <row r="185" spans="1:7">
      <c r="A185" t="s">
        <v>39</v>
      </c>
      <c r="B185">
        <v>2</v>
      </c>
      <c r="C185">
        <v>3</v>
      </c>
      <c r="D185" t="s">
        <v>464</v>
      </c>
      <c r="E185" t="s">
        <v>543</v>
      </c>
      <c r="F185">
        <v>6</v>
      </c>
      <c r="G185">
        <v>9</v>
      </c>
    </row>
    <row r="186" spans="1:7">
      <c r="A186" t="s">
        <v>39</v>
      </c>
      <c r="B186">
        <v>2</v>
      </c>
      <c r="C186">
        <v>3</v>
      </c>
      <c r="D186" t="s">
        <v>464</v>
      </c>
      <c r="E186" t="s">
        <v>544</v>
      </c>
      <c r="F186">
        <v>6</v>
      </c>
      <c r="G186">
        <v>6</v>
      </c>
    </row>
    <row r="187" spans="1:7">
      <c r="A187" t="s">
        <v>39</v>
      </c>
      <c r="B187">
        <v>2</v>
      </c>
      <c r="C187">
        <v>3</v>
      </c>
      <c r="D187" t="s">
        <v>464</v>
      </c>
      <c r="E187" t="s">
        <v>545</v>
      </c>
      <c r="F187">
        <v>6</v>
      </c>
      <c r="G187">
        <v>9</v>
      </c>
    </row>
    <row r="188" spans="1:7">
      <c r="A188" t="s">
        <v>39</v>
      </c>
      <c r="B188">
        <v>3</v>
      </c>
      <c r="C188">
        <v>1</v>
      </c>
      <c r="D188" t="s">
        <v>460</v>
      </c>
      <c r="E188" t="s">
        <v>546</v>
      </c>
      <c r="F188">
        <v>6</v>
      </c>
      <c r="G188">
        <v>0</v>
      </c>
    </row>
    <row r="189" spans="1:7">
      <c r="A189" t="s">
        <v>39</v>
      </c>
      <c r="B189">
        <v>3</v>
      </c>
      <c r="C189">
        <v>1</v>
      </c>
      <c r="D189" t="s">
        <v>460</v>
      </c>
      <c r="E189" t="s">
        <v>547</v>
      </c>
      <c r="F189">
        <v>6</v>
      </c>
      <c r="G189">
        <v>0</v>
      </c>
    </row>
    <row r="190" spans="1:7">
      <c r="A190" t="s">
        <v>39</v>
      </c>
      <c r="B190">
        <v>3</v>
      </c>
      <c r="C190">
        <v>1</v>
      </c>
      <c r="D190" t="s">
        <v>460</v>
      </c>
      <c r="E190" t="s">
        <v>548</v>
      </c>
      <c r="F190">
        <v>6</v>
      </c>
      <c r="G190">
        <v>0</v>
      </c>
    </row>
    <row r="191" spans="1:7">
      <c r="A191" t="s">
        <v>39</v>
      </c>
      <c r="B191">
        <v>3</v>
      </c>
      <c r="C191">
        <v>1</v>
      </c>
      <c r="D191" t="s">
        <v>464</v>
      </c>
      <c r="E191" t="s">
        <v>549</v>
      </c>
      <c r="F191">
        <v>6</v>
      </c>
      <c r="G191">
        <v>3</v>
      </c>
    </row>
    <row r="192" spans="1:7">
      <c r="A192" t="s">
        <v>39</v>
      </c>
      <c r="B192">
        <v>3</v>
      </c>
      <c r="C192">
        <v>1</v>
      </c>
      <c r="D192" t="s">
        <v>464</v>
      </c>
      <c r="E192" t="s">
        <v>550</v>
      </c>
      <c r="F192">
        <v>6</v>
      </c>
      <c r="G192">
        <v>3</v>
      </c>
    </row>
    <row r="193" spans="1:7">
      <c r="A193" t="s">
        <v>39</v>
      </c>
      <c r="B193">
        <v>3</v>
      </c>
      <c r="C193">
        <v>1</v>
      </c>
      <c r="D193" t="s">
        <v>464</v>
      </c>
      <c r="E193" t="s">
        <v>551</v>
      </c>
      <c r="F193">
        <v>6</v>
      </c>
      <c r="G193">
        <v>5</v>
      </c>
    </row>
    <row r="194" spans="1:7">
      <c r="A194" t="s">
        <v>39</v>
      </c>
      <c r="B194">
        <v>3</v>
      </c>
      <c r="C194">
        <v>2</v>
      </c>
      <c r="D194" t="s">
        <v>460</v>
      </c>
      <c r="E194" t="s">
        <v>552</v>
      </c>
      <c r="F194">
        <v>6</v>
      </c>
      <c r="G194">
        <v>0</v>
      </c>
    </row>
    <row r="195" spans="1:7">
      <c r="A195" t="s">
        <v>39</v>
      </c>
      <c r="B195">
        <v>3</v>
      </c>
      <c r="C195">
        <v>2</v>
      </c>
      <c r="D195" t="s">
        <v>460</v>
      </c>
      <c r="E195" t="s">
        <v>553</v>
      </c>
      <c r="F195">
        <v>6</v>
      </c>
      <c r="G195">
        <v>1</v>
      </c>
    </row>
    <row r="196" spans="1:7">
      <c r="A196" t="s">
        <v>39</v>
      </c>
      <c r="B196">
        <v>3</v>
      </c>
      <c r="C196">
        <v>2</v>
      </c>
      <c r="D196" t="s">
        <v>460</v>
      </c>
      <c r="E196" t="s">
        <v>554</v>
      </c>
      <c r="F196">
        <v>6</v>
      </c>
      <c r="G196">
        <v>0</v>
      </c>
    </row>
    <row r="197" spans="1:7">
      <c r="A197" t="s">
        <v>39</v>
      </c>
      <c r="B197">
        <v>3</v>
      </c>
      <c r="C197">
        <v>2</v>
      </c>
      <c r="D197" t="s">
        <v>464</v>
      </c>
      <c r="E197" t="s">
        <v>555</v>
      </c>
      <c r="F197">
        <v>6</v>
      </c>
      <c r="G197">
        <v>7</v>
      </c>
    </row>
    <row r="198" spans="1:7">
      <c r="A198" t="s">
        <v>39</v>
      </c>
      <c r="B198">
        <v>3</v>
      </c>
      <c r="C198">
        <v>2</v>
      </c>
      <c r="D198" t="s">
        <v>464</v>
      </c>
      <c r="E198" t="s">
        <v>556</v>
      </c>
      <c r="F198">
        <v>6</v>
      </c>
      <c r="G198">
        <v>7</v>
      </c>
    </row>
    <row r="199" spans="1:7">
      <c r="A199" t="s">
        <v>39</v>
      </c>
      <c r="B199">
        <v>3</v>
      </c>
      <c r="C199">
        <v>2</v>
      </c>
      <c r="D199" t="s">
        <v>464</v>
      </c>
      <c r="E199" t="s">
        <v>557</v>
      </c>
      <c r="F199">
        <v>6</v>
      </c>
      <c r="G199">
        <v>8</v>
      </c>
    </row>
    <row r="200" spans="1:7">
      <c r="A200" t="s">
        <v>39</v>
      </c>
      <c r="B200">
        <v>3</v>
      </c>
      <c r="C200">
        <v>3</v>
      </c>
      <c r="D200" t="s">
        <v>460</v>
      </c>
      <c r="E200" t="s">
        <v>558</v>
      </c>
      <c r="F200">
        <v>6</v>
      </c>
      <c r="G200">
        <v>2</v>
      </c>
    </row>
    <row r="201" spans="1:7">
      <c r="A201" t="s">
        <v>39</v>
      </c>
      <c r="B201">
        <v>3</v>
      </c>
      <c r="C201">
        <v>3</v>
      </c>
      <c r="D201" t="s">
        <v>460</v>
      </c>
      <c r="E201" t="s">
        <v>559</v>
      </c>
      <c r="F201">
        <v>6</v>
      </c>
      <c r="G201">
        <v>0</v>
      </c>
    </row>
    <row r="202" spans="1:7">
      <c r="A202" t="s">
        <v>39</v>
      </c>
      <c r="B202">
        <v>3</v>
      </c>
      <c r="C202">
        <v>3</v>
      </c>
      <c r="D202" t="s">
        <v>460</v>
      </c>
      <c r="E202" t="s">
        <v>560</v>
      </c>
      <c r="F202">
        <v>6</v>
      </c>
      <c r="G202">
        <v>0</v>
      </c>
    </row>
    <row r="203" spans="1:7">
      <c r="A203" t="s">
        <v>39</v>
      </c>
      <c r="B203">
        <v>3</v>
      </c>
      <c r="C203">
        <v>3</v>
      </c>
      <c r="D203" t="s">
        <v>464</v>
      </c>
      <c r="E203" t="s">
        <v>561</v>
      </c>
      <c r="F203">
        <v>6</v>
      </c>
      <c r="G203">
        <v>3</v>
      </c>
    </row>
    <row r="204" spans="1:7">
      <c r="A204" t="s">
        <v>39</v>
      </c>
      <c r="B204">
        <v>3</v>
      </c>
      <c r="C204">
        <v>3</v>
      </c>
      <c r="D204" t="s">
        <v>464</v>
      </c>
      <c r="E204" t="s">
        <v>562</v>
      </c>
      <c r="F204">
        <v>6</v>
      </c>
      <c r="G204">
        <v>3</v>
      </c>
    </row>
    <row r="205" spans="1:7">
      <c r="A205" t="s">
        <v>39</v>
      </c>
      <c r="B205">
        <v>3</v>
      </c>
      <c r="C205">
        <v>3</v>
      </c>
      <c r="D205" t="s">
        <v>464</v>
      </c>
      <c r="E205" t="s">
        <v>563</v>
      </c>
      <c r="F205">
        <v>6</v>
      </c>
      <c r="G205">
        <v>2</v>
      </c>
    </row>
    <row r="206" spans="1:7">
      <c r="A206" t="s">
        <v>16</v>
      </c>
      <c r="B206">
        <v>1</v>
      </c>
      <c r="C206">
        <v>1</v>
      </c>
      <c r="D206" t="s">
        <v>460</v>
      </c>
      <c r="E206" t="s">
        <v>461</v>
      </c>
      <c r="F206">
        <v>9</v>
      </c>
      <c r="G206">
        <v>5</v>
      </c>
    </row>
    <row r="207" spans="1:7">
      <c r="A207" t="s">
        <v>16</v>
      </c>
      <c r="B207">
        <v>1</v>
      </c>
      <c r="C207">
        <v>1</v>
      </c>
      <c r="D207" t="s">
        <v>460</v>
      </c>
      <c r="E207" t="s">
        <v>462</v>
      </c>
      <c r="F207">
        <v>9</v>
      </c>
      <c r="G207">
        <v>4</v>
      </c>
    </row>
    <row r="208" spans="1:7">
      <c r="A208" t="s">
        <v>16</v>
      </c>
      <c r="B208">
        <v>1</v>
      </c>
      <c r="C208">
        <v>1</v>
      </c>
      <c r="D208" t="s">
        <v>460</v>
      </c>
      <c r="E208" t="s">
        <v>463</v>
      </c>
      <c r="F208">
        <v>9</v>
      </c>
      <c r="G208">
        <v>0</v>
      </c>
    </row>
    <row r="209" spans="1:7">
      <c r="A209" t="s">
        <v>16</v>
      </c>
      <c r="B209">
        <v>1</v>
      </c>
      <c r="C209">
        <v>1</v>
      </c>
      <c r="D209" t="s">
        <v>464</v>
      </c>
      <c r="E209" t="s">
        <v>465</v>
      </c>
      <c r="F209">
        <v>9</v>
      </c>
      <c r="G209">
        <v>8</v>
      </c>
    </row>
    <row r="210" spans="1:7">
      <c r="A210" t="s">
        <v>16</v>
      </c>
      <c r="B210">
        <v>1</v>
      </c>
      <c r="C210">
        <v>1</v>
      </c>
      <c r="D210" t="s">
        <v>464</v>
      </c>
      <c r="E210" t="s">
        <v>466</v>
      </c>
      <c r="F210">
        <v>9</v>
      </c>
      <c r="G210">
        <v>16</v>
      </c>
    </row>
    <row r="211" spans="1:7">
      <c r="A211" t="s">
        <v>16</v>
      </c>
      <c r="B211">
        <v>1</v>
      </c>
      <c r="C211">
        <v>1</v>
      </c>
      <c r="D211" t="s">
        <v>464</v>
      </c>
      <c r="E211" t="s">
        <v>467</v>
      </c>
      <c r="F211">
        <v>9</v>
      </c>
      <c r="G211">
        <v>4</v>
      </c>
    </row>
    <row r="212" spans="1:7">
      <c r="A212" t="s">
        <v>16</v>
      </c>
      <c r="B212">
        <v>1</v>
      </c>
      <c r="C212">
        <v>2</v>
      </c>
      <c r="D212" t="s">
        <v>460</v>
      </c>
      <c r="E212" t="s">
        <v>468</v>
      </c>
      <c r="F212">
        <v>9</v>
      </c>
      <c r="G212">
        <v>2</v>
      </c>
    </row>
    <row r="213" spans="1:7">
      <c r="A213" t="s">
        <v>16</v>
      </c>
      <c r="B213">
        <v>1</v>
      </c>
      <c r="C213">
        <v>2</v>
      </c>
      <c r="D213" t="s">
        <v>460</v>
      </c>
      <c r="E213" t="s">
        <v>469</v>
      </c>
      <c r="F213">
        <v>9</v>
      </c>
      <c r="G213">
        <v>3</v>
      </c>
    </row>
    <row r="214" spans="1:7">
      <c r="A214" t="s">
        <v>16</v>
      </c>
      <c r="B214">
        <v>1</v>
      </c>
      <c r="C214">
        <v>2</v>
      </c>
      <c r="D214" t="s">
        <v>460</v>
      </c>
      <c r="E214" t="s">
        <v>470</v>
      </c>
      <c r="F214">
        <v>9</v>
      </c>
      <c r="G214">
        <v>6</v>
      </c>
    </row>
    <row r="215" spans="1:7">
      <c r="A215" t="s">
        <v>16</v>
      </c>
      <c r="B215">
        <v>1</v>
      </c>
      <c r="C215">
        <v>2</v>
      </c>
      <c r="D215" t="s">
        <v>464</v>
      </c>
      <c r="E215" t="s">
        <v>471</v>
      </c>
      <c r="F215">
        <v>9</v>
      </c>
      <c r="G215">
        <v>4</v>
      </c>
    </row>
    <row r="216" spans="1:7">
      <c r="A216" t="s">
        <v>16</v>
      </c>
      <c r="B216">
        <v>1</v>
      </c>
      <c r="C216">
        <v>2</v>
      </c>
      <c r="D216" t="s">
        <v>464</v>
      </c>
      <c r="E216" t="s">
        <v>472</v>
      </c>
      <c r="F216">
        <v>9</v>
      </c>
      <c r="G216">
        <v>12</v>
      </c>
    </row>
    <row r="217" spans="1:7">
      <c r="A217" t="s">
        <v>16</v>
      </c>
      <c r="B217">
        <v>1</v>
      </c>
      <c r="C217">
        <v>2</v>
      </c>
      <c r="D217" t="s">
        <v>464</v>
      </c>
      <c r="E217" t="s">
        <v>473</v>
      </c>
      <c r="F217">
        <v>9</v>
      </c>
      <c r="G217">
        <v>13</v>
      </c>
    </row>
    <row r="218" spans="1:7">
      <c r="A218" t="s">
        <v>16</v>
      </c>
      <c r="B218">
        <v>2</v>
      </c>
      <c r="C218">
        <v>1</v>
      </c>
      <c r="D218" t="s">
        <v>460</v>
      </c>
      <c r="E218" t="s">
        <v>474</v>
      </c>
      <c r="F218">
        <v>9</v>
      </c>
      <c r="G218">
        <v>7</v>
      </c>
    </row>
    <row r="219" spans="1:7">
      <c r="A219" t="s">
        <v>16</v>
      </c>
      <c r="B219">
        <v>2</v>
      </c>
      <c r="C219">
        <v>1</v>
      </c>
      <c r="D219" t="s">
        <v>460</v>
      </c>
      <c r="E219" t="s">
        <v>475</v>
      </c>
      <c r="F219">
        <v>9</v>
      </c>
      <c r="G219">
        <v>8</v>
      </c>
    </row>
    <row r="220" spans="1:7">
      <c r="A220" t="s">
        <v>16</v>
      </c>
      <c r="B220">
        <v>2</v>
      </c>
      <c r="C220">
        <v>1</v>
      </c>
      <c r="D220" t="s">
        <v>460</v>
      </c>
      <c r="E220" t="s">
        <v>476</v>
      </c>
      <c r="F220">
        <v>9</v>
      </c>
      <c r="G220">
        <v>3</v>
      </c>
    </row>
    <row r="221" spans="1:7">
      <c r="A221" t="s">
        <v>16</v>
      </c>
      <c r="B221">
        <v>2</v>
      </c>
      <c r="C221">
        <v>1</v>
      </c>
      <c r="D221" t="s">
        <v>464</v>
      </c>
      <c r="E221" t="s">
        <v>477</v>
      </c>
      <c r="F221">
        <v>9</v>
      </c>
      <c r="G221">
        <v>12</v>
      </c>
    </row>
    <row r="222" spans="1:7">
      <c r="A222" t="s">
        <v>16</v>
      </c>
      <c r="B222">
        <v>2</v>
      </c>
      <c r="C222">
        <v>1</v>
      </c>
      <c r="D222" t="s">
        <v>464</v>
      </c>
      <c r="E222" t="s">
        <v>478</v>
      </c>
      <c r="F222">
        <v>9</v>
      </c>
      <c r="G222">
        <v>11</v>
      </c>
    </row>
    <row r="223" spans="1:7">
      <c r="A223" t="s">
        <v>16</v>
      </c>
      <c r="B223">
        <v>2</v>
      </c>
      <c r="C223">
        <v>1</v>
      </c>
      <c r="D223" t="s">
        <v>464</v>
      </c>
      <c r="E223" t="s">
        <v>479</v>
      </c>
      <c r="F223">
        <v>9</v>
      </c>
      <c r="G223">
        <v>15</v>
      </c>
    </row>
    <row r="224" spans="1:7">
      <c r="A224" t="s">
        <v>16</v>
      </c>
      <c r="B224">
        <v>2</v>
      </c>
      <c r="C224">
        <v>2</v>
      </c>
      <c r="D224" t="s">
        <v>460</v>
      </c>
      <c r="E224" t="s">
        <v>480</v>
      </c>
      <c r="F224">
        <v>9</v>
      </c>
      <c r="G224">
        <v>2</v>
      </c>
    </row>
    <row r="225" spans="1:7">
      <c r="A225" t="s">
        <v>16</v>
      </c>
      <c r="B225">
        <v>2</v>
      </c>
      <c r="C225">
        <v>2</v>
      </c>
      <c r="D225" t="s">
        <v>460</v>
      </c>
      <c r="E225" t="s">
        <v>481</v>
      </c>
      <c r="F225">
        <v>9</v>
      </c>
      <c r="G225">
        <v>3</v>
      </c>
    </row>
    <row r="226" spans="1:7">
      <c r="A226" t="s">
        <v>16</v>
      </c>
      <c r="B226">
        <v>2</v>
      </c>
      <c r="C226">
        <v>2</v>
      </c>
      <c r="D226" t="s">
        <v>460</v>
      </c>
      <c r="E226" t="s">
        <v>482</v>
      </c>
      <c r="F226">
        <v>9</v>
      </c>
      <c r="G226">
        <v>3</v>
      </c>
    </row>
    <row r="227" spans="1:7">
      <c r="A227" t="s">
        <v>16</v>
      </c>
      <c r="B227">
        <v>2</v>
      </c>
      <c r="C227">
        <v>2</v>
      </c>
      <c r="D227" t="s">
        <v>464</v>
      </c>
      <c r="E227" t="s">
        <v>483</v>
      </c>
      <c r="F227">
        <v>9</v>
      </c>
      <c r="G227">
        <v>18</v>
      </c>
    </row>
    <row r="228" spans="1:7">
      <c r="A228" t="s">
        <v>16</v>
      </c>
      <c r="B228">
        <v>2</v>
      </c>
      <c r="C228">
        <v>2</v>
      </c>
      <c r="D228" t="s">
        <v>464</v>
      </c>
      <c r="E228" t="s">
        <v>484</v>
      </c>
      <c r="F228">
        <v>9</v>
      </c>
      <c r="G228">
        <v>4</v>
      </c>
    </row>
    <row r="229" spans="1:7">
      <c r="A229" t="s">
        <v>16</v>
      </c>
      <c r="B229">
        <v>2</v>
      </c>
      <c r="C229">
        <v>2</v>
      </c>
      <c r="D229" t="s">
        <v>464</v>
      </c>
      <c r="E229" t="s">
        <v>485</v>
      </c>
      <c r="F229">
        <v>9</v>
      </c>
      <c r="G229">
        <v>10</v>
      </c>
    </row>
    <row r="230" spans="1:7">
      <c r="A230" t="s">
        <v>16</v>
      </c>
      <c r="B230">
        <v>2</v>
      </c>
      <c r="C230">
        <v>3</v>
      </c>
      <c r="D230" t="s">
        <v>460</v>
      </c>
      <c r="E230" t="s">
        <v>486</v>
      </c>
      <c r="F230">
        <v>9</v>
      </c>
      <c r="G230">
        <v>3</v>
      </c>
    </row>
    <row r="231" spans="1:7">
      <c r="A231" t="s">
        <v>16</v>
      </c>
      <c r="B231">
        <v>2</v>
      </c>
      <c r="C231">
        <v>3</v>
      </c>
      <c r="D231" t="s">
        <v>460</v>
      </c>
      <c r="E231" t="s">
        <v>487</v>
      </c>
      <c r="F231">
        <v>9</v>
      </c>
      <c r="G231">
        <v>4</v>
      </c>
    </row>
    <row r="232" spans="1:7">
      <c r="A232" t="s">
        <v>16</v>
      </c>
      <c r="B232">
        <v>2</v>
      </c>
      <c r="C232">
        <v>3</v>
      </c>
      <c r="D232" t="s">
        <v>460</v>
      </c>
      <c r="E232" t="s">
        <v>488</v>
      </c>
      <c r="F232">
        <v>9</v>
      </c>
      <c r="G232">
        <v>4</v>
      </c>
    </row>
    <row r="233" spans="1:7">
      <c r="A233" t="s">
        <v>16</v>
      </c>
      <c r="B233">
        <v>2</v>
      </c>
      <c r="C233">
        <v>3</v>
      </c>
      <c r="D233" t="s">
        <v>464</v>
      </c>
      <c r="E233" t="s">
        <v>489</v>
      </c>
      <c r="F233">
        <v>9</v>
      </c>
      <c r="G233">
        <v>5</v>
      </c>
    </row>
    <row r="234" spans="1:7">
      <c r="A234" t="s">
        <v>16</v>
      </c>
      <c r="B234">
        <v>2</v>
      </c>
      <c r="C234">
        <v>3</v>
      </c>
      <c r="D234" t="s">
        <v>464</v>
      </c>
      <c r="E234" t="s">
        <v>490</v>
      </c>
      <c r="F234">
        <v>9</v>
      </c>
      <c r="G234">
        <v>12</v>
      </c>
    </row>
    <row r="235" spans="1:7">
      <c r="A235" t="s">
        <v>16</v>
      </c>
      <c r="B235">
        <v>2</v>
      </c>
      <c r="C235">
        <v>3</v>
      </c>
      <c r="D235" t="s">
        <v>464</v>
      </c>
      <c r="E235" t="s">
        <v>491</v>
      </c>
      <c r="F235">
        <v>9</v>
      </c>
      <c r="G235">
        <v>20</v>
      </c>
    </row>
    <row r="236" spans="1:7">
      <c r="A236" t="s">
        <v>16</v>
      </c>
      <c r="B236">
        <v>3</v>
      </c>
      <c r="C236">
        <v>1</v>
      </c>
      <c r="D236" t="s">
        <v>460</v>
      </c>
      <c r="E236" t="s">
        <v>492</v>
      </c>
      <c r="F236">
        <v>9</v>
      </c>
      <c r="G236">
        <v>6</v>
      </c>
    </row>
    <row r="237" spans="1:7">
      <c r="A237" t="s">
        <v>16</v>
      </c>
      <c r="B237">
        <v>3</v>
      </c>
      <c r="C237">
        <v>1</v>
      </c>
      <c r="D237" t="s">
        <v>460</v>
      </c>
      <c r="E237" t="s">
        <v>493</v>
      </c>
      <c r="F237">
        <v>9</v>
      </c>
      <c r="G237">
        <v>1</v>
      </c>
    </row>
    <row r="238" spans="1:7">
      <c r="A238" t="s">
        <v>16</v>
      </c>
      <c r="B238">
        <v>3</v>
      </c>
      <c r="C238">
        <v>1</v>
      </c>
      <c r="D238" t="s">
        <v>460</v>
      </c>
      <c r="E238" t="s">
        <v>494</v>
      </c>
      <c r="F238">
        <v>9</v>
      </c>
      <c r="G238">
        <v>4</v>
      </c>
    </row>
    <row r="239" spans="1:7">
      <c r="A239" t="s">
        <v>16</v>
      </c>
      <c r="B239">
        <v>3</v>
      </c>
      <c r="C239">
        <v>1</v>
      </c>
      <c r="D239" t="s">
        <v>464</v>
      </c>
      <c r="E239" t="s">
        <v>495</v>
      </c>
      <c r="F239">
        <v>9</v>
      </c>
      <c r="G239">
        <v>9</v>
      </c>
    </row>
    <row r="240" spans="1:7">
      <c r="A240" t="s">
        <v>16</v>
      </c>
      <c r="B240">
        <v>3</v>
      </c>
      <c r="C240">
        <v>1</v>
      </c>
      <c r="D240" t="s">
        <v>464</v>
      </c>
      <c r="E240" t="s">
        <v>496</v>
      </c>
      <c r="F240">
        <v>9</v>
      </c>
      <c r="G240">
        <v>13</v>
      </c>
    </row>
    <row r="241" spans="1:7">
      <c r="A241" t="s">
        <v>16</v>
      </c>
      <c r="B241">
        <v>3</v>
      </c>
      <c r="C241">
        <v>1</v>
      </c>
      <c r="D241" t="s">
        <v>464</v>
      </c>
      <c r="E241" t="s">
        <v>497</v>
      </c>
      <c r="F241">
        <v>9</v>
      </c>
      <c r="G241">
        <v>12</v>
      </c>
    </row>
    <row r="242" spans="1:7">
      <c r="A242" t="s">
        <v>16</v>
      </c>
      <c r="B242">
        <v>3</v>
      </c>
      <c r="C242">
        <v>2</v>
      </c>
      <c r="D242" t="s">
        <v>460</v>
      </c>
      <c r="E242" t="s">
        <v>498</v>
      </c>
      <c r="F242">
        <v>9</v>
      </c>
      <c r="G242">
        <v>0</v>
      </c>
    </row>
    <row r="243" spans="1:7">
      <c r="A243" t="s">
        <v>16</v>
      </c>
      <c r="B243">
        <v>3</v>
      </c>
      <c r="C243">
        <v>2</v>
      </c>
      <c r="D243" t="s">
        <v>460</v>
      </c>
      <c r="E243" t="s">
        <v>499</v>
      </c>
      <c r="F243">
        <v>9</v>
      </c>
      <c r="G243">
        <v>1</v>
      </c>
    </row>
    <row r="244" spans="1:7">
      <c r="A244" t="s">
        <v>16</v>
      </c>
      <c r="B244">
        <v>3</v>
      </c>
      <c r="C244">
        <v>2</v>
      </c>
      <c r="D244" t="s">
        <v>460</v>
      </c>
      <c r="E244" t="s">
        <v>500</v>
      </c>
      <c r="F244">
        <v>9</v>
      </c>
      <c r="G244">
        <v>1</v>
      </c>
    </row>
    <row r="245" spans="1:7">
      <c r="A245" t="s">
        <v>16</v>
      </c>
      <c r="B245">
        <v>3</v>
      </c>
      <c r="C245">
        <v>2</v>
      </c>
      <c r="D245" t="s">
        <v>464</v>
      </c>
      <c r="E245" t="s">
        <v>501</v>
      </c>
      <c r="F245">
        <v>9</v>
      </c>
      <c r="G245">
        <v>0</v>
      </c>
    </row>
    <row r="246" spans="1:7">
      <c r="A246" t="s">
        <v>16</v>
      </c>
      <c r="B246">
        <v>3</v>
      </c>
      <c r="C246">
        <v>2</v>
      </c>
      <c r="D246" t="s">
        <v>464</v>
      </c>
      <c r="E246" t="s">
        <v>502</v>
      </c>
      <c r="F246">
        <v>9</v>
      </c>
      <c r="G246">
        <v>0</v>
      </c>
    </row>
    <row r="247" spans="1:7">
      <c r="A247" t="s">
        <v>16</v>
      </c>
      <c r="B247">
        <v>3</v>
      </c>
      <c r="C247">
        <v>2</v>
      </c>
      <c r="D247" t="s">
        <v>464</v>
      </c>
      <c r="E247" t="s">
        <v>503</v>
      </c>
      <c r="F247">
        <v>9</v>
      </c>
      <c r="G247">
        <v>2</v>
      </c>
    </row>
    <row r="248" spans="1:7">
      <c r="A248" t="s">
        <v>16</v>
      </c>
      <c r="B248">
        <v>3</v>
      </c>
      <c r="C248">
        <v>3</v>
      </c>
      <c r="D248" t="s">
        <v>460</v>
      </c>
      <c r="E248" t="s">
        <v>504</v>
      </c>
      <c r="F248">
        <v>9</v>
      </c>
      <c r="G248">
        <v>1</v>
      </c>
    </row>
    <row r="249" spans="1:7">
      <c r="A249" t="s">
        <v>16</v>
      </c>
      <c r="B249">
        <v>3</v>
      </c>
      <c r="C249">
        <v>3</v>
      </c>
      <c r="D249" t="s">
        <v>460</v>
      </c>
      <c r="E249" t="s">
        <v>505</v>
      </c>
      <c r="F249">
        <v>9</v>
      </c>
      <c r="G249">
        <v>11</v>
      </c>
    </row>
    <row r="250" spans="1:7">
      <c r="A250" t="s">
        <v>16</v>
      </c>
      <c r="B250">
        <v>3</v>
      </c>
      <c r="C250">
        <v>3</v>
      </c>
      <c r="D250" t="s">
        <v>460</v>
      </c>
      <c r="E250" t="s">
        <v>506</v>
      </c>
      <c r="F250">
        <v>9</v>
      </c>
      <c r="G250">
        <v>4</v>
      </c>
    </row>
    <row r="251" spans="1:7">
      <c r="A251" t="s">
        <v>16</v>
      </c>
      <c r="B251">
        <v>3</v>
      </c>
      <c r="C251">
        <v>3</v>
      </c>
      <c r="D251" t="s">
        <v>464</v>
      </c>
      <c r="E251" t="s">
        <v>507</v>
      </c>
      <c r="F251">
        <v>9</v>
      </c>
      <c r="G251">
        <v>5</v>
      </c>
    </row>
    <row r="252" spans="1:7">
      <c r="A252" t="s">
        <v>16</v>
      </c>
      <c r="B252">
        <v>3</v>
      </c>
      <c r="C252">
        <v>3</v>
      </c>
      <c r="D252" t="s">
        <v>464</v>
      </c>
      <c r="E252" t="s">
        <v>508</v>
      </c>
      <c r="F252">
        <v>9</v>
      </c>
      <c r="G252">
        <v>21</v>
      </c>
    </row>
    <row r="253" spans="1:7">
      <c r="A253" t="s">
        <v>16</v>
      </c>
      <c r="B253">
        <v>3</v>
      </c>
      <c r="C253">
        <v>3</v>
      </c>
      <c r="D253" t="s">
        <v>464</v>
      </c>
      <c r="E253" t="s">
        <v>509</v>
      </c>
      <c r="F253">
        <v>9</v>
      </c>
      <c r="G253">
        <v>27</v>
      </c>
    </row>
    <row r="254" spans="1:7">
      <c r="A254" t="s">
        <v>39</v>
      </c>
      <c r="B254">
        <v>1</v>
      </c>
      <c r="C254">
        <v>1</v>
      </c>
      <c r="D254" t="s">
        <v>460</v>
      </c>
      <c r="E254" t="s">
        <v>510</v>
      </c>
      <c r="F254">
        <v>9</v>
      </c>
      <c r="G254">
        <v>2</v>
      </c>
    </row>
    <row r="255" spans="1:7">
      <c r="A255" t="s">
        <v>39</v>
      </c>
      <c r="B255">
        <v>1</v>
      </c>
      <c r="C255">
        <v>1</v>
      </c>
      <c r="D255" t="s">
        <v>460</v>
      </c>
      <c r="E255" t="s">
        <v>511</v>
      </c>
      <c r="F255">
        <v>9</v>
      </c>
      <c r="G255">
        <v>6</v>
      </c>
    </row>
    <row r="256" spans="1:7">
      <c r="A256" t="s">
        <v>39</v>
      </c>
      <c r="B256">
        <v>1</v>
      </c>
      <c r="C256">
        <v>1</v>
      </c>
      <c r="D256" t="s">
        <v>460</v>
      </c>
      <c r="E256" t="s">
        <v>512</v>
      </c>
      <c r="F256">
        <v>9</v>
      </c>
      <c r="G256">
        <v>2</v>
      </c>
    </row>
    <row r="257" spans="1:7">
      <c r="A257" t="s">
        <v>39</v>
      </c>
      <c r="B257">
        <v>1</v>
      </c>
      <c r="C257">
        <v>1</v>
      </c>
      <c r="D257" t="s">
        <v>464</v>
      </c>
      <c r="E257" t="s">
        <v>513</v>
      </c>
      <c r="F257">
        <v>9</v>
      </c>
      <c r="G257">
        <v>6</v>
      </c>
    </row>
    <row r="258" spans="1:7">
      <c r="A258" t="s">
        <v>39</v>
      </c>
      <c r="B258">
        <v>1</v>
      </c>
      <c r="C258">
        <v>1</v>
      </c>
      <c r="D258" t="s">
        <v>464</v>
      </c>
      <c r="E258" t="s">
        <v>514</v>
      </c>
      <c r="F258">
        <v>9</v>
      </c>
      <c r="G258">
        <v>13</v>
      </c>
    </row>
    <row r="259" spans="1:7">
      <c r="A259" t="s">
        <v>39</v>
      </c>
      <c r="B259">
        <v>1</v>
      </c>
      <c r="C259">
        <v>1</v>
      </c>
      <c r="D259" t="s">
        <v>464</v>
      </c>
      <c r="E259" t="s">
        <v>515</v>
      </c>
      <c r="F259">
        <v>9</v>
      </c>
      <c r="G259">
        <v>11</v>
      </c>
    </row>
    <row r="260" spans="1:7">
      <c r="A260" t="s">
        <v>39</v>
      </c>
      <c r="B260">
        <v>1</v>
      </c>
      <c r="C260">
        <v>2</v>
      </c>
      <c r="D260" t="s">
        <v>460</v>
      </c>
      <c r="E260" t="s">
        <v>516</v>
      </c>
      <c r="F260">
        <v>9</v>
      </c>
      <c r="G260">
        <v>1</v>
      </c>
    </row>
    <row r="261" spans="1:7">
      <c r="A261" t="s">
        <v>39</v>
      </c>
      <c r="B261">
        <v>1</v>
      </c>
      <c r="C261">
        <v>2</v>
      </c>
      <c r="D261" t="s">
        <v>460</v>
      </c>
      <c r="E261" t="s">
        <v>517</v>
      </c>
      <c r="F261">
        <v>9</v>
      </c>
      <c r="G261">
        <v>3</v>
      </c>
    </row>
    <row r="262" spans="1:7">
      <c r="A262" t="s">
        <v>39</v>
      </c>
      <c r="B262">
        <v>1</v>
      </c>
      <c r="C262">
        <v>2</v>
      </c>
      <c r="D262" t="s">
        <v>460</v>
      </c>
      <c r="E262" t="s">
        <v>518</v>
      </c>
      <c r="F262">
        <v>9</v>
      </c>
      <c r="G262">
        <v>2</v>
      </c>
    </row>
    <row r="263" spans="1:7">
      <c r="A263" t="s">
        <v>39</v>
      </c>
      <c r="B263">
        <v>1</v>
      </c>
      <c r="C263">
        <v>2</v>
      </c>
      <c r="D263" t="s">
        <v>464</v>
      </c>
      <c r="E263" t="s">
        <v>519</v>
      </c>
      <c r="F263">
        <v>9</v>
      </c>
      <c r="G263">
        <v>11</v>
      </c>
    </row>
    <row r="264" spans="1:7">
      <c r="A264" t="s">
        <v>39</v>
      </c>
      <c r="B264">
        <v>1</v>
      </c>
      <c r="C264">
        <v>2</v>
      </c>
      <c r="D264" t="s">
        <v>464</v>
      </c>
      <c r="E264" t="s">
        <v>520</v>
      </c>
      <c r="F264">
        <v>9</v>
      </c>
      <c r="G264">
        <v>4</v>
      </c>
    </row>
    <row r="265" spans="1:7">
      <c r="A265" t="s">
        <v>39</v>
      </c>
      <c r="B265">
        <v>1</v>
      </c>
      <c r="C265">
        <v>2</v>
      </c>
      <c r="D265" t="s">
        <v>464</v>
      </c>
      <c r="E265" t="s">
        <v>521</v>
      </c>
      <c r="F265">
        <v>9</v>
      </c>
      <c r="G265">
        <v>13</v>
      </c>
    </row>
    <row r="266" spans="1:7">
      <c r="A266" t="s">
        <v>39</v>
      </c>
      <c r="B266">
        <v>1</v>
      </c>
      <c r="C266">
        <v>3</v>
      </c>
      <c r="D266" t="s">
        <v>460</v>
      </c>
      <c r="E266" t="s">
        <v>522</v>
      </c>
      <c r="F266">
        <v>9</v>
      </c>
      <c r="G266">
        <v>2</v>
      </c>
    </row>
    <row r="267" spans="1:7">
      <c r="A267" t="s">
        <v>39</v>
      </c>
      <c r="B267">
        <v>1</v>
      </c>
      <c r="C267">
        <v>3</v>
      </c>
      <c r="D267" t="s">
        <v>460</v>
      </c>
      <c r="E267" t="s">
        <v>523</v>
      </c>
      <c r="F267">
        <v>9</v>
      </c>
      <c r="G267">
        <v>1</v>
      </c>
    </row>
    <row r="268" spans="1:7">
      <c r="A268" t="s">
        <v>39</v>
      </c>
      <c r="B268">
        <v>1</v>
      </c>
      <c r="C268">
        <v>3</v>
      </c>
      <c r="D268" t="s">
        <v>460</v>
      </c>
      <c r="E268" t="s">
        <v>524</v>
      </c>
      <c r="F268">
        <v>9</v>
      </c>
      <c r="G268">
        <v>0</v>
      </c>
    </row>
    <row r="269" spans="1:7">
      <c r="A269" t="s">
        <v>39</v>
      </c>
      <c r="B269">
        <v>1</v>
      </c>
      <c r="C269">
        <v>3</v>
      </c>
      <c r="D269" t="s">
        <v>464</v>
      </c>
      <c r="E269" t="s">
        <v>525</v>
      </c>
      <c r="F269">
        <v>9</v>
      </c>
      <c r="G269">
        <v>5</v>
      </c>
    </row>
    <row r="270" spans="1:7">
      <c r="A270" t="s">
        <v>39</v>
      </c>
      <c r="B270">
        <v>1</v>
      </c>
      <c r="C270">
        <v>3</v>
      </c>
      <c r="D270" t="s">
        <v>464</v>
      </c>
      <c r="E270" t="s">
        <v>526</v>
      </c>
      <c r="F270">
        <v>9</v>
      </c>
      <c r="G270">
        <v>7</v>
      </c>
    </row>
    <row r="271" spans="1:7">
      <c r="A271" t="s">
        <v>39</v>
      </c>
      <c r="B271">
        <v>1</v>
      </c>
      <c r="C271">
        <v>3</v>
      </c>
      <c r="D271" t="s">
        <v>464</v>
      </c>
      <c r="E271" t="s">
        <v>527</v>
      </c>
      <c r="F271">
        <v>9</v>
      </c>
      <c r="G271">
        <v>14</v>
      </c>
    </row>
    <row r="272" spans="1:7">
      <c r="A272" t="s">
        <v>39</v>
      </c>
      <c r="B272">
        <v>2</v>
      </c>
      <c r="C272">
        <v>1</v>
      </c>
      <c r="D272" t="s">
        <v>460</v>
      </c>
      <c r="E272" t="s">
        <v>528</v>
      </c>
      <c r="F272">
        <v>9</v>
      </c>
      <c r="G272">
        <v>11</v>
      </c>
    </row>
    <row r="273" spans="1:7">
      <c r="A273" t="s">
        <v>39</v>
      </c>
      <c r="B273">
        <v>2</v>
      </c>
      <c r="C273">
        <v>1</v>
      </c>
      <c r="D273" t="s">
        <v>460</v>
      </c>
      <c r="E273" t="s">
        <v>529</v>
      </c>
      <c r="F273">
        <v>9</v>
      </c>
      <c r="G273">
        <v>6</v>
      </c>
    </row>
    <row r="274" spans="1:7">
      <c r="A274" t="s">
        <v>39</v>
      </c>
      <c r="B274">
        <v>2</v>
      </c>
      <c r="C274">
        <v>1</v>
      </c>
      <c r="D274" t="s">
        <v>460</v>
      </c>
      <c r="E274" t="s">
        <v>530</v>
      </c>
      <c r="F274">
        <v>9</v>
      </c>
      <c r="G274">
        <v>2</v>
      </c>
    </row>
    <row r="275" spans="1:7">
      <c r="A275" t="s">
        <v>39</v>
      </c>
      <c r="B275">
        <v>2</v>
      </c>
      <c r="C275">
        <v>1</v>
      </c>
      <c r="D275" t="s">
        <v>464</v>
      </c>
      <c r="E275" t="s">
        <v>531</v>
      </c>
      <c r="F275">
        <v>9</v>
      </c>
      <c r="G275">
        <v>19</v>
      </c>
    </row>
    <row r="276" spans="1:7">
      <c r="A276" t="s">
        <v>39</v>
      </c>
      <c r="B276">
        <v>2</v>
      </c>
      <c r="C276">
        <v>1</v>
      </c>
      <c r="D276" t="s">
        <v>464</v>
      </c>
      <c r="E276" t="s">
        <v>532</v>
      </c>
      <c r="F276">
        <v>9</v>
      </c>
      <c r="G276">
        <v>9</v>
      </c>
    </row>
    <row r="277" spans="1:7">
      <c r="A277" t="s">
        <v>39</v>
      </c>
      <c r="B277">
        <v>2</v>
      </c>
      <c r="C277">
        <v>1</v>
      </c>
      <c r="D277" t="s">
        <v>464</v>
      </c>
      <c r="E277" t="s">
        <v>533</v>
      </c>
      <c r="F277">
        <v>9</v>
      </c>
      <c r="G277">
        <v>16</v>
      </c>
    </row>
    <row r="278" spans="1:7">
      <c r="A278" t="s">
        <v>39</v>
      </c>
      <c r="B278">
        <v>2</v>
      </c>
      <c r="C278">
        <v>2</v>
      </c>
      <c r="D278" t="s">
        <v>460</v>
      </c>
      <c r="E278" t="s">
        <v>534</v>
      </c>
      <c r="F278">
        <v>9</v>
      </c>
      <c r="G278">
        <v>2</v>
      </c>
    </row>
    <row r="279" spans="1:7">
      <c r="A279" t="s">
        <v>39</v>
      </c>
      <c r="B279">
        <v>2</v>
      </c>
      <c r="C279">
        <v>2</v>
      </c>
      <c r="D279" t="s">
        <v>460</v>
      </c>
      <c r="E279" t="s">
        <v>535</v>
      </c>
      <c r="F279">
        <v>9</v>
      </c>
      <c r="G279">
        <v>7</v>
      </c>
    </row>
    <row r="280" spans="1:7">
      <c r="A280" t="s">
        <v>39</v>
      </c>
      <c r="B280">
        <v>2</v>
      </c>
      <c r="C280">
        <v>2</v>
      </c>
      <c r="D280" t="s">
        <v>460</v>
      </c>
      <c r="E280" t="s">
        <v>536</v>
      </c>
      <c r="F280">
        <v>9</v>
      </c>
      <c r="G280">
        <v>4</v>
      </c>
    </row>
    <row r="281" spans="1:7">
      <c r="A281" t="s">
        <v>39</v>
      </c>
      <c r="B281">
        <v>2</v>
      </c>
      <c r="C281">
        <v>2</v>
      </c>
      <c r="D281" t="s">
        <v>464</v>
      </c>
      <c r="E281" t="s">
        <v>537</v>
      </c>
      <c r="F281">
        <v>9</v>
      </c>
      <c r="G281">
        <v>5</v>
      </c>
    </row>
    <row r="282" spans="1:7">
      <c r="A282" t="s">
        <v>39</v>
      </c>
      <c r="B282">
        <v>2</v>
      </c>
      <c r="C282">
        <v>2</v>
      </c>
      <c r="D282" t="s">
        <v>464</v>
      </c>
      <c r="E282" t="s">
        <v>538</v>
      </c>
      <c r="F282">
        <v>9</v>
      </c>
      <c r="G282">
        <v>10</v>
      </c>
    </row>
    <row r="283" spans="1:7">
      <c r="A283" t="s">
        <v>39</v>
      </c>
      <c r="B283">
        <v>2</v>
      </c>
      <c r="C283">
        <v>2</v>
      </c>
      <c r="D283" t="s">
        <v>464</v>
      </c>
      <c r="E283" t="s">
        <v>539</v>
      </c>
      <c r="F283">
        <v>9</v>
      </c>
      <c r="G283">
        <v>10</v>
      </c>
    </row>
    <row r="284" spans="1:7">
      <c r="A284" t="s">
        <v>39</v>
      </c>
      <c r="B284">
        <v>2</v>
      </c>
      <c r="C284">
        <v>3</v>
      </c>
      <c r="D284" t="s">
        <v>460</v>
      </c>
      <c r="E284" t="s">
        <v>540</v>
      </c>
      <c r="F284">
        <v>9</v>
      </c>
      <c r="G284">
        <v>11</v>
      </c>
    </row>
    <row r="285" spans="1:7">
      <c r="A285" t="s">
        <v>39</v>
      </c>
      <c r="B285">
        <v>2</v>
      </c>
      <c r="C285">
        <v>3</v>
      </c>
      <c r="D285" t="s">
        <v>460</v>
      </c>
      <c r="E285" t="s">
        <v>541</v>
      </c>
      <c r="F285">
        <v>9</v>
      </c>
      <c r="G285">
        <v>9</v>
      </c>
    </row>
    <row r="286" spans="1:7">
      <c r="A286" t="s">
        <v>39</v>
      </c>
      <c r="B286">
        <v>2</v>
      </c>
      <c r="C286">
        <v>3</v>
      </c>
      <c r="D286" t="s">
        <v>460</v>
      </c>
      <c r="E286" t="s">
        <v>542</v>
      </c>
      <c r="F286">
        <v>9</v>
      </c>
      <c r="G286">
        <v>15</v>
      </c>
    </row>
    <row r="287" spans="1:7">
      <c r="A287" t="s">
        <v>39</v>
      </c>
      <c r="B287">
        <v>2</v>
      </c>
      <c r="C287">
        <v>3</v>
      </c>
      <c r="D287" t="s">
        <v>464</v>
      </c>
      <c r="E287" t="s">
        <v>543</v>
      </c>
      <c r="F287">
        <v>9</v>
      </c>
      <c r="G287">
        <v>14</v>
      </c>
    </row>
    <row r="288" spans="1:7">
      <c r="A288" t="s">
        <v>39</v>
      </c>
      <c r="B288">
        <v>2</v>
      </c>
      <c r="C288">
        <v>3</v>
      </c>
      <c r="D288" t="s">
        <v>464</v>
      </c>
      <c r="E288" t="s">
        <v>544</v>
      </c>
      <c r="F288">
        <v>9</v>
      </c>
      <c r="G288">
        <v>10</v>
      </c>
    </row>
    <row r="289" spans="1:7">
      <c r="A289" t="s">
        <v>39</v>
      </c>
      <c r="B289">
        <v>2</v>
      </c>
      <c r="C289">
        <v>3</v>
      </c>
      <c r="D289" t="s">
        <v>464</v>
      </c>
      <c r="E289" t="s">
        <v>545</v>
      </c>
      <c r="F289">
        <v>9</v>
      </c>
      <c r="G289">
        <v>9</v>
      </c>
    </row>
    <row r="290" spans="1:7">
      <c r="A290" t="s">
        <v>39</v>
      </c>
      <c r="B290">
        <v>3</v>
      </c>
      <c r="C290">
        <v>1</v>
      </c>
      <c r="D290" t="s">
        <v>460</v>
      </c>
      <c r="E290" t="s">
        <v>546</v>
      </c>
      <c r="F290">
        <v>9</v>
      </c>
      <c r="G290">
        <v>4</v>
      </c>
    </row>
    <row r="291" spans="1:7">
      <c r="A291" t="s">
        <v>39</v>
      </c>
      <c r="B291">
        <v>3</v>
      </c>
      <c r="C291">
        <v>1</v>
      </c>
      <c r="D291" t="s">
        <v>460</v>
      </c>
      <c r="E291" t="s">
        <v>547</v>
      </c>
      <c r="F291">
        <v>9</v>
      </c>
      <c r="G291">
        <v>4</v>
      </c>
    </row>
    <row r="292" spans="1:7">
      <c r="A292" t="s">
        <v>39</v>
      </c>
      <c r="B292">
        <v>3</v>
      </c>
      <c r="C292">
        <v>1</v>
      </c>
      <c r="D292" t="s">
        <v>460</v>
      </c>
      <c r="E292" t="s">
        <v>548</v>
      </c>
      <c r="F292">
        <v>9</v>
      </c>
      <c r="G292">
        <v>4</v>
      </c>
    </row>
    <row r="293" spans="1:7">
      <c r="A293" t="s">
        <v>39</v>
      </c>
      <c r="B293">
        <v>3</v>
      </c>
      <c r="C293">
        <v>1</v>
      </c>
      <c r="D293" t="s">
        <v>464</v>
      </c>
      <c r="E293" t="s">
        <v>549</v>
      </c>
      <c r="F293">
        <v>9</v>
      </c>
      <c r="G293">
        <v>4</v>
      </c>
    </row>
    <row r="294" spans="1:7">
      <c r="A294" t="s">
        <v>39</v>
      </c>
      <c r="B294">
        <v>3</v>
      </c>
      <c r="C294">
        <v>1</v>
      </c>
      <c r="D294" t="s">
        <v>464</v>
      </c>
      <c r="E294" t="s">
        <v>550</v>
      </c>
      <c r="F294">
        <v>9</v>
      </c>
      <c r="G294">
        <v>9</v>
      </c>
    </row>
    <row r="295" spans="1:7">
      <c r="A295" t="s">
        <v>39</v>
      </c>
      <c r="B295">
        <v>3</v>
      </c>
      <c r="C295">
        <v>1</v>
      </c>
      <c r="D295" t="s">
        <v>464</v>
      </c>
      <c r="E295" t="s">
        <v>551</v>
      </c>
      <c r="F295">
        <v>9</v>
      </c>
      <c r="G295">
        <v>4</v>
      </c>
    </row>
    <row r="296" spans="1:7">
      <c r="A296" t="s">
        <v>39</v>
      </c>
      <c r="B296">
        <v>3</v>
      </c>
      <c r="C296">
        <v>2</v>
      </c>
      <c r="D296" t="s">
        <v>460</v>
      </c>
      <c r="E296" t="s">
        <v>552</v>
      </c>
      <c r="F296">
        <v>9</v>
      </c>
      <c r="G296">
        <v>14</v>
      </c>
    </row>
    <row r="297" spans="1:7">
      <c r="A297" t="s">
        <v>39</v>
      </c>
      <c r="B297">
        <v>3</v>
      </c>
      <c r="C297">
        <v>2</v>
      </c>
      <c r="D297" t="s">
        <v>460</v>
      </c>
      <c r="E297" t="s">
        <v>553</v>
      </c>
      <c r="F297">
        <v>9</v>
      </c>
      <c r="G297">
        <v>8</v>
      </c>
    </row>
    <row r="298" spans="1:7">
      <c r="A298" t="s">
        <v>39</v>
      </c>
      <c r="B298">
        <v>3</v>
      </c>
      <c r="C298">
        <v>2</v>
      </c>
      <c r="D298" t="s">
        <v>460</v>
      </c>
      <c r="E298" t="s">
        <v>554</v>
      </c>
      <c r="F298">
        <v>9</v>
      </c>
      <c r="G298">
        <v>7</v>
      </c>
    </row>
    <row r="299" spans="1:7">
      <c r="A299" t="s">
        <v>39</v>
      </c>
      <c r="B299">
        <v>3</v>
      </c>
      <c r="C299">
        <v>2</v>
      </c>
      <c r="D299" t="s">
        <v>464</v>
      </c>
      <c r="E299" t="s">
        <v>555</v>
      </c>
      <c r="F299">
        <v>9</v>
      </c>
      <c r="G299">
        <v>12</v>
      </c>
    </row>
    <row r="300" spans="1:7">
      <c r="A300" t="s">
        <v>39</v>
      </c>
      <c r="B300">
        <v>3</v>
      </c>
      <c r="C300">
        <v>2</v>
      </c>
      <c r="D300" t="s">
        <v>464</v>
      </c>
      <c r="E300" t="s">
        <v>556</v>
      </c>
      <c r="F300">
        <v>9</v>
      </c>
      <c r="G300">
        <v>5</v>
      </c>
    </row>
    <row r="301" spans="1:7">
      <c r="A301" t="s">
        <v>39</v>
      </c>
      <c r="B301">
        <v>3</v>
      </c>
      <c r="C301">
        <v>2</v>
      </c>
      <c r="D301" t="s">
        <v>464</v>
      </c>
      <c r="E301" t="s">
        <v>557</v>
      </c>
      <c r="F301">
        <v>9</v>
      </c>
      <c r="G301">
        <v>18</v>
      </c>
    </row>
    <row r="302" spans="1:7">
      <c r="A302" t="s">
        <v>39</v>
      </c>
      <c r="B302">
        <v>3</v>
      </c>
      <c r="C302">
        <v>3</v>
      </c>
      <c r="D302" t="s">
        <v>460</v>
      </c>
      <c r="E302" t="s">
        <v>558</v>
      </c>
      <c r="F302">
        <v>9</v>
      </c>
      <c r="G302">
        <v>3</v>
      </c>
    </row>
    <row r="303" spans="1:7">
      <c r="A303" t="s">
        <v>39</v>
      </c>
      <c r="B303">
        <v>3</v>
      </c>
      <c r="C303">
        <v>3</v>
      </c>
      <c r="D303" t="s">
        <v>460</v>
      </c>
      <c r="E303" t="s">
        <v>559</v>
      </c>
      <c r="F303">
        <v>9</v>
      </c>
      <c r="G303">
        <v>3</v>
      </c>
    </row>
    <row r="304" spans="1:7">
      <c r="A304" t="s">
        <v>39</v>
      </c>
      <c r="B304">
        <v>3</v>
      </c>
      <c r="C304">
        <v>3</v>
      </c>
      <c r="D304" t="s">
        <v>460</v>
      </c>
      <c r="E304" t="s">
        <v>560</v>
      </c>
      <c r="F304">
        <v>9</v>
      </c>
      <c r="G304">
        <v>3</v>
      </c>
    </row>
    <row r="305" spans="1:7">
      <c r="A305" t="s">
        <v>39</v>
      </c>
      <c r="B305">
        <v>3</v>
      </c>
      <c r="C305">
        <v>3</v>
      </c>
      <c r="D305" t="s">
        <v>464</v>
      </c>
      <c r="E305" t="s">
        <v>561</v>
      </c>
      <c r="F305">
        <v>9</v>
      </c>
      <c r="G305">
        <v>6</v>
      </c>
    </row>
    <row r="306" spans="1:7">
      <c r="A306" t="s">
        <v>39</v>
      </c>
      <c r="B306">
        <v>3</v>
      </c>
      <c r="C306">
        <v>3</v>
      </c>
      <c r="D306" t="s">
        <v>464</v>
      </c>
      <c r="E306" t="s">
        <v>562</v>
      </c>
      <c r="F306">
        <v>9</v>
      </c>
      <c r="G306">
        <v>10</v>
      </c>
    </row>
    <row r="307" spans="1:7">
      <c r="A307" t="s">
        <v>39</v>
      </c>
      <c r="B307">
        <v>3</v>
      </c>
      <c r="C307">
        <v>3</v>
      </c>
      <c r="D307" t="s">
        <v>464</v>
      </c>
      <c r="E307" t="s">
        <v>563</v>
      </c>
      <c r="F307">
        <v>9</v>
      </c>
      <c r="G307">
        <v>7</v>
      </c>
    </row>
    <row r="308" spans="1:7">
      <c r="A308" t="s">
        <v>16</v>
      </c>
      <c r="B308">
        <v>1</v>
      </c>
      <c r="C308">
        <v>1</v>
      </c>
      <c r="D308" t="s">
        <v>460</v>
      </c>
      <c r="E308" t="s">
        <v>461</v>
      </c>
      <c r="F308">
        <v>12</v>
      </c>
      <c r="G308">
        <v>7</v>
      </c>
    </row>
    <row r="309" spans="1:7">
      <c r="A309" t="s">
        <v>16</v>
      </c>
      <c r="B309">
        <v>1</v>
      </c>
      <c r="C309">
        <v>1</v>
      </c>
      <c r="D309" t="s">
        <v>460</v>
      </c>
      <c r="E309" t="s">
        <v>462</v>
      </c>
      <c r="F309">
        <v>12</v>
      </c>
      <c r="G309">
        <v>6</v>
      </c>
    </row>
    <row r="310" spans="1:7">
      <c r="A310" t="s">
        <v>16</v>
      </c>
      <c r="B310">
        <v>1</v>
      </c>
      <c r="C310">
        <v>1</v>
      </c>
      <c r="D310" t="s">
        <v>460</v>
      </c>
      <c r="E310" t="s">
        <v>463</v>
      </c>
      <c r="F310">
        <v>12</v>
      </c>
      <c r="G310">
        <v>3</v>
      </c>
    </row>
    <row r="311" spans="1:7">
      <c r="A311" t="s">
        <v>16</v>
      </c>
      <c r="B311">
        <v>1</v>
      </c>
      <c r="C311">
        <v>1</v>
      </c>
      <c r="D311" t="s">
        <v>464</v>
      </c>
      <c r="E311" t="s">
        <v>465</v>
      </c>
      <c r="F311">
        <v>12</v>
      </c>
      <c r="G311">
        <v>20</v>
      </c>
    </row>
    <row r="312" spans="1:7">
      <c r="A312" t="s">
        <v>16</v>
      </c>
      <c r="B312">
        <v>1</v>
      </c>
      <c r="C312">
        <v>1</v>
      </c>
      <c r="D312" t="s">
        <v>464</v>
      </c>
      <c r="E312" t="s">
        <v>466</v>
      </c>
      <c r="F312">
        <v>12</v>
      </c>
      <c r="G312">
        <v>13</v>
      </c>
    </row>
    <row r="313" spans="1:7">
      <c r="A313" t="s">
        <v>16</v>
      </c>
      <c r="B313">
        <v>1</v>
      </c>
      <c r="C313">
        <v>1</v>
      </c>
      <c r="D313" t="s">
        <v>464</v>
      </c>
      <c r="E313" t="s">
        <v>467</v>
      </c>
      <c r="F313">
        <v>12</v>
      </c>
      <c r="G313">
        <v>11</v>
      </c>
    </row>
    <row r="314" spans="1:7">
      <c r="A314" t="s">
        <v>16</v>
      </c>
      <c r="B314">
        <v>1</v>
      </c>
      <c r="C314">
        <v>2</v>
      </c>
      <c r="D314" t="s">
        <v>460</v>
      </c>
      <c r="E314" t="s">
        <v>468</v>
      </c>
      <c r="F314">
        <v>12</v>
      </c>
      <c r="G314">
        <v>0</v>
      </c>
    </row>
    <row r="315" spans="1:7">
      <c r="A315" t="s">
        <v>16</v>
      </c>
      <c r="B315">
        <v>1</v>
      </c>
      <c r="C315">
        <v>2</v>
      </c>
      <c r="D315" t="s">
        <v>460</v>
      </c>
      <c r="E315" t="s">
        <v>469</v>
      </c>
      <c r="F315">
        <v>12</v>
      </c>
      <c r="G315">
        <v>3</v>
      </c>
    </row>
    <row r="316" spans="1:7">
      <c r="A316" t="s">
        <v>16</v>
      </c>
      <c r="B316">
        <v>1</v>
      </c>
      <c r="C316">
        <v>2</v>
      </c>
      <c r="D316" t="s">
        <v>460</v>
      </c>
      <c r="E316" t="s">
        <v>470</v>
      </c>
      <c r="F316">
        <v>12</v>
      </c>
      <c r="G316">
        <v>0</v>
      </c>
    </row>
    <row r="317" spans="1:7">
      <c r="A317" t="s">
        <v>16</v>
      </c>
      <c r="B317">
        <v>1</v>
      </c>
      <c r="C317">
        <v>2</v>
      </c>
      <c r="D317" t="s">
        <v>464</v>
      </c>
      <c r="E317" t="s">
        <v>471</v>
      </c>
      <c r="F317">
        <v>12</v>
      </c>
      <c r="G317">
        <v>33</v>
      </c>
    </row>
    <row r="318" spans="1:7">
      <c r="A318" t="s">
        <v>16</v>
      </c>
      <c r="B318">
        <v>1</v>
      </c>
      <c r="C318">
        <v>2</v>
      </c>
      <c r="D318" t="s">
        <v>464</v>
      </c>
      <c r="E318" t="s">
        <v>472</v>
      </c>
      <c r="F318">
        <v>12</v>
      </c>
      <c r="G318">
        <v>5</v>
      </c>
    </row>
    <row r="319" spans="1:7">
      <c r="A319" t="s">
        <v>16</v>
      </c>
      <c r="B319">
        <v>1</v>
      </c>
      <c r="C319">
        <v>2</v>
      </c>
      <c r="D319" t="s">
        <v>464</v>
      </c>
      <c r="E319" t="s">
        <v>473</v>
      </c>
      <c r="F319">
        <v>12</v>
      </c>
      <c r="G319">
        <v>17</v>
      </c>
    </row>
    <row r="320" spans="1:7">
      <c r="A320" t="s">
        <v>16</v>
      </c>
      <c r="B320">
        <v>2</v>
      </c>
      <c r="C320">
        <v>1</v>
      </c>
      <c r="D320" t="s">
        <v>460</v>
      </c>
      <c r="E320" t="s">
        <v>474</v>
      </c>
      <c r="F320">
        <v>12</v>
      </c>
      <c r="G320">
        <v>5</v>
      </c>
    </row>
    <row r="321" spans="1:7">
      <c r="A321" t="s">
        <v>16</v>
      </c>
      <c r="B321">
        <v>2</v>
      </c>
      <c r="C321">
        <v>1</v>
      </c>
      <c r="D321" t="s">
        <v>460</v>
      </c>
      <c r="E321" t="s">
        <v>475</v>
      </c>
      <c r="F321">
        <v>12</v>
      </c>
      <c r="G321">
        <v>8</v>
      </c>
    </row>
    <row r="322" spans="1:7">
      <c r="A322" t="s">
        <v>16</v>
      </c>
      <c r="B322">
        <v>2</v>
      </c>
      <c r="C322">
        <v>1</v>
      </c>
      <c r="D322" t="s">
        <v>460</v>
      </c>
      <c r="E322" t="s">
        <v>476</v>
      </c>
      <c r="F322">
        <v>12</v>
      </c>
      <c r="G322">
        <v>4</v>
      </c>
    </row>
    <row r="323" spans="1:7">
      <c r="A323" t="s">
        <v>16</v>
      </c>
      <c r="B323">
        <v>2</v>
      </c>
      <c r="C323">
        <v>1</v>
      </c>
      <c r="D323" t="s">
        <v>464</v>
      </c>
      <c r="E323" t="s">
        <v>477</v>
      </c>
      <c r="F323">
        <v>12</v>
      </c>
      <c r="G323">
        <v>22</v>
      </c>
    </row>
    <row r="324" spans="1:7">
      <c r="A324" t="s">
        <v>16</v>
      </c>
      <c r="B324">
        <v>2</v>
      </c>
      <c r="C324">
        <v>1</v>
      </c>
      <c r="D324" t="s">
        <v>464</v>
      </c>
      <c r="E324" t="s">
        <v>478</v>
      </c>
      <c r="F324">
        <v>12</v>
      </c>
      <c r="G324">
        <v>27</v>
      </c>
    </row>
    <row r="325" spans="1:7">
      <c r="A325" t="s">
        <v>16</v>
      </c>
      <c r="B325">
        <v>2</v>
      </c>
      <c r="C325">
        <v>1</v>
      </c>
      <c r="D325" t="s">
        <v>464</v>
      </c>
      <c r="E325" t="s">
        <v>479</v>
      </c>
      <c r="F325">
        <v>12</v>
      </c>
      <c r="G325">
        <v>27</v>
      </c>
    </row>
    <row r="326" spans="1:7">
      <c r="A326" t="s">
        <v>16</v>
      </c>
      <c r="B326">
        <v>2</v>
      </c>
      <c r="C326">
        <v>2</v>
      </c>
      <c r="D326" t="s">
        <v>460</v>
      </c>
      <c r="E326" t="s">
        <v>480</v>
      </c>
      <c r="F326">
        <v>12</v>
      </c>
      <c r="G326">
        <v>3</v>
      </c>
    </row>
    <row r="327" spans="1:7">
      <c r="A327" t="s">
        <v>16</v>
      </c>
      <c r="B327">
        <v>2</v>
      </c>
      <c r="C327">
        <v>2</v>
      </c>
      <c r="D327" t="s">
        <v>460</v>
      </c>
      <c r="E327" t="s">
        <v>481</v>
      </c>
      <c r="F327">
        <v>12</v>
      </c>
      <c r="G327">
        <v>5</v>
      </c>
    </row>
    <row r="328" spans="1:7">
      <c r="A328" t="s">
        <v>16</v>
      </c>
      <c r="B328">
        <v>2</v>
      </c>
      <c r="C328">
        <v>2</v>
      </c>
      <c r="D328" t="s">
        <v>460</v>
      </c>
      <c r="E328" t="s">
        <v>482</v>
      </c>
      <c r="F328">
        <v>12</v>
      </c>
      <c r="G328">
        <v>11</v>
      </c>
    </row>
    <row r="329" spans="1:7">
      <c r="A329" t="s">
        <v>16</v>
      </c>
      <c r="B329">
        <v>2</v>
      </c>
      <c r="C329">
        <v>2</v>
      </c>
      <c r="D329" t="s">
        <v>464</v>
      </c>
      <c r="E329" t="s">
        <v>483</v>
      </c>
      <c r="F329">
        <v>12</v>
      </c>
      <c r="G329">
        <v>23</v>
      </c>
    </row>
    <row r="330" spans="1:7">
      <c r="A330" t="s">
        <v>16</v>
      </c>
      <c r="B330">
        <v>2</v>
      </c>
      <c r="C330">
        <v>2</v>
      </c>
      <c r="D330" t="s">
        <v>464</v>
      </c>
      <c r="E330" t="s">
        <v>484</v>
      </c>
      <c r="F330">
        <v>12</v>
      </c>
      <c r="G330">
        <v>21</v>
      </c>
    </row>
    <row r="331" spans="1:7">
      <c r="A331" t="s">
        <v>16</v>
      </c>
      <c r="B331">
        <v>2</v>
      </c>
      <c r="C331">
        <v>2</v>
      </c>
      <c r="D331" t="s">
        <v>464</v>
      </c>
      <c r="E331" t="s">
        <v>485</v>
      </c>
      <c r="F331">
        <v>12</v>
      </c>
      <c r="G331">
        <v>15</v>
      </c>
    </row>
    <row r="332" spans="1:7">
      <c r="A332" t="s">
        <v>16</v>
      </c>
      <c r="B332">
        <v>2</v>
      </c>
      <c r="C332">
        <v>3</v>
      </c>
      <c r="D332" t="s">
        <v>460</v>
      </c>
      <c r="E332" t="s">
        <v>486</v>
      </c>
      <c r="F332">
        <v>12</v>
      </c>
      <c r="G332">
        <v>1</v>
      </c>
    </row>
    <row r="333" spans="1:7">
      <c r="A333" t="s">
        <v>16</v>
      </c>
      <c r="B333">
        <v>2</v>
      </c>
      <c r="C333">
        <v>3</v>
      </c>
      <c r="D333" t="s">
        <v>460</v>
      </c>
      <c r="E333" t="s">
        <v>487</v>
      </c>
      <c r="F333">
        <v>12</v>
      </c>
      <c r="G333">
        <v>5</v>
      </c>
    </row>
    <row r="334" spans="1:7">
      <c r="A334" t="s">
        <v>16</v>
      </c>
      <c r="B334">
        <v>2</v>
      </c>
      <c r="C334">
        <v>3</v>
      </c>
      <c r="D334" t="s">
        <v>460</v>
      </c>
      <c r="E334" t="s">
        <v>488</v>
      </c>
      <c r="F334">
        <v>12</v>
      </c>
      <c r="G334">
        <v>6</v>
      </c>
    </row>
    <row r="335" spans="1:7">
      <c r="A335" t="s">
        <v>16</v>
      </c>
      <c r="B335">
        <v>2</v>
      </c>
      <c r="C335">
        <v>3</v>
      </c>
      <c r="D335" t="s">
        <v>464</v>
      </c>
      <c r="E335" t="s">
        <v>489</v>
      </c>
      <c r="F335">
        <v>12</v>
      </c>
      <c r="G335">
        <v>26</v>
      </c>
    </row>
    <row r="336" spans="1:7">
      <c r="A336" t="s">
        <v>16</v>
      </c>
      <c r="B336">
        <v>2</v>
      </c>
      <c r="C336">
        <v>3</v>
      </c>
      <c r="D336" t="s">
        <v>464</v>
      </c>
      <c r="E336" t="s">
        <v>490</v>
      </c>
      <c r="F336">
        <v>12</v>
      </c>
      <c r="G336">
        <v>21</v>
      </c>
    </row>
    <row r="337" spans="1:7">
      <c r="A337" t="s">
        <v>16</v>
      </c>
      <c r="B337">
        <v>2</v>
      </c>
      <c r="C337">
        <v>3</v>
      </c>
      <c r="D337" t="s">
        <v>464</v>
      </c>
      <c r="E337" t="s">
        <v>491</v>
      </c>
      <c r="F337">
        <v>12</v>
      </c>
      <c r="G337">
        <v>25</v>
      </c>
    </row>
    <row r="338" spans="1:7">
      <c r="A338" t="s">
        <v>16</v>
      </c>
      <c r="B338">
        <v>3</v>
      </c>
      <c r="C338">
        <v>1</v>
      </c>
      <c r="D338" t="s">
        <v>460</v>
      </c>
      <c r="E338" t="s">
        <v>492</v>
      </c>
      <c r="F338">
        <v>12</v>
      </c>
      <c r="G338">
        <v>0</v>
      </c>
    </row>
    <row r="339" spans="1:7">
      <c r="A339" t="s">
        <v>16</v>
      </c>
      <c r="B339">
        <v>3</v>
      </c>
      <c r="C339">
        <v>1</v>
      </c>
      <c r="D339" t="s">
        <v>460</v>
      </c>
      <c r="E339" t="s">
        <v>493</v>
      </c>
      <c r="F339">
        <v>12</v>
      </c>
      <c r="G339">
        <v>3</v>
      </c>
    </row>
    <row r="340" spans="1:7">
      <c r="A340" t="s">
        <v>16</v>
      </c>
      <c r="B340">
        <v>3</v>
      </c>
      <c r="C340">
        <v>1</v>
      </c>
      <c r="D340" t="s">
        <v>460</v>
      </c>
      <c r="E340" t="s">
        <v>494</v>
      </c>
      <c r="F340">
        <v>12</v>
      </c>
      <c r="G340">
        <v>9</v>
      </c>
    </row>
    <row r="341" spans="1:7">
      <c r="A341" t="s">
        <v>16</v>
      </c>
      <c r="B341">
        <v>3</v>
      </c>
      <c r="C341">
        <v>1</v>
      </c>
      <c r="D341" t="s">
        <v>464</v>
      </c>
      <c r="E341" t="s">
        <v>495</v>
      </c>
      <c r="F341">
        <v>12</v>
      </c>
      <c r="G341">
        <v>11</v>
      </c>
    </row>
    <row r="342" spans="1:7">
      <c r="A342" t="s">
        <v>16</v>
      </c>
      <c r="B342">
        <v>3</v>
      </c>
      <c r="C342">
        <v>1</v>
      </c>
      <c r="D342" t="s">
        <v>464</v>
      </c>
      <c r="E342" t="s">
        <v>496</v>
      </c>
      <c r="F342">
        <v>12</v>
      </c>
      <c r="G342">
        <v>22</v>
      </c>
    </row>
    <row r="343" spans="1:7">
      <c r="A343" t="s">
        <v>16</v>
      </c>
      <c r="B343">
        <v>3</v>
      </c>
      <c r="C343">
        <v>1</v>
      </c>
      <c r="D343" t="s">
        <v>464</v>
      </c>
      <c r="E343" t="s">
        <v>497</v>
      </c>
      <c r="F343">
        <v>12</v>
      </c>
      <c r="G343">
        <v>25</v>
      </c>
    </row>
    <row r="344" spans="1:7">
      <c r="A344" t="s">
        <v>16</v>
      </c>
      <c r="B344">
        <v>3</v>
      </c>
      <c r="C344">
        <v>2</v>
      </c>
      <c r="D344" t="s">
        <v>460</v>
      </c>
      <c r="E344" t="s">
        <v>498</v>
      </c>
      <c r="F344">
        <v>12</v>
      </c>
      <c r="G344">
        <v>0</v>
      </c>
    </row>
    <row r="345" spans="1:7">
      <c r="A345" t="s">
        <v>16</v>
      </c>
      <c r="B345">
        <v>3</v>
      </c>
      <c r="C345">
        <v>2</v>
      </c>
      <c r="D345" t="s">
        <v>460</v>
      </c>
      <c r="E345" t="s">
        <v>499</v>
      </c>
      <c r="F345">
        <v>12</v>
      </c>
      <c r="G345">
        <v>3</v>
      </c>
    </row>
    <row r="346" spans="1:7">
      <c r="A346" t="s">
        <v>16</v>
      </c>
      <c r="B346">
        <v>3</v>
      </c>
      <c r="C346">
        <v>2</v>
      </c>
      <c r="D346" t="s">
        <v>460</v>
      </c>
      <c r="E346" t="s">
        <v>500</v>
      </c>
      <c r="F346">
        <v>12</v>
      </c>
      <c r="G346">
        <v>0</v>
      </c>
    </row>
    <row r="347" spans="1:7">
      <c r="A347" t="s">
        <v>16</v>
      </c>
      <c r="B347">
        <v>3</v>
      </c>
      <c r="C347">
        <v>2</v>
      </c>
      <c r="D347" t="s">
        <v>464</v>
      </c>
      <c r="E347" t="s">
        <v>501</v>
      </c>
      <c r="F347">
        <v>12</v>
      </c>
      <c r="G347">
        <v>1</v>
      </c>
    </row>
    <row r="348" spans="1:7">
      <c r="A348" t="s">
        <v>16</v>
      </c>
      <c r="B348">
        <v>3</v>
      </c>
      <c r="C348">
        <v>2</v>
      </c>
      <c r="D348" t="s">
        <v>464</v>
      </c>
      <c r="E348" t="s">
        <v>502</v>
      </c>
      <c r="F348">
        <v>12</v>
      </c>
      <c r="G348">
        <v>1</v>
      </c>
    </row>
    <row r="349" spans="1:7">
      <c r="A349" t="s">
        <v>16</v>
      </c>
      <c r="B349">
        <v>3</v>
      </c>
      <c r="C349">
        <v>2</v>
      </c>
      <c r="D349" t="s">
        <v>464</v>
      </c>
      <c r="E349" t="s">
        <v>503</v>
      </c>
      <c r="F349">
        <v>12</v>
      </c>
      <c r="G349">
        <v>14</v>
      </c>
    </row>
    <row r="350" spans="1:7">
      <c r="A350" t="s">
        <v>16</v>
      </c>
      <c r="B350">
        <v>3</v>
      </c>
      <c r="C350">
        <v>3</v>
      </c>
      <c r="D350" t="s">
        <v>460</v>
      </c>
      <c r="E350" t="s">
        <v>504</v>
      </c>
      <c r="F350">
        <v>12</v>
      </c>
      <c r="G350">
        <v>18</v>
      </c>
    </row>
    <row r="351" spans="1:7">
      <c r="A351" t="s">
        <v>16</v>
      </c>
      <c r="B351">
        <v>3</v>
      </c>
      <c r="C351">
        <v>3</v>
      </c>
      <c r="D351" t="s">
        <v>460</v>
      </c>
      <c r="E351" t="s">
        <v>505</v>
      </c>
      <c r="F351">
        <v>12</v>
      </c>
      <c r="G351">
        <v>12</v>
      </c>
    </row>
    <row r="352" spans="1:7">
      <c r="A352" t="s">
        <v>16</v>
      </c>
      <c r="B352">
        <v>3</v>
      </c>
      <c r="C352">
        <v>3</v>
      </c>
      <c r="D352" t="s">
        <v>460</v>
      </c>
      <c r="E352" t="s">
        <v>506</v>
      </c>
      <c r="F352">
        <v>12</v>
      </c>
      <c r="G352">
        <v>3</v>
      </c>
    </row>
    <row r="353" spans="1:7">
      <c r="A353" t="s">
        <v>16</v>
      </c>
      <c r="B353">
        <v>3</v>
      </c>
      <c r="C353">
        <v>3</v>
      </c>
      <c r="D353" t="s">
        <v>464</v>
      </c>
      <c r="E353" t="s">
        <v>507</v>
      </c>
      <c r="F353">
        <v>12</v>
      </c>
      <c r="G353">
        <v>35</v>
      </c>
    </row>
    <row r="354" spans="1:7">
      <c r="A354" t="s">
        <v>16</v>
      </c>
      <c r="B354">
        <v>3</v>
      </c>
      <c r="C354">
        <v>3</v>
      </c>
      <c r="D354" t="s">
        <v>464</v>
      </c>
      <c r="E354" t="s">
        <v>508</v>
      </c>
      <c r="F354">
        <v>12</v>
      </c>
      <c r="G354">
        <v>27</v>
      </c>
    </row>
    <row r="355" spans="1:7">
      <c r="A355" t="s">
        <v>16</v>
      </c>
      <c r="B355">
        <v>3</v>
      </c>
      <c r="C355">
        <v>3</v>
      </c>
      <c r="D355" t="s">
        <v>464</v>
      </c>
      <c r="E355" t="s">
        <v>509</v>
      </c>
      <c r="F355">
        <v>12</v>
      </c>
      <c r="G355">
        <v>22</v>
      </c>
    </row>
    <row r="356" spans="1:7">
      <c r="A356" t="s">
        <v>39</v>
      </c>
      <c r="B356">
        <v>1</v>
      </c>
      <c r="C356">
        <v>1</v>
      </c>
      <c r="D356" t="s">
        <v>460</v>
      </c>
      <c r="E356" t="s">
        <v>510</v>
      </c>
      <c r="F356">
        <v>12</v>
      </c>
      <c r="G356">
        <v>3</v>
      </c>
    </row>
    <row r="357" spans="1:7">
      <c r="A357" t="s">
        <v>39</v>
      </c>
      <c r="B357">
        <v>1</v>
      </c>
      <c r="C357">
        <v>1</v>
      </c>
      <c r="D357" t="s">
        <v>460</v>
      </c>
      <c r="E357" t="s">
        <v>511</v>
      </c>
      <c r="F357">
        <v>12</v>
      </c>
      <c r="G357">
        <v>4</v>
      </c>
    </row>
    <row r="358" spans="1:7">
      <c r="A358" t="s">
        <v>39</v>
      </c>
      <c r="B358">
        <v>1</v>
      </c>
      <c r="C358">
        <v>1</v>
      </c>
      <c r="D358" t="s">
        <v>460</v>
      </c>
      <c r="E358" t="s">
        <v>512</v>
      </c>
      <c r="F358">
        <v>12</v>
      </c>
      <c r="G358">
        <v>8</v>
      </c>
    </row>
    <row r="359" spans="1:7">
      <c r="A359" t="s">
        <v>39</v>
      </c>
      <c r="B359">
        <v>1</v>
      </c>
      <c r="C359">
        <v>1</v>
      </c>
      <c r="D359" t="s">
        <v>464</v>
      </c>
      <c r="E359" t="s">
        <v>513</v>
      </c>
      <c r="F359">
        <v>12</v>
      </c>
      <c r="G359">
        <v>17</v>
      </c>
    </row>
    <row r="360" spans="1:7">
      <c r="A360" t="s">
        <v>39</v>
      </c>
      <c r="B360">
        <v>1</v>
      </c>
      <c r="C360">
        <v>1</v>
      </c>
      <c r="D360" t="s">
        <v>464</v>
      </c>
      <c r="E360" t="s">
        <v>514</v>
      </c>
      <c r="F360">
        <v>12</v>
      </c>
      <c r="G360">
        <v>25</v>
      </c>
    </row>
    <row r="361" spans="1:7">
      <c r="A361" t="s">
        <v>39</v>
      </c>
      <c r="B361">
        <v>1</v>
      </c>
      <c r="C361">
        <v>1</v>
      </c>
      <c r="D361" t="s">
        <v>464</v>
      </c>
      <c r="E361" t="s">
        <v>515</v>
      </c>
      <c r="F361">
        <v>12</v>
      </c>
      <c r="G361">
        <v>12</v>
      </c>
    </row>
    <row r="362" spans="1:7">
      <c r="A362" t="s">
        <v>39</v>
      </c>
      <c r="B362">
        <v>1</v>
      </c>
      <c r="C362">
        <v>2</v>
      </c>
      <c r="D362" t="s">
        <v>460</v>
      </c>
      <c r="E362" t="s">
        <v>516</v>
      </c>
      <c r="F362">
        <v>12</v>
      </c>
      <c r="G362">
        <v>3</v>
      </c>
    </row>
    <row r="363" spans="1:7">
      <c r="A363" t="s">
        <v>39</v>
      </c>
      <c r="B363">
        <v>1</v>
      </c>
      <c r="C363">
        <v>2</v>
      </c>
      <c r="D363" t="s">
        <v>460</v>
      </c>
      <c r="E363" t="s">
        <v>517</v>
      </c>
      <c r="F363">
        <v>12</v>
      </c>
      <c r="G363">
        <v>6</v>
      </c>
    </row>
    <row r="364" spans="1:7">
      <c r="A364" t="s">
        <v>39</v>
      </c>
      <c r="B364">
        <v>1</v>
      </c>
      <c r="C364">
        <v>2</v>
      </c>
      <c r="D364" t="s">
        <v>460</v>
      </c>
      <c r="E364" t="s">
        <v>518</v>
      </c>
      <c r="F364">
        <v>12</v>
      </c>
      <c r="G364">
        <v>4</v>
      </c>
    </row>
    <row r="365" spans="1:7">
      <c r="A365" t="s">
        <v>39</v>
      </c>
      <c r="B365">
        <v>1</v>
      </c>
      <c r="C365">
        <v>2</v>
      </c>
      <c r="D365" t="s">
        <v>464</v>
      </c>
      <c r="E365" t="s">
        <v>519</v>
      </c>
      <c r="F365">
        <v>12</v>
      </c>
      <c r="G365">
        <v>22</v>
      </c>
    </row>
    <row r="366" spans="1:7">
      <c r="A366" t="s">
        <v>39</v>
      </c>
      <c r="B366">
        <v>1</v>
      </c>
      <c r="C366">
        <v>2</v>
      </c>
      <c r="D366" t="s">
        <v>464</v>
      </c>
      <c r="E366" t="s">
        <v>520</v>
      </c>
      <c r="F366">
        <v>12</v>
      </c>
      <c r="G366">
        <v>23</v>
      </c>
    </row>
    <row r="367" spans="1:7">
      <c r="A367" t="s">
        <v>39</v>
      </c>
      <c r="B367">
        <v>1</v>
      </c>
      <c r="C367">
        <v>2</v>
      </c>
      <c r="D367" t="s">
        <v>464</v>
      </c>
      <c r="E367" t="s">
        <v>521</v>
      </c>
      <c r="F367">
        <v>12</v>
      </c>
      <c r="G367">
        <v>13</v>
      </c>
    </row>
    <row r="368" spans="1:7">
      <c r="A368" t="s">
        <v>39</v>
      </c>
      <c r="B368">
        <v>1</v>
      </c>
      <c r="C368">
        <v>3</v>
      </c>
      <c r="D368" t="s">
        <v>460</v>
      </c>
      <c r="E368" t="s">
        <v>522</v>
      </c>
      <c r="F368">
        <v>12</v>
      </c>
      <c r="G368">
        <v>0</v>
      </c>
    </row>
    <row r="369" spans="1:7">
      <c r="A369" t="s">
        <v>39</v>
      </c>
      <c r="B369">
        <v>1</v>
      </c>
      <c r="C369">
        <v>3</v>
      </c>
      <c r="D369" t="s">
        <v>460</v>
      </c>
      <c r="E369" t="s">
        <v>523</v>
      </c>
      <c r="F369">
        <v>12</v>
      </c>
      <c r="G369">
        <v>6</v>
      </c>
    </row>
    <row r="370" spans="1:7">
      <c r="A370" t="s">
        <v>39</v>
      </c>
      <c r="B370">
        <v>1</v>
      </c>
      <c r="C370">
        <v>3</v>
      </c>
      <c r="D370" t="s">
        <v>460</v>
      </c>
      <c r="E370" t="s">
        <v>524</v>
      </c>
      <c r="F370">
        <v>12</v>
      </c>
      <c r="G370">
        <v>6</v>
      </c>
    </row>
    <row r="371" spans="1:7">
      <c r="A371" t="s">
        <v>39</v>
      </c>
      <c r="B371">
        <v>1</v>
      </c>
      <c r="C371">
        <v>3</v>
      </c>
      <c r="D371" t="s">
        <v>464</v>
      </c>
      <c r="E371" t="s">
        <v>525</v>
      </c>
      <c r="F371">
        <v>12</v>
      </c>
      <c r="G371">
        <v>18</v>
      </c>
    </row>
    <row r="372" spans="1:7">
      <c r="A372" t="s">
        <v>39</v>
      </c>
      <c r="B372">
        <v>1</v>
      </c>
      <c r="C372">
        <v>3</v>
      </c>
      <c r="D372" t="s">
        <v>464</v>
      </c>
      <c r="E372" t="s">
        <v>526</v>
      </c>
      <c r="F372">
        <v>12</v>
      </c>
      <c r="G372">
        <v>11</v>
      </c>
    </row>
    <row r="373" spans="1:7">
      <c r="A373" t="s">
        <v>39</v>
      </c>
      <c r="B373">
        <v>1</v>
      </c>
      <c r="C373">
        <v>3</v>
      </c>
      <c r="D373" t="s">
        <v>464</v>
      </c>
      <c r="E373" t="s">
        <v>527</v>
      </c>
      <c r="F373">
        <v>12</v>
      </c>
      <c r="G373">
        <v>11</v>
      </c>
    </row>
    <row r="374" spans="1:7">
      <c r="A374" t="s">
        <v>39</v>
      </c>
      <c r="B374">
        <v>2</v>
      </c>
      <c r="C374">
        <v>1</v>
      </c>
      <c r="D374" t="s">
        <v>460</v>
      </c>
      <c r="E374" t="s">
        <v>528</v>
      </c>
      <c r="F374">
        <v>12</v>
      </c>
      <c r="G374">
        <v>5</v>
      </c>
    </row>
    <row r="375" spans="1:7">
      <c r="A375" t="s">
        <v>39</v>
      </c>
      <c r="B375">
        <v>2</v>
      </c>
      <c r="C375">
        <v>1</v>
      </c>
      <c r="D375" t="s">
        <v>460</v>
      </c>
      <c r="E375" t="s">
        <v>529</v>
      </c>
      <c r="F375">
        <v>12</v>
      </c>
      <c r="G375">
        <v>5</v>
      </c>
    </row>
    <row r="376" spans="1:7">
      <c r="A376" t="s">
        <v>39</v>
      </c>
      <c r="B376">
        <v>2</v>
      </c>
      <c r="C376">
        <v>1</v>
      </c>
      <c r="D376" t="s">
        <v>460</v>
      </c>
      <c r="E376" t="s">
        <v>530</v>
      </c>
      <c r="F376">
        <v>12</v>
      </c>
      <c r="G376">
        <v>16</v>
      </c>
    </row>
    <row r="377" spans="1:7">
      <c r="A377" t="s">
        <v>39</v>
      </c>
      <c r="B377">
        <v>2</v>
      </c>
      <c r="C377">
        <v>1</v>
      </c>
      <c r="D377" t="s">
        <v>464</v>
      </c>
      <c r="E377" t="s">
        <v>531</v>
      </c>
      <c r="F377">
        <v>12</v>
      </c>
      <c r="G377">
        <v>70</v>
      </c>
    </row>
    <row r="378" spans="1:7">
      <c r="A378" t="s">
        <v>39</v>
      </c>
      <c r="B378">
        <v>2</v>
      </c>
      <c r="C378">
        <v>1</v>
      </c>
      <c r="D378" t="s">
        <v>464</v>
      </c>
      <c r="E378" t="s">
        <v>532</v>
      </c>
      <c r="F378">
        <v>12</v>
      </c>
      <c r="G378">
        <v>37</v>
      </c>
    </row>
    <row r="379" spans="1:7">
      <c r="A379" t="s">
        <v>39</v>
      </c>
      <c r="B379">
        <v>2</v>
      </c>
      <c r="C379">
        <v>1</v>
      </c>
      <c r="D379" t="s">
        <v>464</v>
      </c>
      <c r="E379" t="s">
        <v>533</v>
      </c>
      <c r="F379">
        <v>12</v>
      </c>
      <c r="G379">
        <v>26</v>
      </c>
    </row>
    <row r="380" spans="1:7">
      <c r="A380" t="s">
        <v>39</v>
      </c>
      <c r="B380">
        <v>2</v>
      </c>
      <c r="C380">
        <v>2</v>
      </c>
      <c r="D380" t="s">
        <v>460</v>
      </c>
      <c r="E380" t="s">
        <v>534</v>
      </c>
      <c r="F380">
        <v>12</v>
      </c>
      <c r="G380">
        <v>2</v>
      </c>
    </row>
    <row r="381" spans="1:7">
      <c r="A381" t="s">
        <v>39</v>
      </c>
      <c r="B381">
        <v>2</v>
      </c>
      <c r="C381">
        <v>2</v>
      </c>
      <c r="D381" t="s">
        <v>460</v>
      </c>
      <c r="E381" t="s">
        <v>535</v>
      </c>
      <c r="F381">
        <v>12</v>
      </c>
      <c r="G381">
        <v>2</v>
      </c>
    </row>
    <row r="382" spans="1:7">
      <c r="A382" t="s">
        <v>39</v>
      </c>
      <c r="B382">
        <v>2</v>
      </c>
      <c r="C382">
        <v>2</v>
      </c>
      <c r="D382" t="s">
        <v>460</v>
      </c>
      <c r="E382" t="s">
        <v>536</v>
      </c>
      <c r="F382">
        <v>12</v>
      </c>
      <c r="G382">
        <v>5</v>
      </c>
    </row>
    <row r="383" spans="1:7">
      <c r="A383" t="s">
        <v>39</v>
      </c>
      <c r="B383">
        <v>2</v>
      </c>
      <c r="C383">
        <v>2</v>
      </c>
      <c r="D383" t="s">
        <v>464</v>
      </c>
      <c r="E383" t="s">
        <v>537</v>
      </c>
      <c r="F383">
        <v>12</v>
      </c>
      <c r="G383">
        <v>31</v>
      </c>
    </row>
    <row r="384" spans="1:7">
      <c r="A384" t="s">
        <v>39</v>
      </c>
      <c r="B384">
        <v>2</v>
      </c>
      <c r="C384">
        <v>2</v>
      </c>
      <c r="D384" t="s">
        <v>464</v>
      </c>
      <c r="E384" t="s">
        <v>538</v>
      </c>
      <c r="F384">
        <v>12</v>
      </c>
      <c r="G384">
        <v>21</v>
      </c>
    </row>
    <row r="385" spans="1:7">
      <c r="A385" t="s">
        <v>39</v>
      </c>
      <c r="B385">
        <v>2</v>
      </c>
      <c r="C385">
        <v>2</v>
      </c>
      <c r="D385" t="s">
        <v>464</v>
      </c>
      <c r="E385" t="s">
        <v>539</v>
      </c>
      <c r="F385">
        <v>12</v>
      </c>
      <c r="G385">
        <v>45</v>
      </c>
    </row>
    <row r="386" spans="1:7">
      <c r="A386" t="s">
        <v>39</v>
      </c>
      <c r="B386">
        <v>2</v>
      </c>
      <c r="C386">
        <v>3</v>
      </c>
      <c r="D386" t="s">
        <v>460</v>
      </c>
      <c r="E386" t="s">
        <v>540</v>
      </c>
      <c r="F386">
        <v>12</v>
      </c>
      <c r="G386">
        <v>19</v>
      </c>
    </row>
    <row r="387" spans="1:7">
      <c r="A387" t="s">
        <v>39</v>
      </c>
      <c r="B387">
        <v>2</v>
      </c>
      <c r="C387">
        <v>3</v>
      </c>
      <c r="D387" t="s">
        <v>460</v>
      </c>
      <c r="E387" t="s">
        <v>541</v>
      </c>
      <c r="F387">
        <v>12</v>
      </c>
      <c r="G387">
        <v>7</v>
      </c>
    </row>
    <row r="388" spans="1:7">
      <c r="A388" t="s">
        <v>39</v>
      </c>
      <c r="B388">
        <v>2</v>
      </c>
      <c r="C388">
        <v>3</v>
      </c>
      <c r="D388" t="s">
        <v>460</v>
      </c>
      <c r="E388" t="s">
        <v>542</v>
      </c>
      <c r="F388">
        <v>12</v>
      </c>
      <c r="G388">
        <v>9</v>
      </c>
    </row>
    <row r="389" spans="1:7">
      <c r="A389" t="s">
        <v>39</v>
      </c>
      <c r="B389">
        <v>2</v>
      </c>
      <c r="C389">
        <v>3</v>
      </c>
      <c r="D389" t="s">
        <v>464</v>
      </c>
      <c r="E389" t="s">
        <v>543</v>
      </c>
      <c r="F389">
        <v>12</v>
      </c>
      <c r="G389">
        <v>14</v>
      </c>
    </row>
    <row r="390" spans="1:7">
      <c r="A390" t="s">
        <v>39</v>
      </c>
      <c r="B390">
        <v>2</v>
      </c>
      <c r="C390">
        <v>3</v>
      </c>
      <c r="D390" t="s">
        <v>464</v>
      </c>
      <c r="E390" t="s">
        <v>544</v>
      </c>
      <c r="F390">
        <v>12</v>
      </c>
      <c r="G390">
        <v>10</v>
      </c>
    </row>
    <row r="391" spans="1:7">
      <c r="A391" t="s">
        <v>39</v>
      </c>
      <c r="B391">
        <v>2</v>
      </c>
      <c r="C391">
        <v>3</v>
      </c>
      <c r="D391" t="s">
        <v>464</v>
      </c>
      <c r="E391" t="s">
        <v>545</v>
      </c>
      <c r="F391">
        <v>12</v>
      </c>
      <c r="G391">
        <v>35</v>
      </c>
    </row>
    <row r="392" spans="1:7">
      <c r="A392" t="s">
        <v>39</v>
      </c>
      <c r="B392">
        <v>3</v>
      </c>
      <c r="C392">
        <v>1</v>
      </c>
      <c r="D392" t="s">
        <v>460</v>
      </c>
      <c r="E392" t="s">
        <v>546</v>
      </c>
      <c r="F392">
        <v>12</v>
      </c>
      <c r="G392">
        <v>3</v>
      </c>
    </row>
    <row r="393" spans="1:7">
      <c r="A393" t="s">
        <v>39</v>
      </c>
      <c r="B393">
        <v>3</v>
      </c>
      <c r="C393">
        <v>1</v>
      </c>
      <c r="D393" t="s">
        <v>460</v>
      </c>
      <c r="E393" t="s">
        <v>547</v>
      </c>
      <c r="F393">
        <v>12</v>
      </c>
      <c r="G393">
        <v>6</v>
      </c>
    </row>
    <row r="394" spans="1:7">
      <c r="A394" t="s">
        <v>39</v>
      </c>
      <c r="B394">
        <v>3</v>
      </c>
      <c r="C394">
        <v>1</v>
      </c>
      <c r="D394" t="s">
        <v>460</v>
      </c>
      <c r="E394" t="s">
        <v>548</v>
      </c>
      <c r="F394">
        <v>12</v>
      </c>
      <c r="G394">
        <v>7</v>
      </c>
    </row>
    <row r="395" spans="1:7">
      <c r="A395" t="s">
        <v>39</v>
      </c>
      <c r="B395">
        <v>3</v>
      </c>
      <c r="C395">
        <v>1</v>
      </c>
      <c r="D395" t="s">
        <v>464</v>
      </c>
      <c r="E395" t="s">
        <v>549</v>
      </c>
      <c r="F395">
        <v>12</v>
      </c>
      <c r="G395">
        <v>8</v>
      </c>
    </row>
    <row r="396" spans="1:7">
      <c r="A396" t="s">
        <v>39</v>
      </c>
      <c r="B396">
        <v>3</v>
      </c>
      <c r="C396">
        <v>1</v>
      </c>
      <c r="D396" t="s">
        <v>464</v>
      </c>
      <c r="E396" t="s">
        <v>550</v>
      </c>
      <c r="F396">
        <v>12</v>
      </c>
      <c r="G396">
        <v>12</v>
      </c>
    </row>
    <row r="397" spans="1:7">
      <c r="A397" t="s">
        <v>39</v>
      </c>
      <c r="B397">
        <v>3</v>
      </c>
      <c r="C397">
        <v>1</v>
      </c>
      <c r="D397" t="s">
        <v>464</v>
      </c>
      <c r="E397" t="s">
        <v>551</v>
      </c>
      <c r="F397">
        <v>12</v>
      </c>
      <c r="G397">
        <v>17</v>
      </c>
    </row>
    <row r="398" spans="1:7">
      <c r="A398" t="s">
        <v>39</v>
      </c>
      <c r="B398">
        <v>3</v>
      </c>
      <c r="C398">
        <v>2</v>
      </c>
      <c r="D398" t="s">
        <v>460</v>
      </c>
      <c r="E398" t="s">
        <v>552</v>
      </c>
      <c r="F398">
        <v>12</v>
      </c>
      <c r="G398">
        <v>9</v>
      </c>
    </row>
    <row r="399" spans="1:7">
      <c r="A399" t="s">
        <v>39</v>
      </c>
      <c r="B399">
        <v>3</v>
      </c>
      <c r="C399">
        <v>2</v>
      </c>
      <c r="D399" t="s">
        <v>460</v>
      </c>
      <c r="E399" t="s">
        <v>553</v>
      </c>
      <c r="F399">
        <v>12</v>
      </c>
      <c r="G399">
        <v>19</v>
      </c>
    </row>
    <row r="400" spans="1:7">
      <c r="A400" t="s">
        <v>39</v>
      </c>
      <c r="B400">
        <v>3</v>
      </c>
      <c r="C400">
        <v>2</v>
      </c>
      <c r="D400" t="s">
        <v>460</v>
      </c>
      <c r="E400" t="s">
        <v>554</v>
      </c>
      <c r="F400">
        <v>12</v>
      </c>
      <c r="G400">
        <v>8</v>
      </c>
    </row>
    <row r="401" spans="1:7">
      <c r="A401" t="s">
        <v>39</v>
      </c>
      <c r="B401">
        <v>3</v>
      </c>
      <c r="C401">
        <v>2</v>
      </c>
      <c r="D401" t="s">
        <v>464</v>
      </c>
      <c r="E401" t="s">
        <v>555</v>
      </c>
      <c r="F401">
        <v>12</v>
      </c>
      <c r="G401">
        <v>23</v>
      </c>
    </row>
    <row r="402" spans="1:7">
      <c r="A402" t="s">
        <v>39</v>
      </c>
      <c r="B402">
        <v>3</v>
      </c>
      <c r="C402">
        <v>2</v>
      </c>
      <c r="D402" t="s">
        <v>464</v>
      </c>
      <c r="E402" t="s">
        <v>556</v>
      </c>
      <c r="F402">
        <v>12</v>
      </c>
      <c r="G402">
        <v>20</v>
      </c>
    </row>
    <row r="403" spans="1:7">
      <c r="A403" t="s">
        <v>39</v>
      </c>
      <c r="B403">
        <v>3</v>
      </c>
      <c r="C403">
        <v>2</v>
      </c>
      <c r="D403" t="s">
        <v>464</v>
      </c>
      <c r="E403" t="s">
        <v>557</v>
      </c>
      <c r="F403">
        <v>12</v>
      </c>
      <c r="G403">
        <v>13</v>
      </c>
    </row>
    <row r="404" spans="1:7">
      <c r="A404" t="s">
        <v>39</v>
      </c>
      <c r="B404">
        <v>3</v>
      </c>
      <c r="C404">
        <v>3</v>
      </c>
      <c r="D404" t="s">
        <v>460</v>
      </c>
      <c r="E404" t="s">
        <v>558</v>
      </c>
      <c r="F404">
        <v>12</v>
      </c>
      <c r="G404">
        <v>1</v>
      </c>
    </row>
    <row r="405" spans="1:7">
      <c r="A405" t="s">
        <v>39</v>
      </c>
      <c r="B405">
        <v>3</v>
      </c>
      <c r="C405">
        <v>3</v>
      </c>
      <c r="D405" t="s">
        <v>460</v>
      </c>
      <c r="E405" t="s">
        <v>559</v>
      </c>
      <c r="F405">
        <v>12</v>
      </c>
      <c r="G405">
        <v>8</v>
      </c>
    </row>
    <row r="406" spans="1:7">
      <c r="A406" t="s">
        <v>39</v>
      </c>
      <c r="B406">
        <v>3</v>
      </c>
      <c r="C406">
        <v>3</v>
      </c>
      <c r="D406" t="s">
        <v>460</v>
      </c>
      <c r="E406" t="s">
        <v>560</v>
      </c>
      <c r="F406">
        <v>12</v>
      </c>
      <c r="G406">
        <v>4</v>
      </c>
    </row>
    <row r="407" spans="1:7">
      <c r="A407" t="s">
        <v>39</v>
      </c>
      <c r="B407">
        <v>3</v>
      </c>
      <c r="C407">
        <v>3</v>
      </c>
      <c r="D407" t="s">
        <v>464</v>
      </c>
      <c r="E407" t="s">
        <v>561</v>
      </c>
      <c r="F407">
        <v>12</v>
      </c>
      <c r="G407">
        <v>31</v>
      </c>
    </row>
    <row r="408" spans="1:7">
      <c r="A408" t="s">
        <v>39</v>
      </c>
      <c r="B408">
        <v>3</v>
      </c>
      <c r="C408">
        <v>3</v>
      </c>
      <c r="D408" t="s">
        <v>464</v>
      </c>
      <c r="E408" t="s">
        <v>562</v>
      </c>
      <c r="F408">
        <v>12</v>
      </c>
      <c r="G408">
        <v>17</v>
      </c>
    </row>
    <row r="409" spans="1:7">
      <c r="A409" t="s">
        <v>39</v>
      </c>
      <c r="B409">
        <v>3</v>
      </c>
      <c r="C409">
        <v>3</v>
      </c>
      <c r="D409" t="s">
        <v>464</v>
      </c>
      <c r="E409" t="s">
        <v>563</v>
      </c>
      <c r="F409">
        <v>12</v>
      </c>
      <c r="G409">
        <v>14</v>
      </c>
    </row>
    <row r="410" spans="1:7">
      <c r="A410" t="s">
        <v>16</v>
      </c>
      <c r="B410">
        <v>1</v>
      </c>
      <c r="C410">
        <v>1</v>
      </c>
      <c r="D410" t="s">
        <v>460</v>
      </c>
      <c r="E410" t="s">
        <v>461</v>
      </c>
      <c r="F410">
        <v>15</v>
      </c>
      <c r="G410">
        <v>13</v>
      </c>
    </row>
    <row r="411" spans="1:7">
      <c r="A411" t="s">
        <v>16</v>
      </c>
      <c r="B411">
        <v>1</v>
      </c>
      <c r="C411">
        <v>1</v>
      </c>
      <c r="D411" t="s">
        <v>460</v>
      </c>
      <c r="E411" t="s">
        <v>462</v>
      </c>
      <c r="F411">
        <v>15</v>
      </c>
      <c r="G411">
        <v>9</v>
      </c>
    </row>
    <row r="412" spans="1:7">
      <c r="A412" t="s">
        <v>16</v>
      </c>
      <c r="B412">
        <v>1</v>
      </c>
      <c r="C412">
        <v>1</v>
      </c>
      <c r="D412" t="s">
        <v>460</v>
      </c>
      <c r="E412" t="s">
        <v>463</v>
      </c>
      <c r="F412">
        <v>15</v>
      </c>
      <c r="G412">
        <v>30</v>
      </c>
    </row>
    <row r="413" spans="1:7">
      <c r="A413" t="s">
        <v>16</v>
      </c>
      <c r="B413">
        <v>1</v>
      </c>
      <c r="C413">
        <v>1</v>
      </c>
      <c r="D413" t="s">
        <v>464</v>
      </c>
      <c r="E413" t="s">
        <v>465</v>
      </c>
      <c r="F413">
        <v>15</v>
      </c>
      <c r="G413">
        <v>29</v>
      </c>
    </row>
    <row r="414" spans="1:7">
      <c r="A414" t="s">
        <v>16</v>
      </c>
      <c r="B414">
        <v>1</v>
      </c>
      <c r="C414">
        <v>1</v>
      </c>
      <c r="D414" t="s">
        <v>464</v>
      </c>
      <c r="E414" t="s">
        <v>466</v>
      </c>
      <c r="F414">
        <v>15</v>
      </c>
      <c r="G414">
        <v>41</v>
      </c>
    </row>
    <row r="415" spans="1:7">
      <c r="A415" t="s">
        <v>16</v>
      </c>
      <c r="B415">
        <v>1</v>
      </c>
      <c r="C415">
        <v>1</v>
      </c>
      <c r="D415" t="s">
        <v>464</v>
      </c>
      <c r="E415" t="s">
        <v>467</v>
      </c>
      <c r="F415">
        <v>15</v>
      </c>
      <c r="G415">
        <v>16</v>
      </c>
    </row>
    <row r="416" spans="1:7">
      <c r="A416" t="s">
        <v>16</v>
      </c>
      <c r="B416">
        <v>1</v>
      </c>
      <c r="C416">
        <v>2</v>
      </c>
      <c r="D416" t="s">
        <v>460</v>
      </c>
      <c r="E416" t="s">
        <v>468</v>
      </c>
      <c r="F416">
        <v>15</v>
      </c>
      <c r="G416">
        <v>12</v>
      </c>
    </row>
    <row r="417" spans="1:7">
      <c r="A417" t="s">
        <v>16</v>
      </c>
      <c r="B417">
        <v>1</v>
      </c>
      <c r="C417">
        <v>2</v>
      </c>
      <c r="D417" t="s">
        <v>460</v>
      </c>
      <c r="E417" t="s">
        <v>469</v>
      </c>
      <c r="F417">
        <v>15</v>
      </c>
      <c r="G417">
        <v>9</v>
      </c>
    </row>
    <row r="418" spans="1:7">
      <c r="A418" t="s">
        <v>16</v>
      </c>
      <c r="B418">
        <v>1</v>
      </c>
      <c r="C418">
        <v>2</v>
      </c>
      <c r="D418" t="s">
        <v>460</v>
      </c>
      <c r="E418" t="s">
        <v>470</v>
      </c>
      <c r="F418">
        <v>15</v>
      </c>
      <c r="G418">
        <v>6</v>
      </c>
    </row>
    <row r="419" spans="1:7">
      <c r="A419" t="s">
        <v>16</v>
      </c>
      <c r="B419">
        <v>1</v>
      </c>
      <c r="C419">
        <v>2</v>
      </c>
      <c r="D419" t="s">
        <v>464</v>
      </c>
      <c r="E419" t="s">
        <v>471</v>
      </c>
      <c r="F419">
        <v>15</v>
      </c>
      <c r="G419">
        <v>17</v>
      </c>
    </row>
    <row r="420" spans="1:7">
      <c r="A420" t="s">
        <v>16</v>
      </c>
      <c r="B420">
        <v>1</v>
      </c>
      <c r="C420">
        <v>2</v>
      </c>
      <c r="D420" t="s">
        <v>464</v>
      </c>
      <c r="E420" t="s">
        <v>472</v>
      </c>
      <c r="F420">
        <v>15</v>
      </c>
      <c r="G420">
        <v>25</v>
      </c>
    </row>
    <row r="421" spans="1:7">
      <c r="A421" t="s">
        <v>16</v>
      </c>
      <c r="B421">
        <v>1</v>
      </c>
      <c r="C421">
        <v>2</v>
      </c>
      <c r="D421" t="s">
        <v>464</v>
      </c>
      <c r="E421" t="s">
        <v>473</v>
      </c>
      <c r="F421">
        <v>15</v>
      </c>
      <c r="G421">
        <v>25</v>
      </c>
    </row>
    <row r="422" spans="1:7">
      <c r="A422" t="s">
        <v>16</v>
      </c>
      <c r="B422">
        <v>2</v>
      </c>
      <c r="C422">
        <v>1</v>
      </c>
      <c r="D422" t="s">
        <v>460</v>
      </c>
      <c r="E422" t="s">
        <v>474</v>
      </c>
      <c r="F422">
        <v>15</v>
      </c>
      <c r="G422">
        <v>31</v>
      </c>
    </row>
    <row r="423" spans="1:7">
      <c r="A423" t="s">
        <v>16</v>
      </c>
      <c r="B423">
        <v>2</v>
      </c>
      <c r="C423">
        <v>1</v>
      </c>
      <c r="D423" t="s">
        <v>460</v>
      </c>
      <c r="E423" t="s">
        <v>475</v>
      </c>
      <c r="F423">
        <v>15</v>
      </c>
      <c r="G423">
        <v>15</v>
      </c>
    </row>
    <row r="424" spans="1:7">
      <c r="A424" t="s">
        <v>16</v>
      </c>
      <c r="B424">
        <v>2</v>
      </c>
      <c r="C424">
        <v>1</v>
      </c>
      <c r="D424" t="s">
        <v>460</v>
      </c>
      <c r="E424" t="s">
        <v>476</v>
      </c>
      <c r="F424">
        <v>15</v>
      </c>
      <c r="G424">
        <v>12</v>
      </c>
    </row>
    <row r="425" spans="1:7">
      <c r="A425" t="s">
        <v>16</v>
      </c>
      <c r="B425">
        <v>2</v>
      </c>
      <c r="C425">
        <v>1</v>
      </c>
      <c r="D425" t="s">
        <v>464</v>
      </c>
      <c r="E425" t="s">
        <v>477</v>
      </c>
      <c r="F425">
        <v>15</v>
      </c>
      <c r="G425">
        <v>33</v>
      </c>
    </row>
    <row r="426" spans="1:7">
      <c r="A426" t="s">
        <v>16</v>
      </c>
      <c r="B426">
        <v>2</v>
      </c>
      <c r="C426">
        <v>1</v>
      </c>
      <c r="D426" t="s">
        <v>464</v>
      </c>
      <c r="E426" t="s">
        <v>478</v>
      </c>
      <c r="F426">
        <v>15</v>
      </c>
      <c r="G426">
        <v>27</v>
      </c>
    </row>
    <row r="427" spans="1:7">
      <c r="A427" t="s">
        <v>16</v>
      </c>
      <c r="B427">
        <v>2</v>
      </c>
      <c r="C427">
        <v>1</v>
      </c>
      <c r="D427" t="s">
        <v>464</v>
      </c>
      <c r="E427" t="s">
        <v>479</v>
      </c>
      <c r="F427">
        <v>15</v>
      </c>
      <c r="G427">
        <v>32</v>
      </c>
    </row>
    <row r="428" spans="1:7">
      <c r="A428" t="s">
        <v>16</v>
      </c>
      <c r="B428">
        <v>2</v>
      </c>
      <c r="C428">
        <v>2</v>
      </c>
      <c r="D428" t="s">
        <v>460</v>
      </c>
      <c r="E428" t="s">
        <v>480</v>
      </c>
      <c r="F428">
        <v>15</v>
      </c>
      <c r="G428">
        <v>15</v>
      </c>
    </row>
    <row r="429" spans="1:7">
      <c r="A429" t="s">
        <v>16</v>
      </c>
      <c r="B429">
        <v>2</v>
      </c>
      <c r="C429">
        <v>2</v>
      </c>
      <c r="D429" t="s">
        <v>460</v>
      </c>
      <c r="E429" t="s">
        <v>481</v>
      </c>
      <c r="F429">
        <v>15</v>
      </c>
      <c r="G429">
        <v>11</v>
      </c>
    </row>
    <row r="430" spans="1:7">
      <c r="A430" t="s">
        <v>16</v>
      </c>
      <c r="B430">
        <v>2</v>
      </c>
      <c r="C430">
        <v>2</v>
      </c>
      <c r="D430" t="s">
        <v>460</v>
      </c>
      <c r="E430" t="s">
        <v>482</v>
      </c>
      <c r="F430">
        <v>15</v>
      </c>
      <c r="G430">
        <v>13</v>
      </c>
    </row>
    <row r="431" spans="1:7">
      <c r="A431" t="s">
        <v>16</v>
      </c>
      <c r="B431">
        <v>2</v>
      </c>
      <c r="C431">
        <v>2</v>
      </c>
      <c r="D431" t="s">
        <v>464</v>
      </c>
      <c r="E431" t="s">
        <v>483</v>
      </c>
      <c r="F431">
        <v>15</v>
      </c>
      <c r="G431">
        <v>37</v>
      </c>
    </row>
    <row r="432" spans="1:7">
      <c r="A432" t="s">
        <v>16</v>
      </c>
      <c r="B432">
        <v>2</v>
      </c>
      <c r="C432">
        <v>2</v>
      </c>
      <c r="D432" t="s">
        <v>464</v>
      </c>
      <c r="E432" t="s">
        <v>484</v>
      </c>
      <c r="F432">
        <v>15</v>
      </c>
      <c r="G432">
        <v>20</v>
      </c>
    </row>
    <row r="433" spans="1:7">
      <c r="A433" t="s">
        <v>16</v>
      </c>
      <c r="B433">
        <v>2</v>
      </c>
      <c r="C433">
        <v>2</v>
      </c>
      <c r="D433" t="s">
        <v>464</v>
      </c>
      <c r="E433" t="s">
        <v>485</v>
      </c>
      <c r="F433">
        <v>15</v>
      </c>
      <c r="G433">
        <v>18</v>
      </c>
    </row>
    <row r="434" spans="1:7">
      <c r="A434" t="s">
        <v>16</v>
      </c>
      <c r="B434">
        <v>2</v>
      </c>
      <c r="C434">
        <v>3</v>
      </c>
      <c r="D434" t="s">
        <v>460</v>
      </c>
      <c r="E434" t="s">
        <v>486</v>
      </c>
      <c r="F434">
        <v>15</v>
      </c>
      <c r="G434">
        <v>13</v>
      </c>
    </row>
    <row r="435" spans="1:7">
      <c r="A435" t="s">
        <v>16</v>
      </c>
      <c r="B435">
        <v>2</v>
      </c>
      <c r="C435">
        <v>3</v>
      </c>
      <c r="D435" t="s">
        <v>460</v>
      </c>
      <c r="E435" t="s">
        <v>487</v>
      </c>
      <c r="F435">
        <v>15</v>
      </c>
      <c r="G435">
        <v>20</v>
      </c>
    </row>
    <row r="436" spans="1:7">
      <c r="A436" t="s">
        <v>16</v>
      </c>
      <c r="B436">
        <v>2</v>
      </c>
      <c r="C436">
        <v>3</v>
      </c>
      <c r="D436" t="s">
        <v>460</v>
      </c>
      <c r="E436" t="s">
        <v>488</v>
      </c>
      <c r="F436">
        <v>15</v>
      </c>
      <c r="G436">
        <v>18</v>
      </c>
    </row>
    <row r="437" spans="1:7">
      <c r="A437" t="s">
        <v>16</v>
      </c>
      <c r="B437">
        <v>2</v>
      </c>
      <c r="C437">
        <v>3</v>
      </c>
      <c r="D437" t="s">
        <v>464</v>
      </c>
      <c r="E437" t="s">
        <v>489</v>
      </c>
      <c r="F437">
        <v>15</v>
      </c>
      <c r="G437">
        <v>39</v>
      </c>
    </row>
    <row r="438" spans="1:7">
      <c r="A438" t="s">
        <v>16</v>
      </c>
      <c r="B438">
        <v>2</v>
      </c>
      <c r="C438">
        <v>3</v>
      </c>
      <c r="D438" t="s">
        <v>464</v>
      </c>
      <c r="E438" t="s">
        <v>490</v>
      </c>
      <c r="F438">
        <v>15</v>
      </c>
      <c r="G438">
        <v>46</v>
      </c>
    </row>
    <row r="439" spans="1:7">
      <c r="A439" t="s">
        <v>16</v>
      </c>
      <c r="B439">
        <v>2</v>
      </c>
      <c r="C439">
        <v>3</v>
      </c>
      <c r="D439" t="s">
        <v>464</v>
      </c>
      <c r="E439" t="s">
        <v>491</v>
      </c>
      <c r="F439">
        <v>15</v>
      </c>
      <c r="G439">
        <v>35</v>
      </c>
    </row>
    <row r="440" spans="1:7">
      <c r="A440" t="s">
        <v>16</v>
      </c>
      <c r="B440">
        <v>3</v>
      </c>
      <c r="C440">
        <v>1</v>
      </c>
      <c r="D440" t="s">
        <v>460</v>
      </c>
      <c r="E440" t="s">
        <v>492</v>
      </c>
      <c r="F440">
        <v>15</v>
      </c>
      <c r="G440">
        <v>16</v>
      </c>
    </row>
    <row r="441" spans="1:7">
      <c r="A441" t="s">
        <v>16</v>
      </c>
      <c r="B441">
        <v>3</v>
      </c>
      <c r="C441">
        <v>1</v>
      </c>
      <c r="D441" t="s">
        <v>460</v>
      </c>
      <c r="E441" t="s">
        <v>493</v>
      </c>
      <c r="F441">
        <v>15</v>
      </c>
      <c r="G441">
        <v>14</v>
      </c>
    </row>
    <row r="442" spans="1:7">
      <c r="A442" t="s">
        <v>16</v>
      </c>
      <c r="B442">
        <v>3</v>
      </c>
      <c r="C442">
        <v>1</v>
      </c>
      <c r="D442" t="s">
        <v>460</v>
      </c>
      <c r="E442" t="s">
        <v>494</v>
      </c>
      <c r="F442">
        <v>15</v>
      </c>
      <c r="G442">
        <v>13</v>
      </c>
    </row>
    <row r="443" spans="1:7">
      <c r="A443" t="s">
        <v>16</v>
      </c>
      <c r="B443">
        <v>3</v>
      </c>
      <c r="C443">
        <v>1</v>
      </c>
      <c r="D443" t="s">
        <v>464</v>
      </c>
      <c r="E443" t="s">
        <v>495</v>
      </c>
      <c r="F443">
        <v>15</v>
      </c>
      <c r="G443">
        <v>22</v>
      </c>
    </row>
    <row r="444" spans="1:7">
      <c r="A444" t="s">
        <v>16</v>
      </c>
      <c r="B444">
        <v>3</v>
      </c>
      <c r="C444">
        <v>1</v>
      </c>
      <c r="D444" t="s">
        <v>464</v>
      </c>
      <c r="E444" t="s">
        <v>496</v>
      </c>
      <c r="F444">
        <v>15</v>
      </c>
      <c r="G444">
        <v>11</v>
      </c>
    </row>
    <row r="445" spans="1:7">
      <c r="A445" t="s">
        <v>16</v>
      </c>
      <c r="B445">
        <v>3</v>
      </c>
      <c r="C445">
        <v>1</v>
      </c>
      <c r="D445" t="s">
        <v>464</v>
      </c>
      <c r="E445" t="s">
        <v>497</v>
      </c>
      <c r="F445">
        <v>15</v>
      </c>
      <c r="G445">
        <v>15</v>
      </c>
    </row>
    <row r="446" spans="1:7">
      <c r="A446" t="s">
        <v>16</v>
      </c>
      <c r="B446">
        <v>3</v>
      </c>
      <c r="C446">
        <v>2</v>
      </c>
      <c r="D446" t="s">
        <v>460</v>
      </c>
      <c r="E446" t="s">
        <v>498</v>
      </c>
      <c r="F446">
        <v>15</v>
      </c>
      <c r="G446">
        <v>5</v>
      </c>
    </row>
    <row r="447" spans="1:7">
      <c r="A447" t="s">
        <v>16</v>
      </c>
      <c r="B447">
        <v>3</v>
      </c>
      <c r="C447">
        <v>2</v>
      </c>
      <c r="D447" t="s">
        <v>460</v>
      </c>
      <c r="E447" t="s">
        <v>499</v>
      </c>
      <c r="F447">
        <v>15</v>
      </c>
      <c r="G447">
        <v>3</v>
      </c>
    </row>
    <row r="448" spans="1:7">
      <c r="A448" t="s">
        <v>16</v>
      </c>
      <c r="B448">
        <v>3</v>
      </c>
      <c r="C448">
        <v>2</v>
      </c>
      <c r="D448" t="s">
        <v>460</v>
      </c>
      <c r="E448" t="s">
        <v>500</v>
      </c>
      <c r="F448">
        <v>15</v>
      </c>
      <c r="G448">
        <v>2</v>
      </c>
    </row>
    <row r="449" spans="1:7">
      <c r="A449" t="s">
        <v>16</v>
      </c>
      <c r="B449">
        <v>3</v>
      </c>
      <c r="C449">
        <v>2</v>
      </c>
      <c r="D449" t="s">
        <v>464</v>
      </c>
      <c r="E449" t="s">
        <v>501</v>
      </c>
      <c r="F449">
        <v>15</v>
      </c>
      <c r="G449">
        <v>8</v>
      </c>
    </row>
    <row r="450" spans="1:7">
      <c r="A450" t="s">
        <v>16</v>
      </c>
      <c r="B450">
        <v>3</v>
      </c>
      <c r="C450">
        <v>2</v>
      </c>
      <c r="D450" t="s">
        <v>464</v>
      </c>
      <c r="E450" t="s">
        <v>502</v>
      </c>
      <c r="F450">
        <v>15</v>
      </c>
      <c r="G450">
        <v>4</v>
      </c>
    </row>
    <row r="451" spans="1:7">
      <c r="A451" t="s">
        <v>16</v>
      </c>
      <c r="B451">
        <v>3</v>
      </c>
      <c r="C451">
        <v>2</v>
      </c>
      <c r="D451" t="s">
        <v>464</v>
      </c>
      <c r="E451" t="s">
        <v>503</v>
      </c>
      <c r="F451">
        <v>15</v>
      </c>
      <c r="G451">
        <v>21</v>
      </c>
    </row>
    <row r="452" spans="1:7">
      <c r="A452" t="s">
        <v>16</v>
      </c>
      <c r="B452">
        <v>3</v>
      </c>
      <c r="C452">
        <v>3</v>
      </c>
      <c r="D452" t="s">
        <v>460</v>
      </c>
      <c r="E452" t="s">
        <v>504</v>
      </c>
      <c r="F452">
        <v>15</v>
      </c>
      <c r="G452">
        <v>10</v>
      </c>
    </row>
    <row r="453" spans="1:7">
      <c r="A453" t="s">
        <v>16</v>
      </c>
      <c r="B453">
        <v>3</v>
      </c>
      <c r="C453">
        <v>3</v>
      </c>
      <c r="D453" t="s">
        <v>460</v>
      </c>
      <c r="E453" t="s">
        <v>505</v>
      </c>
      <c r="F453">
        <v>15</v>
      </c>
      <c r="G453">
        <v>15</v>
      </c>
    </row>
    <row r="454" spans="1:7">
      <c r="A454" t="s">
        <v>16</v>
      </c>
      <c r="B454">
        <v>3</v>
      </c>
      <c r="C454">
        <v>3</v>
      </c>
      <c r="D454" t="s">
        <v>460</v>
      </c>
      <c r="E454" t="s">
        <v>506</v>
      </c>
      <c r="F454">
        <v>15</v>
      </c>
      <c r="G454">
        <v>18</v>
      </c>
    </row>
    <row r="455" spans="1:7">
      <c r="A455" t="s">
        <v>16</v>
      </c>
      <c r="B455">
        <v>3</v>
      </c>
      <c r="C455">
        <v>3</v>
      </c>
      <c r="D455" t="s">
        <v>464</v>
      </c>
      <c r="E455" t="s">
        <v>507</v>
      </c>
      <c r="F455">
        <v>15</v>
      </c>
      <c r="G455">
        <v>38</v>
      </c>
    </row>
    <row r="456" spans="1:7">
      <c r="A456" t="s">
        <v>16</v>
      </c>
      <c r="B456">
        <v>3</v>
      </c>
      <c r="C456">
        <v>3</v>
      </c>
      <c r="D456" t="s">
        <v>464</v>
      </c>
      <c r="E456" t="s">
        <v>508</v>
      </c>
      <c r="F456">
        <v>15</v>
      </c>
      <c r="G456">
        <v>49</v>
      </c>
    </row>
    <row r="457" spans="1:7">
      <c r="A457" t="s">
        <v>16</v>
      </c>
      <c r="B457">
        <v>3</v>
      </c>
      <c r="C457">
        <v>3</v>
      </c>
      <c r="D457" t="s">
        <v>464</v>
      </c>
      <c r="E457" t="s">
        <v>509</v>
      </c>
      <c r="F457">
        <v>15</v>
      </c>
      <c r="G457">
        <v>29</v>
      </c>
    </row>
    <row r="458" spans="1:7">
      <c r="A458" t="s">
        <v>39</v>
      </c>
      <c r="B458">
        <v>1</v>
      </c>
      <c r="C458">
        <v>1</v>
      </c>
      <c r="D458" t="s">
        <v>460</v>
      </c>
      <c r="E458" t="s">
        <v>510</v>
      </c>
      <c r="F458">
        <v>15</v>
      </c>
      <c r="G458">
        <v>10</v>
      </c>
    </row>
    <row r="459" spans="1:7">
      <c r="A459" t="s">
        <v>39</v>
      </c>
      <c r="B459">
        <v>1</v>
      </c>
      <c r="C459">
        <v>1</v>
      </c>
      <c r="D459" t="s">
        <v>460</v>
      </c>
      <c r="E459" t="s">
        <v>511</v>
      </c>
      <c r="F459">
        <v>15</v>
      </c>
      <c r="G459">
        <v>20</v>
      </c>
    </row>
    <row r="460" spans="1:7">
      <c r="A460" t="s">
        <v>39</v>
      </c>
      <c r="B460">
        <v>1</v>
      </c>
      <c r="C460">
        <v>1</v>
      </c>
      <c r="D460" t="s">
        <v>460</v>
      </c>
      <c r="E460" t="s">
        <v>512</v>
      </c>
      <c r="F460">
        <v>15</v>
      </c>
      <c r="G460">
        <v>16</v>
      </c>
    </row>
    <row r="461" spans="1:7">
      <c r="A461" t="s">
        <v>39</v>
      </c>
      <c r="B461">
        <v>1</v>
      </c>
      <c r="C461">
        <v>1</v>
      </c>
      <c r="D461" t="s">
        <v>464</v>
      </c>
      <c r="E461" t="s">
        <v>513</v>
      </c>
      <c r="F461">
        <v>15</v>
      </c>
      <c r="G461">
        <v>21</v>
      </c>
    </row>
    <row r="462" spans="1:7">
      <c r="A462" t="s">
        <v>39</v>
      </c>
      <c r="B462">
        <v>1</v>
      </c>
      <c r="C462">
        <v>1</v>
      </c>
      <c r="D462" t="s">
        <v>464</v>
      </c>
      <c r="E462" t="s">
        <v>514</v>
      </c>
      <c r="F462">
        <v>15</v>
      </c>
      <c r="G462">
        <v>11</v>
      </c>
    </row>
    <row r="463" spans="1:7">
      <c r="A463" t="s">
        <v>39</v>
      </c>
      <c r="B463">
        <v>1</v>
      </c>
      <c r="C463">
        <v>1</v>
      </c>
      <c r="D463" t="s">
        <v>464</v>
      </c>
      <c r="E463" t="s">
        <v>515</v>
      </c>
      <c r="F463">
        <v>15</v>
      </c>
      <c r="G463">
        <v>35</v>
      </c>
    </row>
    <row r="464" spans="1:7">
      <c r="A464" t="s">
        <v>39</v>
      </c>
      <c r="B464">
        <v>1</v>
      </c>
      <c r="C464">
        <v>2</v>
      </c>
      <c r="D464" t="s">
        <v>460</v>
      </c>
      <c r="E464" t="s">
        <v>516</v>
      </c>
      <c r="F464">
        <v>15</v>
      </c>
      <c r="G464">
        <v>9</v>
      </c>
    </row>
    <row r="465" spans="1:7">
      <c r="A465" t="s">
        <v>39</v>
      </c>
      <c r="B465">
        <v>1</v>
      </c>
      <c r="C465">
        <v>2</v>
      </c>
      <c r="D465" t="s">
        <v>460</v>
      </c>
      <c r="E465" t="s">
        <v>517</v>
      </c>
      <c r="F465">
        <v>15</v>
      </c>
      <c r="G465">
        <v>14</v>
      </c>
    </row>
    <row r="466" spans="1:7">
      <c r="A466" t="s">
        <v>39</v>
      </c>
      <c r="B466">
        <v>1</v>
      </c>
      <c r="C466">
        <v>2</v>
      </c>
      <c r="D466" t="s">
        <v>460</v>
      </c>
      <c r="E466" t="s">
        <v>518</v>
      </c>
      <c r="F466">
        <v>15</v>
      </c>
      <c r="G466">
        <v>12</v>
      </c>
    </row>
    <row r="467" spans="1:7">
      <c r="A467" t="s">
        <v>39</v>
      </c>
      <c r="B467">
        <v>1</v>
      </c>
      <c r="C467">
        <v>2</v>
      </c>
      <c r="D467" t="s">
        <v>464</v>
      </c>
      <c r="E467" t="s">
        <v>519</v>
      </c>
      <c r="F467">
        <v>15</v>
      </c>
      <c r="G467">
        <v>27</v>
      </c>
    </row>
    <row r="468" spans="1:7">
      <c r="A468" t="s">
        <v>39</v>
      </c>
      <c r="B468">
        <v>1</v>
      </c>
      <c r="C468">
        <v>2</v>
      </c>
      <c r="D468" t="s">
        <v>464</v>
      </c>
      <c r="E468" t="s">
        <v>520</v>
      </c>
      <c r="F468">
        <v>15</v>
      </c>
      <c r="G468">
        <v>24</v>
      </c>
    </row>
    <row r="469" spans="1:7">
      <c r="A469" t="s">
        <v>39</v>
      </c>
      <c r="B469">
        <v>1</v>
      </c>
      <c r="C469">
        <v>2</v>
      </c>
      <c r="D469" t="s">
        <v>464</v>
      </c>
      <c r="E469" t="s">
        <v>521</v>
      </c>
      <c r="F469">
        <v>15</v>
      </c>
      <c r="G469">
        <v>32</v>
      </c>
    </row>
    <row r="470" spans="1:7">
      <c r="A470" t="s">
        <v>39</v>
      </c>
      <c r="B470">
        <v>1</v>
      </c>
      <c r="C470">
        <v>3</v>
      </c>
      <c r="D470" t="s">
        <v>460</v>
      </c>
      <c r="E470" t="s">
        <v>522</v>
      </c>
      <c r="F470">
        <v>15</v>
      </c>
      <c r="G470">
        <v>11</v>
      </c>
    </row>
    <row r="471" spans="1:7">
      <c r="A471" t="s">
        <v>39</v>
      </c>
      <c r="B471">
        <v>1</v>
      </c>
      <c r="C471">
        <v>3</v>
      </c>
      <c r="D471" t="s">
        <v>460</v>
      </c>
      <c r="E471" t="s">
        <v>523</v>
      </c>
      <c r="F471">
        <v>15</v>
      </c>
      <c r="G471">
        <v>17</v>
      </c>
    </row>
    <row r="472" spans="1:7">
      <c r="A472" t="s">
        <v>39</v>
      </c>
      <c r="B472">
        <v>1</v>
      </c>
      <c r="C472">
        <v>3</v>
      </c>
      <c r="D472" t="s">
        <v>460</v>
      </c>
      <c r="E472" t="s">
        <v>524</v>
      </c>
      <c r="F472">
        <v>15</v>
      </c>
      <c r="G472">
        <v>24</v>
      </c>
    </row>
    <row r="473" spans="1:7">
      <c r="A473" t="s">
        <v>39</v>
      </c>
      <c r="B473">
        <v>1</v>
      </c>
      <c r="C473">
        <v>3</v>
      </c>
      <c r="D473" t="s">
        <v>464</v>
      </c>
      <c r="E473" t="s">
        <v>525</v>
      </c>
      <c r="F473">
        <v>15</v>
      </c>
      <c r="G473">
        <v>17</v>
      </c>
    </row>
    <row r="474" spans="1:7">
      <c r="A474" t="s">
        <v>39</v>
      </c>
      <c r="B474">
        <v>1</v>
      </c>
      <c r="C474">
        <v>3</v>
      </c>
      <c r="D474" t="s">
        <v>464</v>
      </c>
      <c r="E474" t="s">
        <v>526</v>
      </c>
      <c r="F474">
        <v>15</v>
      </c>
      <c r="G474">
        <v>17</v>
      </c>
    </row>
    <row r="475" spans="1:7">
      <c r="A475" t="s">
        <v>39</v>
      </c>
      <c r="B475">
        <v>1</v>
      </c>
      <c r="C475">
        <v>3</v>
      </c>
      <c r="D475" t="s">
        <v>464</v>
      </c>
      <c r="E475" t="s">
        <v>527</v>
      </c>
      <c r="F475">
        <v>15</v>
      </c>
      <c r="G475">
        <v>23</v>
      </c>
    </row>
    <row r="476" spans="1:7">
      <c r="A476" t="s">
        <v>39</v>
      </c>
      <c r="B476">
        <v>2</v>
      </c>
      <c r="C476">
        <v>1</v>
      </c>
      <c r="D476" t="s">
        <v>460</v>
      </c>
      <c r="E476" t="s">
        <v>528</v>
      </c>
      <c r="F476">
        <v>15</v>
      </c>
      <c r="G476">
        <v>27</v>
      </c>
    </row>
    <row r="477" spans="1:7">
      <c r="A477" t="s">
        <v>39</v>
      </c>
      <c r="B477">
        <v>2</v>
      </c>
      <c r="C477">
        <v>1</v>
      </c>
      <c r="D477" t="s">
        <v>460</v>
      </c>
      <c r="E477" t="s">
        <v>529</v>
      </c>
      <c r="F477">
        <v>15</v>
      </c>
      <c r="G477">
        <v>24</v>
      </c>
    </row>
    <row r="478" spans="1:7">
      <c r="A478" t="s">
        <v>39</v>
      </c>
      <c r="B478">
        <v>2</v>
      </c>
      <c r="C478">
        <v>1</v>
      </c>
      <c r="D478" t="s">
        <v>460</v>
      </c>
      <c r="E478" t="s">
        <v>530</v>
      </c>
      <c r="F478">
        <v>15</v>
      </c>
      <c r="G478">
        <v>25</v>
      </c>
    </row>
    <row r="479" spans="1:7">
      <c r="A479" t="s">
        <v>39</v>
      </c>
      <c r="B479">
        <v>2</v>
      </c>
      <c r="C479">
        <v>1</v>
      </c>
      <c r="D479" t="s">
        <v>464</v>
      </c>
      <c r="E479" t="s">
        <v>531</v>
      </c>
      <c r="F479">
        <v>15</v>
      </c>
      <c r="G479">
        <v>64</v>
      </c>
    </row>
    <row r="480" spans="1:7">
      <c r="A480" t="s">
        <v>39</v>
      </c>
      <c r="B480">
        <v>2</v>
      </c>
      <c r="C480">
        <v>1</v>
      </c>
      <c r="D480" t="s">
        <v>464</v>
      </c>
      <c r="E480" t="s">
        <v>532</v>
      </c>
      <c r="F480">
        <v>15</v>
      </c>
      <c r="G480">
        <v>54</v>
      </c>
    </row>
    <row r="481" spans="1:7">
      <c r="A481" t="s">
        <v>39</v>
      </c>
      <c r="B481">
        <v>2</v>
      </c>
      <c r="C481">
        <v>1</v>
      </c>
      <c r="D481" t="s">
        <v>464</v>
      </c>
      <c r="E481" t="s">
        <v>533</v>
      </c>
      <c r="F481">
        <v>15</v>
      </c>
      <c r="G481">
        <v>40</v>
      </c>
    </row>
    <row r="482" spans="1:7">
      <c r="A482" t="s">
        <v>39</v>
      </c>
      <c r="B482">
        <v>2</v>
      </c>
      <c r="C482">
        <v>2</v>
      </c>
      <c r="D482" t="s">
        <v>460</v>
      </c>
      <c r="E482" t="s">
        <v>534</v>
      </c>
      <c r="F482">
        <v>15</v>
      </c>
      <c r="G482">
        <v>14</v>
      </c>
    </row>
    <row r="483" spans="1:7">
      <c r="A483" t="s">
        <v>39</v>
      </c>
      <c r="B483">
        <v>2</v>
      </c>
      <c r="C483">
        <v>2</v>
      </c>
      <c r="D483" t="s">
        <v>460</v>
      </c>
      <c r="E483" t="s">
        <v>535</v>
      </c>
      <c r="F483">
        <v>15</v>
      </c>
      <c r="G483">
        <v>14</v>
      </c>
    </row>
    <row r="484" spans="1:7">
      <c r="A484" t="s">
        <v>39</v>
      </c>
      <c r="B484">
        <v>2</v>
      </c>
      <c r="C484">
        <v>2</v>
      </c>
      <c r="D484" t="s">
        <v>460</v>
      </c>
      <c r="E484" t="s">
        <v>536</v>
      </c>
      <c r="F484">
        <v>15</v>
      </c>
      <c r="G484">
        <v>14</v>
      </c>
    </row>
    <row r="485" spans="1:7">
      <c r="A485" t="s">
        <v>39</v>
      </c>
      <c r="B485">
        <v>2</v>
      </c>
      <c r="C485">
        <v>2</v>
      </c>
      <c r="D485" t="s">
        <v>464</v>
      </c>
      <c r="E485" t="s">
        <v>537</v>
      </c>
      <c r="F485">
        <v>15</v>
      </c>
      <c r="G485">
        <v>34</v>
      </c>
    </row>
    <row r="486" spans="1:7">
      <c r="A486" t="s">
        <v>39</v>
      </c>
      <c r="B486">
        <v>2</v>
      </c>
      <c r="C486">
        <v>2</v>
      </c>
      <c r="D486" t="s">
        <v>464</v>
      </c>
      <c r="E486" t="s">
        <v>538</v>
      </c>
      <c r="F486">
        <v>15</v>
      </c>
      <c r="G486">
        <v>45</v>
      </c>
    </row>
    <row r="487" spans="1:7">
      <c r="A487" t="s">
        <v>39</v>
      </c>
      <c r="B487">
        <v>2</v>
      </c>
      <c r="C487">
        <v>2</v>
      </c>
      <c r="D487" t="s">
        <v>464</v>
      </c>
      <c r="E487" t="s">
        <v>539</v>
      </c>
      <c r="F487">
        <v>15</v>
      </c>
      <c r="G487">
        <v>28</v>
      </c>
    </row>
    <row r="488" spans="1:7">
      <c r="A488" t="s">
        <v>39</v>
      </c>
      <c r="B488">
        <v>2</v>
      </c>
      <c r="C488">
        <v>3</v>
      </c>
      <c r="D488" t="s">
        <v>460</v>
      </c>
      <c r="E488" t="s">
        <v>540</v>
      </c>
      <c r="F488">
        <v>15</v>
      </c>
      <c r="G488">
        <v>7</v>
      </c>
    </row>
    <row r="489" spans="1:7">
      <c r="A489" t="s">
        <v>39</v>
      </c>
      <c r="B489">
        <v>2</v>
      </c>
      <c r="C489">
        <v>3</v>
      </c>
      <c r="D489" t="s">
        <v>460</v>
      </c>
      <c r="E489" t="s">
        <v>541</v>
      </c>
      <c r="F489">
        <v>15</v>
      </c>
      <c r="G489">
        <v>10</v>
      </c>
    </row>
    <row r="490" spans="1:7">
      <c r="A490" t="s">
        <v>39</v>
      </c>
      <c r="B490">
        <v>2</v>
      </c>
      <c r="C490">
        <v>3</v>
      </c>
      <c r="D490" t="s">
        <v>460</v>
      </c>
      <c r="E490" t="s">
        <v>542</v>
      </c>
      <c r="F490">
        <v>15</v>
      </c>
      <c r="G490">
        <v>27</v>
      </c>
    </row>
    <row r="491" spans="1:7">
      <c r="A491" t="s">
        <v>39</v>
      </c>
      <c r="B491">
        <v>2</v>
      </c>
      <c r="C491">
        <v>3</v>
      </c>
      <c r="D491" t="s">
        <v>464</v>
      </c>
      <c r="E491" t="s">
        <v>543</v>
      </c>
      <c r="F491">
        <v>15</v>
      </c>
      <c r="G491">
        <v>35</v>
      </c>
    </row>
    <row r="492" spans="1:7">
      <c r="A492" t="s">
        <v>39</v>
      </c>
      <c r="B492">
        <v>2</v>
      </c>
      <c r="C492">
        <v>3</v>
      </c>
      <c r="D492" t="s">
        <v>464</v>
      </c>
      <c r="E492" t="s">
        <v>544</v>
      </c>
      <c r="F492">
        <v>15</v>
      </c>
      <c r="G492">
        <v>52</v>
      </c>
    </row>
    <row r="493" spans="1:7">
      <c r="A493" t="s">
        <v>39</v>
      </c>
      <c r="B493">
        <v>2</v>
      </c>
      <c r="C493">
        <v>3</v>
      </c>
      <c r="D493" t="s">
        <v>464</v>
      </c>
      <c r="E493" t="s">
        <v>545</v>
      </c>
      <c r="F493">
        <v>15</v>
      </c>
      <c r="G493">
        <v>25</v>
      </c>
    </row>
    <row r="494" spans="1:7">
      <c r="A494" t="s">
        <v>39</v>
      </c>
      <c r="B494">
        <v>3</v>
      </c>
      <c r="C494">
        <v>1</v>
      </c>
      <c r="D494" t="s">
        <v>460</v>
      </c>
      <c r="E494" t="s">
        <v>546</v>
      </c>
      <c r="F494">
        <v>15</v>
      </c>
      <c r="G494">
        <v>15</v>
      </c>
    </row>
    <row r="495" spans="1:7">
      <c r="A495" t="s">
        <v>39</v>
      </c>
      <c r="B495">
        <v>3</v>
      </c>
      <c r="C495">
        <v>1</v>
      </c>
      <c r="D495" t="s">
        <v>460</v>
      </c>
      <c r="E495" t="s">
        <v>547</v>
      </c>
      <c r="F495">
        <v>15</v>
      </c>
      <c r="G495">
        <v>15</v>
      </c>
    </row>
    <row r="496" spans="1:7">
      <c r="A496" t="s">
        <v>39</v>
      </c>
      <c r="B496">
        <v>3</v>
      </c>
      <c r="C496">
        <v>1</v>
      </c>
      <c r="D496" t="s">
        <v>460</v>
      </c>
      <c r="E496" t="s">
        <v>548</v>
      </c>
      <c r="F496">
        <v>15</v>
      </c>
      <c r="G496">
        <v>14</v>
      </c>
    </row>
    <row r="497" spans="1:7">
      <c r="A497" t="s">
        <v>39</v>
      </c>
      <c r="B497">
        <v>3</v>
      </c>
      <c r="C497">
        <v>1</v>
      </c>
      <c r="D497" t="s">
        <v>464</v>
      </c>
      <c r="E497" t="s">
        <v>549</v>
      </c>
      <c r="F497">
        <v>15</v>
      </c>
      <c r="G497">
        <v>13</v>
      </c>
    </row>
    <row r="498" spans="1:7">
      <c r="A498" t="s">
        <v>39</v>
      </c>
      <c r="B498">
        <v>3</v>
      </c>
      <c r="C498">
        <v>1</v>
      </c>
      <c r="D498" t="s">
        <v>464</v>
      </c>
      <c r="E498" t="s">
        <v>550</v>
      </c>
      <c r="F498">
        <v>15</v>
      </c>
      <c r="G498">
        <v>20</v>
      </c>
    </row>
    <row r="499" spans="1:7">
      <c r="A499" t="s">
        <v>39</v>
      </c>
      <c r="B499">
        <v>3</v>
      </c>
      <c r="C499">
        <v>1</v>
      </c>
      <c r="D499" t="s">
        <v>464</v>
      </c>
      <c r="E499" t="s">
        <v>551</v>
      </c>
      <c r="F499">
        <v>15</v>
      </c>
      <c r="G499">
        <v>30</v>
      </c>
    </row>
    <row r="500" spans="1:7">
      <c r="A500" t="s">
        <v>39</v>
      </c>
      <c r="B500">
        <v>3</v>
      </c>
      <c r="C500">
        <v>2</v>
      </c>
      <c r="D500" t="s">
        <v>460</v>
      </c>
      <c r="E500" t="s">
        <v>552</v>
      </c>
      <c r="F500">
        <v>15</v>
      </c>
      <c r="G500">
        <v>32</v>
      </c>
    </row>
    <row r="501" spans="1:7">
      <c r="A501" t="s">
        <v>39</v>
      </c>
      <c r="B501">
        <v>3</v>
      </c>
      <c r="C501">
        <v>2</v>
      </c>
      <c r="D501" t="s">
        <v>460</v>
      </c>
      <c r="E501" t="s">
        <v>553</v>
      </c>
      <c r="F501">
        <v>15</v>
      </c>
      <c r="G501">
        <v>35</v>
      </c>
    </row>
    <row r="502" spans="1:7">
      <c r="A502" t="s">
        <v>39</v>
      </c>
      <c r="B502">
        <v>3</v>
      </c>
      <c r="C502">
        <v>2</v>
      </c>
      <c r="D502" t="s">
        <v>460</v>
      </c>
      <c r="E502" t="s">
        <v>554</v>
      </c>
      <c r="F502">
        <v>15</v>
      </c>
      <c r="G502">
        <v>23</v>
      </c>
    </row>
    <row r="503" spans="1:7">
      <c r="A503" t="s">
        <v>39</v>
      </c>
      <c r="B503">
        <v>3</v>
      </c>
      <c r="C503">
        <v>2</v>
      </c>
      <c r="D503" t="s">
        <v>464</v>
      </c>
      <c r="E503" t="s">
        <v>555</v>
      </c>
      <c r="F503">
        <v>15</v>
      </c>
      <c r="G503">
        <v>59</v>
      </c>
    </row>
    <row r="504" spans="1:7">
      <c r="A504" t="s">
        <v>39</v>
      </c>
      <c r="B504">
        <v>3</v>
      </c>
      <c r="C504">
        <v>2</v>
      </c>
      <c r="D504" t="s">
        <v>464</v>
      </c>
      <c r="E504" t="s">
        <v>556</v>
      </c>
      <c r="F504">
        <v>15</v>
      </c>
      <c r="G504">
        <v>41</v>
      </c>
    </row>
    <row r="505" spans="1:7">
      <c r="A505" t="s">
        <v>39</v>
      </c>
      <c r="B505">
        <v>3</v>
      </c>
      <c r="C505">
        <v>2</v>
      </c>
      <c r="D505" t="s">
        <v>464</v>
      </c>
      <c r="E505" t="s">
        <v>557</v>
      </c>
      <c r="F505">
        <v>15</v>
      </c>
      <c r="G505">
        <v>85</v>
      </c>
    </row>
    <row r="506" spans="1:7">
      <c r="A506" t="s">
        <v>39</v>
      </c>
      <c r="B506">
        <v>3</v>
      </c>
      <c r="C506">
        <v>3</v>
      </c>
      <c r="D506" t="s">
        <v>460</v>
      </c>
      <c r="E506" t="s">
        <v>558</v>
      </c>
      <c r="F506">
        <v>15</v>
      </c>
      <c r="G506">
        <v>13</v>
      </c>
    </row>
    <row r="507" spans="1:7">
      <c r="A507" t="s">
        <v>39</v>
      </c>
      <c r="B507">
        <v>3</v>
      </c>
      <c r="C507">
        <v>3</v>
      </c>
      <c r="D507" t="s">
        <v>460</v>
      </c>
      <c r="E507" t="s">
        <v>559</v>
      </c>
      <c r="F507">
        <v>15</v>
      </c>
      <c r="G507">
        <v>22</v>
      </c>
    </row>
    <row r="508" spans="1:7">
      <c r="A508" t="s">
        <v>39</v>
      </c>
      <c r="B508">
        <v>3</v>
      </c>
      <c r="C508">
        <v>3</v>
      </c>
      <c r="D508" t="s">
        <v>460</v>
      </c>
      <c r="E508" t="s">
        <v>560</v>
      </c>
      <c r="F508">
        <v>15</v>
      </c>
      <c r="G508">
        <v>17</v>
      </c>
    </row>
    <row r="509" spans="1:7">
      <c r="A509" t="s">
        <v>39</v>
      </c>
      <c r="B509">
        <v>3</v>
      </c>
      <c r="C509">
        <v>3</v>
      </c>
      <c r="D509" t="s">
        <v>464</v>
      </c>
      <c r="E509" t="s">
        <v>561</v>
      </c>
      <c r="F509">
        <v>15</v>
      </c>
      <c r="G509">
        <v>46</v>
      </c>
    </row>
    <row r="510" spans="1:7">
      <c r="A510" t="s">
        <v>39</v>
      </c>
      <c r="B510">
        <v>3</v>
      </c>
      <c r="C510">
        <v>3</v>
      </c>
      <c r="D510" t="s">
        <v>464</v>
      </c>
      <c r="E510" t="s">
        <v>562</v>
      </c>
      <c r="F510">
        <v>15</v>
      </c>
      <c r="G510">
        <v>14</v>
      </c>
    </row>
    <row r="511" spans="1:7">
      <c r="A511" t="s">
        <v>39</v>
      </c>
      <c r="B511">
        <v>3</v>
      </c>
      <c r="C511">
        <v>3</v>
      </c>
      <c r="D511" t="s">
        <v>464</v>
      </c>
      <c r="E511" t="s">
        <v>563</v>
      </c>
      <c r="F511">
        <v>15</v>
      </c>
      <c r="G511">
        <v>47</v>
      </c>
    </row>
    <row r="512" spans="1:7">
      <c r="A512" t="s">
        <v>16</v>
      </c>
      <c r="B512">
        <v>1</v>
      </c>
      <c r="C512">
        <v>1</v>
      </c>
      <c r="D512" t="s">
        <v>460</v>
      </c>
      <c r="E512" t="s">
        <v>461</v>
      </c>
      <c r="F512">
        <v>18</v>
      </c>
      <c r="G512">
        <v>11</v>
      </c>
    </row>
    <row r="513" spans="1:7">
      <c r="A513" t="s">
        <v>16</v>
      </c>
      <c r="B513">
        <v>1</v>
      </c>
      <c r="C513">
        <v>1</v>
      </c>
      <c r="D513" t="s">
        <v>460</v>
      </c>
      <c r="E513" t="s">
        <v>462</v>
      </c>
      <c r="F513">
        <v>18</v>
      </c>
      <c r="G513">
        <v>23</v>
      </c>
    </row>
    <row r="514" spans="1:7">
      <c r="A514" t="s">
        <v>16</v>
      </c>
      <c r="B514">
        <v>1</v>
      </c>
      <c r="C514">
        <v>1</v>
      </c>
      <c r="D514" t="s">
        <v>460</v>
      </c>
      <c r="E514" t="s">
        <v>463</v>
      </c>
      <c r="F514">
        <v>18</v>
      </c>
      <c r="G514">
        <v>29</v>
      </c>
    </row>
    <row r="515" spans="1:7">
      <c r="A515" t="s">
        <v>16</v>
      </c>
      <c r="B515">
        <v>1</v>
      </c>
      <c r="C515">
        <v>1</v>
      </c>
      <c r="D515" t="s">
        <v>464</v>
      </c>
      <c r="E515" t="s">
        <v>465</v>
      </c>
      <c r="F515">
        <v>18</v>
      </c>
      <c r="G515">
        <v>27</v>
      </c>
    </row>
    <row r="516" spans="1:7">
      <c r="A516" t="s">
        <v>16</v>
      </c>
      <c r="B516">
        <v>1</v>
      </c>
      <c r="C516">
        <v>1</v>
      </c>
      <c r="D516" t="s">
        <v>464</v>
      </c>
      <c r="E516" t="s">
        <v>466</v>
      </c>
      <c r="F516">
        <v>18</v>
      </c>
      <c r="G516">
        <v>26</v>
      </c>
    </row>
    <row r="517" spans="1:7">
      <c r="A517" t="s">
        <v>16</v>
      </c>
      <c r="B517">
        <v>1</v>
      </c>
      <c r="C517">
        <v>1</v>
      </c>
      <c r="D517" t="s">
        <v>464</v>
      </c>
      <c r="E517" t="s">
        <v>467</v>
      </c>
      <c r="F517">
        <v>18</v>
      </c>
      <c r="G517">
        <v>26</v>
      </c>
    </row>
    <row r="518" spans="1:7">
      <c r="A518" t="s">
        <v>16</v>
      </c>
      <c r="B518">
        <v>1</v>
      </c>
      <c r="C518">
        <v>2</v>
      </c>
      <c r="D518" t="s">
        <v>460</v>
      </c>
      <c r="E518" t="s">
        <v>468</v>
      </c>
      <c r="F518">
        <v>18</v>
      </c>
      <c r="G518">
        <v>14</v>
      </c>
    </row>
    <row r="519" spans="1:7">
      <c r="A519" t="s">
        <v>16</v>
      </c>
      <c r="B519">
        <v>1</v>
      </c>
      <c r="C519">
        <v>2</v>
      </c>
      <c r="D519" t="s">
        <v>460</v>
      </c>
      <c r="E519" t="s">
        <v>469</v>
      </c>
      <c r="F519">
        <v>18</v>
      </c>
      <c r="G519">
        <v>25</v>
      </c>
    </row>
    <row r="520" spans="1:7">
      <c r="A520" t="s">
        <v>16</v>
      </c>
      <c r="B520">
        <v>1</v>
      </c>
      <c r="C520">
        <v>2</v>
      </c>
      <c r="D520" t="s">
        <v>460</v>
      </c>
      <c r="E520" t="s">
        <v>470</v>
      </c>
      <c r="F520">
        <v>18</v>
      </c>
      <c r="G520">
        <v>21</v>
      </c>
    </row>
    <row r="521" spans="1:7">
      <c r="A521" t="s">
        <v>16</v>
      </c>
      <c r="B521">
        <v>1</v>
      </c>
      <c r="C521">
        <v>2</v>
      </c>
      <c r="D521" t="s">
        <v>464</v>
      </c>
      <c r="E521" t="s">
        <v>471</v>
      </c>
      <c r="F521">
        <v>18</v>
      </c>
      <c r="G521">
        <v>18</v>
      </c>
    </row>
    <row r="522" spans="1:7">
      <c r="A522" t="s">
        <v>16</v>
      </c>
      <c r="B522">
        <v>1</v>
      </c>
      <c r="C522">
        <v>2</v>
      </c>
      <c r="D522" t="s">
        <v>464</v>
      </c>
      <c r="E522" t="s">
        <v>472</v>
      </c>
      <c r="F522">
        <v>18</v>
      </c>
      <c r="G522">
        <v>15</v>
      </c>
    </row>
    <row r="523" spans="1:7">
      <c r="A523" t="s">
        <v>16</v>
      </c>
      <c r="B523">
        <v>1</v>
      </c>
      <c r="C523">
        <v>2</v>
      </c>
      <c r="D523" t="s">
        <v>464</v>
      </c>
      <c r="E523" t="s">
        <v>473</v>
      </c>
      <c r="F523">
        <v>18</v>
      </c>
      <c r="G523">
        <v>20</v>
      </c>
    </row>
    <row r="524" spans="1:7">
      <c r="A524" t="s">
        <v>16</v>
      </c>
      <c r="B524">
        <v>2</v>
      </c>
      <c r="C524">
        <v>1</v>
      </c>
      <c r="D524" t="s">
        <v>460</v>
      </c>
      <c r="E524" t="s">
        <v>474</v>
      </c>
      <c r="F524">
        <v>18</v>
      </c>
      <c r="G524">
        <v>15</v>
      </c>
    </row>
    <row r="525" spans="1:7">
      <c r="A525" t="s">
        <v>16</v>
      </c>
      <c r="B525">
        <v>2</v>
      </c>
      <c r="C525">
        <v>1</v>
      </c>
      <c r="D525" t="s">
        <v>460</v>
      </c>
      <c r="E525" t="s">
        <v>475</v>
      </c>
      <c r="F525">
        <v>18</v>
      </c>
      <c r="G525">
        <v>47</v>
      </c>
    </row>
    <row r="526" spans="1:7">
      <c r="A526" t="s">
        <v>16</v>
      </c>
      <c r="B526">
        <v>2</v>
      </c>
      <c r="C526">
        <v>1</v>
      </c>
      <c r="D526" t="s">
        <v>460</v>
      </c>
      <c r="E526" t="s">
        <v>476</v>
      </c>
      <c r="F526">
        <v>18</v>
      </c>
      <c r="G526">
        <v>25</v>
      </c>
    </row>
    <row r="527" spans="1:7">
      <c r="A527" t="s">
        <v>16</v>
      </c>
      <c r="B527">
        <v>2</v>
      </c>
      <c r="C527">
        <v>1</v>
      </c>
      <c r="D527" t="s">
        <v>464</v>
      </c>
      <c r="E527" t="s">
        <v>477</v>
      </c>
      <c r="F527">
        <v>18</v>
      </c>
      <c r="G527">
        <v>40</v>
      </c>
    </row>
    <row r="528" spans="1:7">
      <c r="A528" t="s">
        <v>16</v>
      </c>
      <c r="B528">
        <v>2</v>
      </c>
      <c r="C528">
        <v>1</v>
      </c>
      <c r="D528" t="s">
        <v>464</v>
      </c>
      <c r="E528" t="s">
        <v>478</v>
      </c>
      <c r="F528">
        <v>18</v>
      </c>
      <c r="G528">
        <v>44</v>
      </c>
    </row>
    <row r="529" spans="1:7">
      <c r="A529" t="s">
        <v>16</v>
      </c>
      <c r="B529">
        <v>2</v>
      </c>
      <c r="C529">
        <v>1</v>
      </c>
      <c r="D529" t="s">
        <v>464</v>
      </c>
      <c r="E529" t="s">
        <v>479</v>
      </c>
      <c r="F529">
        <v>18</v>
      </c>
      <c r="G529">
        <v>22</v>
      </c>
    </row>
    <row r="530" spans="1:7">
      <c r="A530" t="s">
        <v>16</v>
      </c>
      <c r="B530">
        <v>2</v>
      </c>
      <c r="C530">
        <v>2</v>
      </c>
      <c r="D530" t="s">
        <v>460</v>
      </c>
      <c r="E530" t="s">
        <v>480</v>
      </c>
      <c r="F530">
        <v>18</v>
      </c>
      <c r="G530">
        <v>20</v>
      </c>
    </row>
    <row r="531" spans="1:7">
      <c r="A531" t="s">
        <v>16</v>
      </c>
      <c r="B531">
        <v>2</v>
      </c>
      <c r="C531">
        <v>2</v>
      </c>
      <c r="D531" t="s">
        <v>460</v>
      </c>
      <c r="E531" t="s">
        <v>481</v>
      </c>
      <c r="F531">
        <v>18</v>
      </c>
      <c r="G531">
        <v>18</v>
      </c>
    </row>
    <row r="532" spans="1:7">
      <c r="A532" t="s">
        <v>16</v>
      </c>
      <c r="B532">
        <v>2</v>
      </c>
      <c r="C532">
        <v>2</v>
      </c>
      <c r="D532" t="s">
        <v>460</v>
      </c>
      <c r="E532" t="s">
        <v>482</v>
      </c>
      <c r="F532">
        <v>18</v>
      </c>
      <c r="G532">
        <v>24</v>
      </c>
    </row>
    <row r="533" spans="1:7">
      <c r="A533" t="s">
        <v>16</v>
      </c>
      <c r="B533">
        <v>2</v>
      </c>
      <c r="C533">
        <v>2</v>
      </c>
      <c r="D533" t="s">
        <v>464</v>
      </c>
      <c r="E533" t="s">
        <v>483</v>
      </c>
      <c r="F533">
        <v>18</v>
      </c>
      <c r="G533">
        <v>49</v>
      </c>
    </row>
    <row r="534" spans="1:7">
      <c r="A534" t="s">
        <v>16</v>
      </c>
      <c r="B534">
        <v>2</v>
      </c>
      <c r="C534">
        <v>2</v>
      </c>
      <c r="D534" t="s">
        <v>464</v>
      </c>
      <c r="E534" t="s">
        <v>484</v>
      </c>
      <c r="F534">
        <v>18</v>
      </c>
      <c r="G534">
        <v>27</v>
      </c>
    </row>
    <row r="535" spans="1:7">
      <c r="A535" t="s">
        <v>16</v>
      </c>
      <c r="B535">
        <v>2</v>
      </c>
      <c r="C535">
        <v>2</v>
      </c>
      <c r="D535" t="s">
        <v>464</v>
      </c>
      <c r="E535" t="s">
        <v>485</v>
      </c>
      <c r="F535">
        <v>18</v>
      </c>
      <c r="G535">
        <v>10</v>
      </c>
    </row>
    <row r="536" spans="1:7">
      <c r="A536" t="s">
        <v>16</v>
      </c>
      <c r="B536">
        <v>2</v>
      </c>
      <c r="C536">
        <v>3</v>
      </c>
      <c r="D536" t="s">
        <v>460</v>
      </c>
      <c r="E536" t="s">
        <v>486</v>
      </c>
      <c r="F536">
        <v>18</v>
      </c>
      <c r="G536">
        <v>24</v>
      </c>
    </row>
    <row r="537" spans="1:7">
      <c r="A537" t="s">
        <v>16</v>
      </c>
      <c r="B537">
        <v>2</v>
      </c>
      <c r="C537">
        <v>3</v>
      </c>
      <c r="D537" t="s">
        <v>460</v>
      </c>
      <c r="E537" t="s">
        <v>487</v>
      </c>
      <c r="F537">
        <v>18</v>
      </c>
      <c r="G537">
        <v>26</v>
      </c>
    </row>
    <row r="538" spans="1:7">
      <c r="A538" t="s">
        <v>16</v>
      </c>
      <c r="B538">
        <v>2</v>
      </c>
      <c r="C538">
        <v>3</v>
      </c>
      <c r="D538" t="s">
        <v>460</v>
      </c>
      <c r="E538" t="s">
        <v>488</v>
      </c>
      <c r="F538">
        <v>18</v>
      </c>
      <c r="G538">
        <v>20</v>
      </c>
    </row>
    <row r="539" spans="1:7">
      <c r="A539" t="s">
        <v>16</v>
      </c>
      <c r="B539">
        <v>2</v>
      </c>
      <c r="C539">
        <v>3</v>
      </c>
      <c r="D539" t="s">
        <v>464</v>
      </c>
      <c r="E539" t="s">
        <v>489</v>
      </c>
      <c r="F539">
        <v>18</v>
      </c>
      <c r="G539">
        <v>25</v>
      </c>
    </row>
    <row r="540" spans="1:7">
      <c r="A540" t="s">
        <v>16</v>
      </c>
      <c r="B540">
        <v>2</v>
      </c>
      <c r="C540">
        <v>3</v>
      </c>
      <c r="D540" t="s">
        <v>464</v>
      </c>
      <c r="E540" t="s">
        <v>490</v>
      </c>
      <c r="F540">
        <v>18</v>
      </c>
      <c r="G540">
        <v>35</v>
      </c>
    </row>
    <row r="541" spans="1:7">
      <c r="A541" t="s">
        <v>16</v>
      </c>
      <c r="B541">
        <v>2</v>
      </c>
      <c r="C541">
        <v>3</v>
      </c>
      <c r="D541" t="s">
        <v>464</v>
      </c>
      <c r="E541" t="s">
        <v>491</v>
      </c>
      <c r="F541">
        <v>18</v>
      </c>
      <c r="G541">
        <v>27</v>
      </c>
    </row>
    <row r="542" spans="1:7">
      <c r="A542" t="s">
        <v>16</v>
      </c>
      <c r="B542">
        <v>3</v>
      </c>
      <c r="C542">
        <v>1</v>
      </c>
      <c r="D542" t="s">
        <v>460</v>
      </c>
      <c r="E542" t="s">
        <v>492</v>
      </c>
      <c r="F542">
        <v>18</v>
      </c>
      <c r="G542">
        <v>39</v>
      </c>
    </row>
    <row r="543" spans="1:7">
      <c r="A543" t="s">
        <v>16</v>
      </c>
      <c r="B543">
        <v>3</v>
      </c>
      <c r="C543">
        <v>1</v>
      </c>
      <c r="D543" t="s">
        <v>460</v>
      </c>
      <c r="E543" t="s">
        <v>493</v>
      </c>
      <c r="F543">
        <v>18</v>
      </c>
      <c r="G543">
        <v>16</v>
      </c>
    </row>
    <row r="544" spans="1:7">
      <c r="A544" t="s">
        <v>16</v>
      </c>
      <c r="B544">
        <v>3</v>
      </c>
      <c r="C544">
        <v>1</v>
      </c>
      <c r="D544" t="s">
        <v>460</v>
      </c>
      <c r="E544" t="s">
        <v>494</v>
      </c>
      <c r="F544">
        <v>18</v>
      </c>
      <c r="G544">
        <v>27</v>
      </c>
    </row>
    <row r="545" spans="1:7">
      <c r="A545" t="s">
        <v>16</v>
      </c>
      <c r="B545">
        <v>3</v>
      </c>
      <c r="C545">
        <v>1</v>
      </c>
      <c r="D545" t="s">
        <v>464</v>
      </c>
      <c r="E545" t="s">
        <v>495</v>
      </c>
      <c r="F545">
        <v>18</v>
      </c>
      <c r="G545">
        <v>27</v>
      </c>
    </row>
    <row r="546" spans="1:7">
      <c r="A546" t="s">
        <v>16</v>
      </c>
      <c r="B546">
        <v>3</v>
      </c>
      <c r="C546">
        <v>1</v>
      </c>
      <c r="D546" t="s">
        <v>464</v>
      </c>
      <c r="E546" t="s">
        <v>496</v>
      </c>
      <c r="F546">
        <v>18</v>
      </c>
      <c r="G546">
        <v>13</v>
      </c>
    </row>
    <row r="547" spans="1:7">
      <c r="A547" t="s">
        <v>16</v>
      </c>
      <c r="B547">
        <v>3</v>
      </c>
      <c r="C547">
        <v>1</v>
      </c>
      <c r="D547" t="s">
        <v>464</v>
      </c>
      <c r="E547" t="s">
        <v>497</v>
      </c>
      <c r="F547">
        <v>18</v>
      </c>
      <c r="G547">
        <v>16</v>
      </c>
    </row>
    <row r="548" spans="1:7">
      <c r="A548" t="s">
        <v>16</v>
      </c>
      <c r="B548">
        <v>3</v>
      </c>
      <c r="C548">
        <v>2</v>
      </c>
      <c r="D548" t="s">
        <v>460</v>
      </c>
      <c r="E548" t="s">
        <v>498</v>
      </c>
      <c r="F548">
        <v>18</v>
      </c>
      <c r="G548">
        <v>9</v>
      </c>
    </row>
    <row r="549" spans="1:7">
      <c r="A549" t="s">
        <v>16</v>
      </c>
      <c r="B549">
        <v>3</v>
      </c>
      <c r="C549">
        <v>2</v>
      </c>
      <c r="D549" t="s">
        <v>460</v>
      </c>
      <c r="E549" t="s">
        <v>499</v>
      </c>
      <c r="F549">
        <v>18</v>
      </c>
      <c r="G549">
        <v>13</v>
      </c>
    </row>
    <row r="550" spans="1:7">
      <c r="A550" t="s">
        <v>16</v>
      </c>
      <c r="B550">
        <v>3</v>
      </c>
      <c r="C550">
        <v>2</v>
      </c>
      <c r="D550" t="s">
        <v>460</v>
      </c>
      <c r="E550" t="s">
        <v>500</v>
      </c>
      <c r="F550">
        <v>18</v>
      </c>
      <c r="G550">
        <v>11</v>
      </c>
    </row>
    <row r="551" spans="1:7">
      <c r="A551" t="s">
        <v>16</v>
      </c>
      <c r="B551">
        <v>3</v>
      </c>
      <c r="C551">
        <v>2</v>
      </c>
      <c r="D551" t="s">
        <v>464</v>
      </c>
      <c r="E551" t="s">
        <v>501</v>
      </c>
      <c r="F551">
        <v>18</v>
      </c>
      <c r="G551">
        <v>17</v>
      </c>
    </row>
    <row r="552" spans="1:7">
      <c r="A552" t="s">
        <v>16</v>
      </c>
      <c r="B552">
        <v>3</v>
      </c>
      <c r="C552">
        <v>2</v>
      </c>
      <c r="D552" t="s">
        <v>464</v>
      </c>
      <c r="E552" t="s">
        <v>502</v>
      </c>
      <c r="F552">
        <v>18</v>
      </c>
      <c r="G552">
        <v>25</v>
      </c>
    </row>
    <row r="553" spans="1:7">
      <c r="A553" t="s">
        <v>16</v>
      </c>
      <c r="B553">
        <v>3</v>
      </c>
      <c r="C553">
        <v>2</v>
      </c>
      <c r="D553" t="s">
        <v>464</v>
      </c>
      <c r="E553" t="s">
        <v>503</v>
      </c>
      <c r="F553">
        <v>18</v>
      </c>
      <c r="G553">
        <v>52</v>
      </c>
    </row>
    <row r="554" spans="1:7">
      <c r="A554" t="s">
        <v>16</v>
      </c>
      <c r="B554">
        <v>3</v>
      </c>
      <c r="C554">
        <v>3</v>
      </c>
      <c r="D554" t="s">
        <v>460</v>
      </c>
      <c r="E554" t="s">
        <v>504</v>
      </c>
      <c r="F554">
        <v>18</v>
      </c>
      <c r="G554">
        <v>23</v>
      </c>
    </row>
    <row r="555" spans="1:7">
      <c r="A555" t="s">
        <v>16</v>
      </c>
      <c r="B555">
        <v>3</v>
      </c>
      <c r="C555">
        <v>3</v>
      </c>
      <c r="D555" t="s">
        <v>460</v>
      </c>
      <c r="E555" t="s">
        <v>505</v>
      </c>
      <c r="F555">
        <v>18</v>
      </c>
      <c r="G555">
        <v>29</v>
      </c>
    </row>
    <row r="556" spans="1:7">
      <c r="A556" t="s">
        <v>16</v>
      </c>
      <c r="B556">
        <v>3</v>
      </c>
      <c r="C556">
        <v>3</v>
      </c>
      <c r="D556" t="s">
        <v>460</v>
      </c>
      <c r="E556" t="s">
        <v>506</v>
      </c>
      <c r="F556">
        <v>18</v>
      </c>
      <c r="G556">
        <v>18</v>
      </c>
    </row>
    <row r="557" spans="1:7">
      <c r="A557" t="s">
        <v>16</v>
      </c>
      <c r="B557">
        <v>3</v>
      </c>
      <c r="C557">
        <v>3</v>
      </c>
      <c r="D557" t="s">
        <v>464</v>
      </c>
      <c r="E557" t="s">
        <v>507</v>
      </c>
      <c r="F557">
        <v>18</v>
      </c>
      <c r="G557">
        <v>24</v>
      </c>
    </row>
    <row r="558" spans="1:7">
      <c r="A558" t="s">
        <v>16</v>
      </c>
      <c r="B558">
        <v>3</v>
      </c>
      <c r="C558">
        <v>3</v>
      </c>
      <c r="D558" t="s">
        <v>464</v>
      </c>
      <c r="E558" t="s">
        <v>508</v>
      </c>
      <c r="F558">
        <v>18</v>
      </c>
      <c r="G558">
        <v>58</v>
      </c>
    </row>
    <row r="559" spans="1:7">
      <c r="A559" t="s">
        <v>16</v>
      </c>
      <c r="B559">
        <v>3</v>
      </c>
      <c r="C559">
        <v>3</v>
      </c>
      <c r="D559" t="s">
        <v>464</v>
      </c>
      <c r="E559" t="s">
        <v>509</v>
      </c>
      <c r="F559">
        <v>18</v>
      </c>
      <c r="G559">
        <v>38</v>
      </c>
    </row>
    <row r="560" spans="1:7">
      <c r="A560" t="s">
        <v>39</v>
      </c>
      <c r="B560">
        <v>1</v>
      </c>
      <c r="C560">
        <v>1</v>
      </c>
      <c r="D560" t="s">
        <v>460</v>
      </c>
      <c r="E560" t="s">
        <v>510</v>
      </c>
      <c r="F560">
        <v>18</v>
      </c>
      <c r="G560">
        <v>15</v>
      </c>
    </row>
    <row r="561" spans="1:7">
      <c r="A561" t="s">
        <v>39</v>
      </c>
      <c r="B561">
        <v>1</v>
      </c>
      <c r="C561">
        <v>1</v>
      </c>
      <c r="D561" t="s">
        <v>460</v>
      </c>
      <c r="E561" t="s">
        <v>511</v>
      </c>
      <c r="F561">
        <v>18</v>
      </c>
      <c r="G561">
        <v>19</v>
      </c>
    </row>
    <row r="562" spans="1:7">
      <c r="A562" t="s">
        <v>39</v>
      </c>
      <c r="B562">
        <v>1</v>
      </c>
      <c r="C562">
        <v>1</v>
      </c>
      <c r="D562" t="s">
        <v>460</v>
      </c>
      <c r="E562" t="s">
        <v>512</v>
      </c>
      <c r="F562">
        <v>18</v>
      </c>
      <c r="G562">
        <v>14</v>
      </c>
    </row>
    <row r="563" spans="1:7">
      <c r="A563" t="s">
        <v>39</v>
      </c>
      <c r="B563">
        <v>1</v>
      </c>
      <c r="C563">
        <v>1</v>
      </c>
      <c r="D563" t="s">
        <v>464</v>
      </c>
      <c r="E563" t="s">
        <v>513</v>
      </c>
      <c r="F563">
        <v>18</v>
      </c>
      <c r="G563">
        <v>24</v>
      </c>
    </row>
    <row r="564" spans="1:7">
      <c r="A564" t="s">
        <v>39</v>
      </c>
      <c r="B564">
        <v>1</v>
      </c>
      <c r="C564">
        <v>1</v>
      </c>
      <c r="D564" t="s">
        <v>464</v>
      </c>
      <c r="E564" t="s">
        <v>514</v>
      </c>
      <c r="F564">
        <v>18</v>
      </c>
      <c r="G564">
        <v>28</v>
      </c>
    </row>
    <row r="565" spans="1:7">
      <c r="A565" t="s">
        <v>39</v>
      </c>
      <c r="B565">
        <v>1</v>
      </c>
      <c r="C565">
        <v>1</v>
      </c>
      <c r="D565" t="s">
        <v>464</v>
      </c>
      <c r="E565" t="s">
        <v>515</v>
      </c>
      <c r="F565">
        <v>18</v>
      </c>
      <c r="G565">
        <v>46</v>
      </c>
    </row>
    <row r="566" spans="1:7">
      <c r="A566" t="s">
        <v>39</v>
      </c>
      <c r="B566">
        <v>1</v>
      </c>
      <c r="C566">
        <v>2</v>
      </c>
      <c r="D566" t="s">
        <v>460</v>
      </c>
      <c r="E566" t="s">
        <v>516</v>
      </c>
      <c r="F566">
        <v>18</v>
      </c>
      <c r="G566">
        <v>26</v>
      </c>
    </row>
    <row r="567" spans="1:7">
      <c r="A567" t="s">
        <v>39</v>
      </c>
      <c r="B567">
        <v>1</v>
      </c>
      <c r="C567">
        <v>2</v>
      </c>
      <c r="D567" t="s">
        <v>460</v>
      </c>
      <c r="E567" t="s">
        <v>517</v>
      </c>
      <c r="F567">
        <v>18</v>
      </c>
      <c r="G567">
        <v>12</v>
      </c>
    </row>
    <row r="568" spans="1:7">
      <c r="A568" t="s">
        <v>39</v>
      </c>
      <c r="B568">
        <v>1</v>
      </c>
      <c r="C568">
        <v>2</v>
      </c>
      <c r="D568" t="s">
        <v>460</v>
      </c>
      <c r="E568" t="s">
        <v>518</v>
      </c>
      <c r="F568">
        <v>18</v>
      </c>
      <c r="G568">
        <v>24</v>
      </c>
    </row>
    <row r="569" spans="1:7">
      <c r="A569" t="s">
        <v>39</v>
      </c>
      <c r="B569">
        <v>1</v>
      </c>
      <c r="C569">
        <v>2</v>
      </c>
      <c r="D569" t="s">
        <v>464</v>
      </c>
      <c r="E569" t="s">
        <v>519</v>
      </c>
      <c r="F569">
        <v>18</v>
      </c>
      <c r="G569">
        <v>26</v>
      </c>
    </row>
    <row r="570" spans="1:7">
      <c r="A570" t="s">
        <v>39</v>
      </c>
      <c r="B570">
        <v>1</v>
      </c>
      <c r="C570">
        <v>2</v>
      </c>
      <c r="D570" t="s">
        <v>464</v>
      </c>
      <c r="E570" t="s">
        <v>520</v>
      </c>
      <c r="F570">
        <v>18</v>
      </c>
      <c r="G570">
        <v>41</v>
      </c>
    </row>
    <row r="571" spans="1:7">
      <c r="A571" t="s">
        <v>39</v>
      </c>
      <c r="B571">
        <v>1</v>
      </c>
      <c r="C571">
        <v>2</v>
      </c>
      <c r="D571" t="s">
        <v>464</v>
      </c>
      <c r="E571" t="s">
        <v>521</v>
      </c>
      <c r="F571">
        <v>18</v>
      </c>
      <c r="G571">
        <v>36</v>
      </c>
    </row>
    <row r="572" spans="1:7">
      <c r="A572" t="s">
        <v>39</v>
      </c>
      <c r="B572">
        <v>1</v>
      </c>
      <c r="C572">
        <v>3</v>
      </c>
      <c r="D572" t="s">
        <v>460</v>
      </c>
      <c r="E572" t="s">
        <v>522</v>
      </c>
      <c r="F572">
        <v>18</v>
      </c>
      <c r="G572">
        <v>9</v>
      </c>
    </row>
    <row r="573" spans="1:7">
      <c r="A573" t="s">
        <v>39</v>
      </c>
      <c r="B573">
        <v>1</v>
      </c>
      <c r="C573">
        <v>3</v>
      </c>
      <c r="D573" t="s">
        <v>460</v>
      </c>
      <c r="E573" t="s">
        <v>523</v>
      </c>
      <c r="F573">
        <v>18</v>
      </c>
      <c r="G573">
        <v>25</v>
      </c>
    </row>
    <row r="574" spans="1:7">
      <c r="A574" t="s">
        <v>39</v>
      </c>
      <c r="B574">
        <v>1</v>
      </c>
      <c r="C574">
        <v>3</v>
      </c>
      <c r="D574" t="s">
        <v>460</v>
      </c>
      <c r="E574" t="s">
        <v>524</v>
      </c>
      <c r="F574">
        <v>18</v>
      </c>
      <c r="G574">
        <v>25</v>
      </c>
    </row>
    <row r="575" spans="1:7">
      <c r="A575" t="s">
        <v>39</v>
      </c>
      <c r="B575">
        <v>1</v>
      </c>
      <c r="C575">
        <v>3</v>
      </c>
      <c r="D575" t="s">
        <v>464</v>
      </c>
      <c r="E575" t="s">
        <v>525</v>
      </c>
      <c r="F575">
        <v>18</v>
      </c>
      <c r="G575">
        <v>31</v>
      </c>
    </row>
    <row r="576" spans="1:7">
      <c r="A576" t="s">
        <v>39</v>
      </c>
      <c r="B576">
        <v>1</v>
      </c>
      <c r="C576">
        <v>3</v>
      </c>
      <c r="D576" t="s">
        <v>464</v>
      </c>
      <c r="E576" t="s">
        <v>526</v>
      </c>
      <c r="F576">
        <v>18</v>
      </c>
      <c r="G576">
        <v>22</v>
      </c>
    </row>
    <row r="577" spans="1:7">
      <c r="A577" t="s">
        <v>39</v>
      </c>
      <c r="B577">
        <v>1</v>
      </c>
      <c r="C577">
        <v>3</v>
      </c>
      <c r="D577" t="s">
        <v>464</v>
      </c>
      <c r="E577" t="s">
        <v>527</v>
      </c>
      <c r="F577">
        <v>18</v>
      </c>
      <c r="G577">
        <v>16</v>
      </c>
    </row>
    <row r="578" spans="1:7">
      <c r="A578" t="s">
        <v>39</v>
      </c>
      <c r="B578">
        <v>2</v>
      </c>
      <c r="C578">
        <v>1</v>
      </c>
      <c r="D578" t="s">
        <v>460</v>
      </c>
      <c r="E578" t="s">
        <v>528</v>
      </c>
      <c r="F578">
        <v>18</v>
      </c>
      <c r="G578">
        <v>32</v>
      </c>
    </row>
    <row r="579" spans="1:7">
      <c r="A579" t="s">
        <v>39</v>
      </c>
      <c r="B579">
        <v>2</v>
      </c>
      <c r="C579">
        <v>1</v>
      </c>
      <c r="D579" t="s">
        <v>460</v>
      </c>
      <c r="E579" t="s">
        <v>529</v>
      </c>
      <c r="F579">
        <v>18</v>
      </c>
      <c r="G579">
        <v>25</v>
      </c>
    </row>
    <row r="580" spans="1:7">
      <c r="A580" t="s">
        <v>39</v>
      </c>
      <c r="B580">
        <v>2</v>
      </c>
      <c r="C580">
        <v>1</v>
      </c>
      <c r="D580" t="s">
        <v>460</v>
      </c>
      <c r="E580" t="s">
        <v>530</v>
      </c>
      <c r="F580">
        <v>18</v>
      </c>
      <c r="G580">
        <v>30</v>
      </c>
    </row>
    <row r="581" spans="1:7">
      <c r="A581" t="s">
        <v>39</v>
      </c>
      <c r="B581">
        <v>2</v>
      </c>
      <c r="C581">
        <v>1</v>
      </c>
      <c r="D581" t="s">
        <v>464</v>
      </c>
      <c r="E581" t="s">
        <v>531</v>
      </c>
      <c r="F581">
        <v>18</v>
      </c>
      <c r="G581">
        <v>23</v>
      </c>
    </row>
    <row r="582" spans="1:7">
      <c r="A582" t="s">
        <v>39</v>
      </c>
      <c r="B582">
        <v>2</v>
      </c>
      <c r="C582">
        <v>1</v>
      </c>
      <c r="D582" t="s">
        <v>464</v>
      </c>
      <c r="E582" t="s">
        <v>532</v>
      </c>
      <c r="F582">
        <v>18</v>
      </c>
      <c r="G582">
        <v>37</v>
      </c>
    </row>
    <row r="583" spans="1:7">
      <c r="A583" t="s">
        <v>39</v>
      </c>
      <c r="B583">
        <v>2</v>
      </c>
      <c r="C583">
        <v>1</v>
      </c>
      <c r="D583" t="s">
        <v>464</v>
      </c>
      <c r="E583" t="s">
        <v>533</v>
      </c>
      <c r="F583">
        <v>18</v>
      </c>
      <c r="G583">
        <v>54</v>
      </c>
    </row>
    <row r="584" spans="1:7">
      <c r="A584" t="s">
        <v>39</v>
      </c>
      <c r="B584">
        <v>2</v>
      </c>
      <c r="C584">
        <v>2</v>
      </c>
      <c r="D584" t="s">
        <v>460</v>
      </c>
      <c r="E584" t="s">
        <v>534</v>
      </c>
      <c r="F584">
        <v>18</v>
      </c>
      <c r="G584">
        <v>11</v>
      </c>
    </row>
    <row r="585" spans="1:7">
      <c r="A585" t="s">
        <v>39</v>
      </c>
      <c r="B585">
        <v>2</v>
      </c>
      <c r="C585">
        <v>2</v>
      </c>
      <c r="D585" t="s">
        <v>460</v>
      </c>
      <c r="E585" t="s">
        <v>535</v>
      </c>
      <c r="F585">
        <v>18</v>
      </c>
      <c r="G585">
        <v>33</v>
      </c>
    </row>
    <row r="586" spans="1:7">
      <c r="A586" t="s">
        <v>39</v>
      </c>
      <c r="B586">
        <v>2</v>
      </c>
      <c r="C586">
        <v>2</v>
      </c>
      <c r="D586" t="s">
        <v>460</v>
      </c>
      <c r="E586" t="s">
        <v>536</v>
      </c>
      <c r="F586">
        <v>18</v>
      </c>
      <c r="G586">
        <v>19</v>
      </c>
    </row>
    <row r="587" spans="1:7">
      <c r="A587" t="s">
        <v>39</v>
      </c>
      <c r="B587">
        <v>2</v>
      </c>
      <c r="C587">
        <v>2</v>
      </c>
      <c r="D587" t="s">
        <v>464</v>
      </c>
      <c r="E587" t="s">
        <v>537</v>
      </c>
      <c r="F587">
        <v>18</v>
      </c>
      <c r="G587">
        <v>39</v>
      </c>
    </row>
    <row r="588" spans="1:7">
      <c r="A588" t="s">
        <v>39</v>
      </c>
      <c r="B588">
        <v>2</v>
      </c>
      <c r="C588">
        <v>2</v>
      </c>
      <c r="D588" t="s">
        <v>464</v>
      </c>
      <c r="E588" t="s">
        <v>538</v>
      </c>
      <c r="F588">
        <v>18</v>
      </c>
      <c r="G588">
        <v>22</v>
      </c>
    </row>
    <row r="589" spans="1:7">
      <c r="A589" t="s">
        <v>39</v>
      </c>
      <c r="B589">
        <v>2</v>
      </c>
      <c r="C589">
        <v>2</v>
      </c>
      <c r="D589" t="s">
        <v>464</v>
      </c>
      <c r="E589" t="s">
        <v>539</v>
      </c>
      <c r="F589">
        <v>18</v>
      </c>
      <c r="G589">
        <v>28</v>
      </c>
    </row>
    <row r="590" spans="1:7">
      <c r="A590" t="s">
        <v>39</v>
      </c>
      <c r="B590">
        <v>2</v>
      </c>
      <c r="C590">
        <v>3</v>
      </c>
      <c r="D590" t="s">
        <v>460</v>
      </c>
      <c r="E590" t="s">
        <v>540</v>
      </c>
      <c r="F590">
        <v>18</v>
      </c>
      <c r="G590">
        <v>14</v>
      </c>
    </row>
    <row r="591" spans="1:7">
      <c r="A591" t="s">
        <v>39</v>
      </c>
      <c r="B591">
        <v>2</v>
      </c>
      <c r="C591">
        <v>3</v>
      </c>
      <c r="D591" t="s">
        <v>460</v>
      </c>
      <c r="E591" t="s">
        <v>541</v>
      </c>
      <c r="F591">
        <v>18</v>
      </c>
      <c r="G591">
        <v>29</v>
      </c>
    </row>
    <row r="592" spans="1:7">
      <c r="A592" t="s">
        <v>39</v>
      </c>
      <c r="B592">
        <v>2</v>
      </c>
      <c r="C592">
        <v>3</v>
      </c>
      <c r="D592" t="s">
        <v>460</v>
      </c>
      <c r="E592" t="s">
        <v>542</v>
      </c>
      <c r="F592">
        <v>18</v>
      </c>
      <c r="G592">
        <v>39</v>
      </c>
    </row>
    <row r="593" spans="1:7">
      <c r="A593" t="s">
        <v>39</v>
      </c>
      <c r="B593">
        <v>2</v>
      </c>
      <c r="C593">
        <v>3</v>
      </c>
      <c r="D593" t="s">
        <v>464</v>
      </c>
      <c r="E593" t="s">
        <v>543</v>
      </c>
      <c r="F593">
        <v>18</v>
      </c>
      <c r="G593">
        <v>38</v>
      </c>
    </row>
    <row r="594" spans="1:7">
      <c r="A594" t="s">
        <v>39</v>
      </c>
      <c r="B594">
        <v>2</v>
      </c>
      <c r="C594">
        <v>3</v>
      </c>
      <c r="D594" t="s">
        <v>464</v>
      </c>
      <c r="E594" t="s">
        <v>544</v>
      </c>
      <c r="F594">
        <v>18</v>
      </c>
      <c r="G594">
        <v>36</v>
      </c>
    </row>
    <row r="595" spans="1:7">
      <c r="A595" t="s">
        <v>39</v>
      </c>
      <c r="B595">
        <v>2</v>
      </c>
      <c r="C595">
        <v>3</v>
      </c>
      <c r="D595" t="s">
        <v>464</v>
      </c>
      <c r="E595" t="s">
        <v>545</v>
      </c>
      <c r="F595">
        <v>18</v>
      </c>
      <c r="G595">
        <v>17</v>
      </c>
    </row>
    <row r="596" spans="1:7">
      <c r="A596" t="s">
        <v>39</v>
      </c>
      <c r="B596">
        <v>3</v>
      </c>
      <c r="C596">
        <v>1</v>
      </c>
      <c r="D596" t="s">
        <v>460</v>
      </c>
      <c r="E596" t="s">
        <v>546</v>
      </c>
      <c r="F596">
        <v>18</v>
      </c>
      <c r="G596">
        <v>17</v>
      </c>
    </row>
    <row r="597" spans="1:7">
      <c r="A597" t="s">
        <v>39</v>
      </c>
      <c r="B597">
        <v>3</v>
      </c>
      <c r="C597">
        <v>1</v>
      </c>
      <c r="D597" t="s">
        <v>460</v>
      </c>
      <c r="E597" t="s">
        <v>547</v>
      </c>
      <c r="F597">
        <v>18</v>
      </c>
      <c r="G597">
        <v>23</v>
      </c>
    </row>
    <row r="598" spans="1:7">
      <c r="A598" t="s">
        <v>39</v>
      </c>
      <c r="B598">
        <v>3</v>
      </c>
      <c r="C598">
        <v>1</v>
      </c>
      <c r="D598" t="s">
        <v>460</v>
      </c>
      <c r="E598" t="s">
        <v>548</v>
      </c>
      <c r="F598">
        <v>18</v>
      </c>
      <c r="G598">
        <v>9</v>
      </c>
    </row>
    <row r="599" spans="1:7">
      <c r="A599" t="s">
        <v>39</v>
      </c>
      <c r="B599">
        <v>3</v>
      </c>
      <c r="C599">
        <v>1</v>
      </c>
      <c r="D599" t="s">
        <v>464</v>
      </c>
      <c r="E599" t="s">
        <v>549</v>
      </c>
      <c r="F599">
        <v>18</v>
      </c>
      <c r="G599">
        <v>21</v>
      </c>
    </row>
    <row r="600" spans="1:7">
      <c r="A600" t="s">
        <v>39</v>
      </c>
      <c r="B600">
        <v>3</v>
      </c>
      <c r="C600">
        <v>1</v>
      </c>
      <c r="D600" t="s">
        <v>464</v>
      </c>
      <c r="E600" t="s">
        <v>550</v>
      </c>
      <c r="F600">
        <v>18</v>
      </c>
      <c r="G600">
        <v>25</v>
      </c>
    </row>
    <row r="601" spans="1:7">
      <c r="A601" t="s">
        <v>39</v>
      </c>
      <c r="B601">
        <v>3</v>
      </c>
      <c r="C601">
        <v>1</v>
      </c>
      <c r="D601" t="s">
        <v>464</v>
      </c>
      <c r="E601" t="s">
        <v>551</v>
      </c>
      <c r="F601">
        <v>18</v>
      </c>
      <c r="G601">
        <v>14</v>
      </c>
    </row>
    <row r="602" spans="1:7">
      <c r="A602" t="s">
        <v>39</v>
      </c>
      <c r="B602">
        <v>3</v>
      </c>
      <c r="C602">
        <v>2</v>
      </c>
      <c r="D602" t="s">
        <v>460</v>
      </c>
      <c r="E602" t="s">
        <v>552</v>
      </c>
      <c r="F602">
        <v>18</v>
      </c>
      <c r="G602">
        <v>20</v>
      </c>
    </row>
    <row r="603" spans="1:7">
      <c r="A603" t="s">
        <v>39</v>
      </c>
      <c r="B603">
        <v>3</v>
      </c>
      <c r="C603">
        <v>2</v>
      </c>
      <c r="D603" t="s">
        <v>460</v>
      </c>
      <c r="E603" t="s">
        <v>553</v>
      </c>
      <c r="F603">
        <v>18</v>
      </c>
      <c r="G603">
        <v>23</v>
      </c>
    </row>
    <row r="604" spans="1:7">
      <c r="A604" t="s">
        <v>39</v>
      </c>
      <c r="B604">
        <v>3</v>
      </c>
      <c r="C604">
        <v>2</v>
      </c>
      <c r="D604" t="s">
        <v>460</v>
      </c>
      <c r="E604" t="s">
        <v>554</v>
      </c>
      <c r="F604">
        <v>18</v>
      </c>
      <c r="G604">
        <v>19</v>
      </c>
    </row>
    <row r="605" spans="1:7">
      <c r="A605" t="s">
        <v>39</v>
      </c>
      <c r="B605">
        <v>3</v>
      </c>
      <c r="C605">
        <v>2</v>
      </c>
      <c r="D605" t="s">
        <v>464</v>
      </c>
      <c r="E605" t="s">
        <v>555</v>
      </c>
      <c r="F605">
        <v>18</v>
      </c>
      <c r="G605">
        <v>16</v>
      </c>
    </row>
    <row r="606" spans="1:7">
      <c r="A606" t="s">
        <v>39</v>
      </c>
      <c r="B606">
        <v>3</v>
      </c>
      <c r="C606">
        <v>2</v>
      </c>
      <c r="D606" t="s">
        <v>464</v>
      </c>
      <c r="E606" t="s">
        <v>556</v>
      </c>
      <c r="F606">
        <v>18</v>
      </c>
      <c r="G606">
        <v>25</v>
      </c>
    </row>
    <row r="607" spans="1:7">
      <c r="A607" t="s">
        <v>39</v>
      </c>
      <c r="B607">
        <v>3</v>
      </c>
      <c r="C607">
        <v>2</v>
      </c>
      <c r="D607" t="s">
        <v>464</v>
      </c>
      <c r="E607" t="s">
        <v>557</v>
      </c>
      <c r="F607">
        <v>18</v>
      </c>
      <c r="G607">
        <v>35</v>
      </c>
    </row>
    <row r="608" spans="1:7">
      <c r="A608" t="s">
        <v>39</v>
      </c>
      <c r="B608">
        <v>3</v>
      </c>
      <c r="C608">
        <v>3</v>
      </c>
      <c r="D608" t="s">
        <v>460</v>
      </c>
      <c r="E608" t="s">
        <v>558</v>
      </c>
      <c r="F608">
        <v>18</v>
      </c>
      <c r="G608">
        <v>23</v>
      </c>
    </row>
    <row r="609" spans="1:7">
      <c r="A609" t="s">
        <v>39</v>
      </c>
      <c r="B609">
        <v>3</v>
      </c>
      <c r="C609">
        <v>3</v>
      </c>
      <c r="D609" t="s">
        <v>460</v>
      </c>
      <c r="E609" t="s">
        <v>559</v>
      </c>
      <c r="F609">
        <v>18</v>
      </c>
      <c r="G609">
        <v>20</v>
      </c>
    </row>
    <row r="610" spans="1:7">
      <c r="A610" t="s">
        <v>39</v>
      </c>
      <c r="B610">
        <v>3</v>
      </c>
      <c r="C610">
        <v>3</v>
      </c>
      <c r="D610" t="s">
        <v>460</v>
      </c>
      <c r="E610" t="s">
        <v>560</v>
      </c>
      <c r="F610">
        <v>18</v>
      </c>
      <c r="G610">
        <v>28</v>
      </c>
    </row>
    <row r="611" spans="1:7">
      <c r="A611" t="s">
        <v>39</v>
      </c>
      <c r="B611">
        <v>3</v>
      </c>
      <c r="C611">
        <v>3</v>
      </c>
      <c r="D611" t="s">
        <v>464</v>
      </c>
      <c r="E611" t="s">
        <v>561</v>
      </c>
      <c r="F611">
        <v>18</v>
      </c>
      <c r="G611">
        <v>45</v>
      </c>
    </row>
    <row r="612" spans="1:7">
      <c r="A612" t="s">
        <v>39</v>
      </c>
      <c r="B612">
        <v>3</v>
      </c>
      <c r="C612">
        <v>3</v>
      </c>
      <c r="D612" t="s">
        <v>464</v>
      </c>
      <c r="E612" t="s">
        <v>562</v>
      </c>
      <c r="F612">
        <v>18</v>
      </c>
      <c r="G612">
        <v>25</v>
      </c>
    </row>
    <row r="613" spans="1:7">
      <c r="A613" t="s">
        <v>39</v>
      </c>
      <c r="B613">
        <v>3</v>
      </c>
      <c r="C613">
        <v>3</v>
      </c>
      <c r="D613" t="s">
        <v>464</v>
      </c>
      <c r="E613" t="s">
        <v>563</v>
      </c>
      <c r="F613">
        <v>18</v>
      </c>
      <c r="G613">
        <v>9</v>
      </c>
    </row>
    <row r="614" spans="1:7">
      <c r="A614" t="s">
        <v>16</v>
      </c>
      <c r="B614">
        <v>1</v>
      </c>
      <c r="C614">
        <v>1</v>
      </c>
      <c r="D614" t="s">
        <v>460</v>
      </c>
      <c r="E614" t="s">
        <v>461</v>
      </c>
      <c r="F614">
        <v>21</v>
      </c>
      <c r="G614">
        <v>11</v>
      </c>
    </row>
    <row r="615" spans="1:7">
      <c r="A615" t="s">
        <v>16</v>
      </c>
      <c r="B615">
        <v>1</v>
      </c>
      <c r="C615">
        <v>1</v>
      </c>
      <c r="D615" t="s">
        <v>460</v>
      </c>
      <c r="E615" t="s">
        <v>462</v>
      </c>
      <c r="F615">
        <v>21</v>
      </c>
      <c r="G615">
        <v>16</v>
      </c>
    </row>
    <row r="616" spans="1:7">
      <c r="A616" t="s">
        <v>16</v>
      </c>
      <c r="B616">
        <v>1</v>
      </c>
      <c r="C616">
        <v>1</v>
      </c>
      <c r="D616" t="s">
        <v>460</v>
      </c>
      <c r="E616" t="s">
        <v>463</v>
      </c>
      <c r="F616">
        <v>21</v>
      </c>
      <c r="G616">
        <v>13</v>
      </c>
    </row>
    <row r="617" spans="1:7">
      <c r="A617" t="s">
        <v>16</v>
      </c>
      <c r="B617">
        <v>1</v>
      </c>
      <c r="C617">
        <v>1</v>
      </c>
      <c r="D617" t="s">
        <v>464</v>
      </c>
      <c r="E617" t="s">
        <v>465</v>
      </c>
      <c r="F617">
        <v>21</v>
      </c>
      <c r="G617">
        <v>3</v>
      </c>
    </row>
    <row r="618" spans="1:7">
      <c r="A618" t="s">
        <v>16</v>
      </c>
      <c r="B618">
        <v>1</v>
      </c>
      <c r="C618">
        <v>1</v>
      </c>
      <c r="D618" t="s">
        <v>464</v>
      </c>
      <c r="E618" t="s">
        <v>466</v>
      </c>
      <c r="F618">
        <v>21</v>
      </c>
      <c r="G618">
        <v>18</v>
      </c>
    </row>
    <row r="619" spans="1:7">
      <c r="A619" t="s">
        <v>16</v>
      </c>
      <c r="B619">
        <v>1</v>
      </c>
      <c r="C619">
        <v>1</v>
      </c>
      <c r="D619" t="s">
        <v>464</v>
      </c>
      <c r="E619" t="s">
        <v>467</v>
      </c>
      <c r="F619">
        <v>21</v>
      </c>
      <c r="G619">
        <v>34</v>
      </c>
    </row>
    <row r="620" spans="1:7">
      <c r="A620" t="s">
        <v>16</v>
      </c>
      <c r="B620">
        <v>1</v>
      </c>
      <c r="C620">
        <v>2</v>
      </c>
      <c r="D620" t="s">
        <v>460</v>
      </c>
      <c r="E620" t="s">
        <v>468</v>
      </c>
      <c r="F620">
        <v>21</v>
      </c>
      <c r="G620">
        <v>10</v>
      </c>
    </row>
    <row r="621" spans="1:7">
      <c r="A621" t="s">
        <v>16</v>
      </c>
      <c r="B621">
        <v>1</v>
      </c>
      <c r="C621">
        <v>2</v>
      </c>
      <c r="D621" t="s">
        <v>460</v>
      </c>
      <c r="E621" t="s">
        <v>469</v>
      </c>
      <c r="F621">
        <v>21</v>
      </c>
      <c r="G621">
        <v>11</v>
      </c>
    </row>
    <row r="622" spans="1:7">
      <c r="A622" t="s">
        <v>16</v>
      </c>
      <c r="B622">
        <v>1</v>
      </c>
      <c r="C622">
        <v>2</v>
      </c>
      <c r="D622" t="s">
        <v>460</v>
      </c>
      <c r="E622" t="s">
        <v>470</v>
      </c>
      <c r="F622">
        <v>21</v>
      </c>
      <c r="G622">
        <v>24</v>
      </c>
    </row>
    <row r="623" spans="1:7">
      <c r="A623" t="s">
        <v>16</v>
      </c>
      <c r="B623">
        <v>1</v>
      </c>
      <c r="C623">
        <v>2</v>
      </c>
      <c r="D623" t="s">
        <v>464</v>
      </c>
      <c r="E623" t="s">
        <v>471</v>
      </c>
      <c r="F623">
        <v>21</v>
      </c>
      <c r="G623">
        <v>43</v>
      </c>
    </row>
    <row r="624" spans="1:7">
      <c r="A624" t="s">
        <v>16</v>
      </c>
      <c r="B624">
        <v>1</v>
      </c>
      <c r="C624">
        <v>2</v>
      </c>
      <c r="D624" t="s">
        <v>464</v>
      </c>
      <c r="E624" t="s">
        <v>472</v>
      </c>
      <c r="F624">
        <v>21</v>
      </c>
      <c r="G624">
        <v>11</v>
      </c>
    </row>
    <row r="625" spans="1:7">
      <c r="A625" t="s">
        <v>16</v>
      </c>
      <c r="B625">
        <v>1</v>
      </c>
      <c r="C625">
        <v>2</v>
      </c>
      <c r="D625" t="s">
        <v>464</v>
      </c>
      <c r="E625" t="s">
        <v>473</v>
      </c>
      <c r="F625">
        <v>21</v>
      </c>
      <c r="G625">
        <v>23</v>
      </c>
    </row>
    <row r="626" spans="1:7">
      <c r="A626" t="s">
        <v>16</v>
      </c>
      <c r="B626">
        <v>2</v>
      </c>
      <c r="C626">
        <v>1</v>
      </c>
      <c r="D626" t="s">
        <v>460</v>
      </c>
      <c r="E626" t="s">
        <v>474</v>
      </c>
      <c r="F626">
        <v>21</v>
      </c>
      <c r="G626">
        <v>12</v>
      </c>
    </row>
    <row r="627" spans="1:7">
      <c r="A627" t="s">
        <v>16</v>
      </c>
      <c r="B627">
        <v>2</v>
      </c>
      <c r="C627">
        <v>1</v>
      </c>
      <c r="D627" t="s">
        <v>460</v>
      </c>
      <c r="E627" t="s">
        <v>475</v>
      </c>
      <c r="F627">
        <v>21</v>
      </c>
      <c r="G627">
        <v>26</v>
      </c>
    </row>
    <row r="628" spans="1:7">
      <c r="A628" t="s">
        <v>16</v>
      </c>
      <c r="B628">
        <v>2</v>
      </c>
      <c r="C628">
        <v>1</v>
      </c>
      <c r="D628" t="s">
        <v>460</v>
      </c>
      <c r="E628" t="s">
        <v>476</v>
      </c>
      <c r="F628">
        <v>21</v>
      </c>
      <c r="G628">
        <v>25</v>
      </c>
    </row>
    <row r="629" spans="1:7">
      <c r="A629" t="s">
        <v>16</v>
      </c>
      <c r="B629">
        <v>2</v>
      </c>
      <c r="C629">
        <v>1</v>
      </c>
      <c r="D629" t="s">
        <v>464</v>
      </c>
      <c r="E629" t="s">
        <v>477</v>
      </c>
      <c r="F629">
        <v>21</v>
      </c>
      <c r="G629">
        <v>41</v>
      </c>
    </row>
    <row r="630" spans="1:7">
      <c r="A630" t="s">
        <v>16</v>
      </c>
      <c r="B630">
        <v>2</v>
      </c>
      <c r="C630">
        <v>1</v>
      </c>
      <c r="D630" t="s">
        <v>464</v>
      </c>
      <c r="E630" t="s">
        <v>478</v>
      </c>
      <c r="F630">
        <v>21</v>
      </c>
      <c r="G630">
        <v>42</v>
      </c>
    </row>
    <row r="631" spans="1:7">
      <c r="A631" t="s">
        <v>16</v>
      </c>
      <c r="B631">
        <v>2</v>
      </c>
      <c r="C631">
        <v>1</v>
      </c>
      <c r="D631" t="s">
        <v>464</v>
      </c>
      <c r="E631" t="s">
        <v>479</v>
      </c>
      <c r="F631">
        <v>21</v>
      </c>
      <c r="G631">
        <v>32</v>
      </c>
    </row>
    <row r="632" spans="1:7">
      <c r="A632" t="s">
        <v>16</v>
      </c>
      <c r="B632">
        <v>2</v>
      </c>
      <c r="C632">
        <v>2</v>
      </c>
      <c r="D632" t="s">
        <v>460</v>
      </c>
      <c r="E632" t="s">
        <v>480</v>
      </c>
      <c r="F632">
        <v>21</v>
      </c>
      <c r="G632">
        <v>18</v>
      </c>
    </row>
    <row r="633" spans="1:7">
      <c r="A633" t="s">
        <v>16</v>
      </c>
      <c r="B633">
        <v>2</v>
      </c>
      <c r="C633">
        <v>2</v>
      </c>
      <c r="D633" t="s">
        <v>460</v>
      </c>
      <c r="E633" t="s">
        <v>481</v>
      </c>
      <c r="F633">
        <v>21</v>
      </c>
      <c r="G633">
        <v>15</v>
      </c>
    </row>
    <row r="634" spans="1:7">
      <c r="A634" t="s">
        <v>16</v>
      </c>
      <c r="B634">
        <v>2</v>
      </c>
      <c r="C634">
        <v>2</v>
      </c>
      <c r="D634" t="s">
        <v>460</v>
      </c>
      <c r="E634" t="s">
        <v>482</v>
      </c>
      <c r="F634">
        <v>21</v>
      </c>
      <c r="G634">
        <v>17</v>
      </c>
    </row>
    <row r="635" spans="1:7">
      <c r="A635" t="s">
        <v>16</v>
      </c>
      <c r="B635">
        <v>2</v>
      </c>
      <c r="C635">
        <v>2</v>
      </c>
      <c r="D635" t="s">
        <v>464</v>
      </c>
      <c r="E635" t="s">
        <v>483</v>
      </c>
      <c r="F635">
        <v>21</v>
      </c>
      <c r="G635">
        <v>32</v>
      </c>
    </row>
    <row r="636" spans="1:7">
      <c r="A636" t="s">
        <v>16</v>
      </c>
      <c r="B636">
        <v>2</v>
      </c>
      <c r="C636">
        <v>2</v>
      </c>
      <c r="D636" t="s">
        <v>464</v>
      </c>
      <c r="E636" t="s">
        <v>484</v>
      </c>
      <c r="F636">
        <v>21</v>
      </c>
      <c r="G636">
        <v>53</v>
      </c>
    </row>
    <row r="637" spans="1:7">
      <c r="A637" t="s">
        <v>16</v>
      </c>
      <c r="B637">
        <v>2</v>
      </c>
      <c r="C637">
        <v>2</v>
      </c>
      <c r="D637" t="s">
        <v>464</v>
      </c>
      <c r="E637" t="s">
        <v>485</v>
      </c>
      <c r="F637">
        <v>21</v>
      </c>
      <c r="G637">
        <v>7</v>
      </c>
    </row>
    <row r="638" spans="1:7">
      <c r="A638" t="s">
        <v>16</v>
      </c>
      <c r="B638">
        <v>2</v>
      </c>
      <c r="C638">
        <v>3</v>
      </c>
      <c r="D638" t="s">
        <v>460</v>
      </c>
      <c r="E638" t="s">
        <v>486</v>
      </c>
      <c r="F638">
        <v>21</v>
      </c>
      <c r="G638">
        <v>26</v>
      </c>
    </row>
    <row r="639" spans="1:7">
      <c r="A639" t="s">
        <v>16</v>
      </c>
      <c r="B639">
        <v>2</v>
      </c>
      <c r="C639">
        <v>3</v>
      </c>
      <c r="D639" t="s">
        <v>460</v>
      </c>
      <c r="E639" t="s">
        <v>487</v>
      </c>
      <c r="F639">
        <v>21</v>
      </c>
      <c r="G639">
        <v>20</v>
      </c>
    </row>
    <row r="640" spans="1:7">
      <c r="A640" t="s">
        <v>16</v>
      </c>
      <c r="B640">
        <v>2</v>
      </c>
      <c r="C640">
        <v>3</v>
      </c>
      <c r="D640" t="s">
        <v>460</v>
      </c>
      <c r="E640" t="s">
        <v>488</v>
      </c>
      <c r="F640">
        <v>21</v>
      </c>
      <c r="G640">
        <v>22</v>
      </c>
    </row>
    <row r="641" spans="1:7">
      <c r="A641" t="s">
        <v>16</v>
      </c>
      <c r="B641">
        <v>2</v>
      </c>
      <c r="C641">
        <v>3</v>
      </c>
      <c r="D641" t="s">
        <v>464</v>
      </c>
      <c r="E641" t="s">
        <v>489</v>
      </c>
      <c r="F641">
        <v>21</v>
      </c>
      <c r="G641">
        <v>70</v>
      </c>
    </row>
    <row r="642" spans="1:7">
      <c r="A642" t="s">
        <v>16</v>
      </c>
      <c r="B642">
        <v>2</v>
      </c>
      <c r="C642">
        <v>3</v>
      </c>
      <c r="D642" t="s">
        <v>464</v>
      </c>
      <c r="E642" t="s">
        <v>490</v>
      </c>
      <c r="F642">
        <v>21</v>
      </c>
      <c r="G642">
        <v>45</v>
      </c>
    </row>
    <row r="643" spans="1:7">
      <c r="A643" t="s">
        <v>16</v>
      </c>
      <c r="B643">
        <v>2</v>
      </c>
      <c r="C643">
        <v>3</v>
      </c>
      <c r="D643" t="s">
        <v>464</v>
      </c>
      <c r="E643" t="s">
        <v>491</v>
      </c>
      <c r="F643">
        <v>21</v>
      </c>
      <c r="G643">
        <v>37</v>
      </c>
    </row>
    <row r="644" spans="1:7">
      <c r="A644" t="s">
        <v>16</v>
      </c>
      <c r="B644">
        <v>3</v>
      </c>
      <c r="C644">
        <v>1</v>
      </c>
      <c r="D644" t="s">
        <v>460</v>
      </c>
      <c r="E644" t="s">
        <v>492</v>
      </c>
      <c r="F644">
        <v>21</v>
      </c>
      <c r="G644">
        <v>22</v>
      </c>
    </row>
    <row r="645" spans="1:7">
      <c r="A645" t="s">
        <v>16</v>
      </c>
      <c r="B645">
        <v>3</v>
      </c>
      <c r="C645">
        <v>1</v>
      </c>
      <c r="D645" t="s">
        <v>460</v>
      </c>
      <c r="E645" t="s">
        <v>493</v>
      </c>
      <c r="F645">
        <v>21</v>
      </c>
      <c r="G645">
        <v>13</v>
      </c>
    </row>
    <row r="646" spans="1:7">
      <c r="A646" t="s">
        <v>16</v>
      </c>
      <c r="B646">
        <v>3</v>
      </c>
      <c r="C646">
        <v>1</v>
      </c>
      <c r="D646" t="s">
        <v>460</v>
      </c>
      <c r="E646" t="s">
        <v>494</v>
      </c>
      <c r="F646">
        <v>21</v>
      </c>
      <c r="G646">
        <v>27</v>
      </c>
    </row>
    <row r="647" spans="1:7">
      <c r="A647" t="s">
        <v>16</v>
      </c>
      <c r="B647">
        <v>3</v>
      </c>
      <c r="C647">
        <v>1</v>
      </c>
      <c r="D647" t="s">
        <v>464</v>
      </c>
      <c r="E647" t="s">
        <v>495</v>
      </c>
      <c r="F647">
        <v>21</v>
      </c>
      <c r="G647">
        <v>53</v>
      </c>
    </row>
    <row r="648" spans="1:7">
      <c r="A648" t="s">
        <v>16</v>
      </c>
      <c r="B648">
        <v>3</v>
      </c>
      <c r="C648">
        <v>1</v>
      </c>
      <c r="D648" t="s">
        <v>464</v>
      </c>
      <c r="E648" t="s">
        <v>496</v>
      </c>
      <c r="F648">
        <v>21</v>
      </c>
      <c r="G648">
        <v>19</v>
      </c>
    </row>
    <row r="649" spans="1:7">
      <c r="A649" t="s">
        <v>16</v>
      </c>
      <c r="B649">
        <v>3</v>
      </c>
      <c r="C649">
        <v>1</v>
      </c>
      <c r="D649" t="s">
        <v>464</v>
      </c>
      <c r="E649" t="s">
        <v>497</v>
      </c>
      <c r="F649">
        <v>21</v>
      </c>
      <c r="G649">
        <v>40</v>
      </c>
    </row>
    <row r="650" spans="1:7">
      <c r="A650" t="s">
        <v>16</v>
      </c>
      <c r="B650">
        <v>3</v>
      </c>
      <c r="C650">
        <v>2</v>
      </c>
      <c r="D650" t="s">
        <v>460</v>
      </c>
      <c r="E650" t="s">
        <v>498</v>
      </c>
      <c r="F650">
        <v>21</v>
      </c>
      <c r="G650">
        <v>17</v>
      </c>
    </row>
    <row r="651" spans="1:7">
      <c r="A651" t="s">
        <v>16</v>
      </c>
      <c r="B651">
        <v>3</v>
      </c>
      <c r="C651">
        <v>2</v>
      </c>
      <c r="D651" t="s">
        <v>460</v>
      </c>
      <c r="E651" t="s">
        <v>499</v>
      </c>
      <c r="F651">
        <v>21</v>
      </c>
      <c r="G651">
        <v>16</v>
      </c>
    </row>
    <row r="652" spans="1:7">
      <c r="A652" t="s">
        <v>16</v>
      </c>
      <c r="B652">
        <v>3</v>
      </c>
      <c r="C652">
        <v>2</v>
      </c>
      <c r="D652" t="s">
        <v>460</v>
      </c>
      <c r="E652" t="s">
        <v>500</v>
      </c>
      <c r="F652">
        <v>21</v>
      </c>
      <c r="G652">
        <v>9</v>
      </c>
    </row>
    <row r="653" spans="1:7">
      <c r="A653" t="s">
        <v>16</v>
      </c>
      <c r="B653">
        <v>3</v>
      </c>
      <c r="C653">
        <v>2</v>
      </c>
      <c r="D653" t="s">
        <v>464</v>
      </c>
      <c r="E653" t="s">
        <v>501</v>
      </c>
      <c r="F653">
        <v>21</v>
      </c>
      <c r="G653">
        <v>66</v>
      </c>
    </row>
    <row r="654" spans="1:7">
      <c r="A654" t="s">
        <v>16</v>
      </c>
      <c r="B654">
        <v>3</v>
      </c>
      <c r="C654">
        <v>2</v>
      </c>
      <c r="D654" t="s">
        <v>464</v>
      </c>
      <c r="E654" t="s">
        <v>502</v>
      </c>
      <c r="F654">
        <v>21</v>
      </c>
      <c r="G654">
        <v>28</v>
      </c>
    </row>
    <row r="655" spans="1:7">
      <c r="A655" t="s">
        <v>16</v>
      </c>
      <c r="B655">
        <v>3</v>
      </c>
      <c r="C655">
        <v>2</v>
      </c>
      <c r="D655" t="s">
        <v>464</v>
      </c>
      <c r="E655" t="s">
        <v>503</v>
      </c>
      <c r="F655">
        <v>21</v>
      </c>
      <c r="G655">
        <v>28</v>
      </c>
    </row>
    <row r="656" spans="1:7">
      <c r="A656" t="s">
        <v>16</v>
      </c>
      <c r="B656">
        <v>3</v>
      </c>
      <c r="C656">
        <v>3</v>
      </c>
      <c r="D656" t="s">
        <v>460</v>
      </c>
      <c r="E656" t="s">
        <v>504</v>
      </c>
      <c r="F656">
        <v>21</v>
      </c>
      <c r="G656">
        <v>42</v>
      </c>
    </row>
    <row r="657" spans="1:7">
      <c r="A657" t="s">
        <v>16</v>
      </c>
      <c r="B657">
        <v>3</v>
      </c>
      <c r="C657">
        <v>3</v>
      </c>
      <c r="D657" t="s">
        <v>460</v>
      </c>
      <c r="E657" t="s">
        <v>505</v>
      </c>
      <c r="F657">
        <v>21</v>
      </c>
      <c r="G657">
        <v>58</v>
      </c>
    </row>
    <row r="658" spans="1:7">
      <c r="A658" t="s">
        <v>16</v>
      </c>
      <c r="B658">
        <v>3</v>
      </c>
      <c r="C658">
        <v>3</v>
      </c>
      <c r="D658" t="s">
        <v>460</v>
      </c>
      <c r="E658" t="s">
        <v>506</v>
      </c>
      <c r="F658">
        <v>21</v>
      </c>
      <c r="G658">
        <v>7</v>
      </c>
    </row>
    <row r="659" spans="1:7">
      <c r="A659" t="s">
        <v>16</v>
      </c>
      <c r="B659">
        <v>3</v>
      </c>
      <c r="C659">
        <v>3</v>
      </c>
      <c r="D659" t="s">
        <v>464</v>
      </c>
      <c r="E659" t="s">
        <v>507</v>
      </c>
      <c r="F659">
        <v>21</v>
      </c>
      <c r="G659">
        <v>27</v>
      </c>
    </row>
    <row r="660" spans="1:7">
      <c r="A660" t="s">
        <v>16</v>
      </c>
      <c r="B660">
        <v>3</v>
      </c>
      <c r="C660">
        <v>3</v>
      </c>
      <c r="D660" t="s">
        <v>464</v>
      </c>
      <c r="E660" t="s">
        <v>508</v>
      </c>
      <c r="F660">
        <v>21</v>
      </c>
      <c r="G660">
        <v>62</v>
      </c>
    </row>
    <row r="661" spans="1:7">
      <c r="A661" t="s">
        <v>16</v>
      </c>
      <c r="B661">
        <v>3</v>
      </c>
      <c r="C661">
        <v>3</v>
      </c>
      <c r="D661" t="s">
        <v>464</v>
      </c>
      <c r="E661" t="s">
        <v>509</v>
      </c>
      <c r="F661">
        <v>21</v>
      </c>
      <c r="G661">
        <v>80</v>
      </c>
    </row>
    <row r="662" spans="1:7">
      <c r="A662" t="s">
        <v>39</v>
      </c>
      <c r="B662">
        <v>1</v>
      </c>
      <c r="C662">
        <v>1</v>
      </c>
      <c r="D662" t="s">
        <v>460</v>
      </c>
      <c r="E662" t="s">
        <v>510</v>
      </c>
      <c r="F662">
        <v>21</v>
      </c>
      <c r="G662">
        <v>21</v>
      </c>
    </row>
    <row r="663" spans="1:7">
      <c r="A663" t="s">
        <v>39</v>
      </c>
      <c r="B663">
        <v>1</v>
      </c>
      <c r="C663">
        <v>1</v>
      </c>
      <c r="D663" t="s">
        <v>460</v>
      </c>
      <c r="E663" t="s">
        <v>511</v>
      </c>
      <c r="F663">
        <v>21</v>
      </c>
      <c r="G663">
        <v>17</v>
      </c>
    </row>
    <row r="664" spans="1:7">
      <c r="A664" t="s">
        <v>39</v>
      </c>
      <c r="B664">
        <v>1</v>
      </c>
      <c r="C664">
        <v>1</v>
      </c>
      <c r="D664" t="s">
        <v>460</v>
      </c>
      <c r="E664" t="s">
        <v>512</v>
      </c>
      <c r="F664">
        <v>21</v>
      </c>
      <c r="G664">
        <v>19</v>
      </c>
    </row>
    <row r="665" spans="1:7">
      <c r="A665" t="s">
        <v>39</v>
      </c>
      <c r="B665">
        <v>1</v>
      </c>
      <c r="C665">
        <v>1</v>
      </c>
      <c r="D665" t="s">
        <v>464</v>
      </c>
      <c r="E665" t="s">
        <v>513</v>
      </c>
      <c r="F665">
        <v>21</v>
      </c>
      <c r="G665">
        <v>16</v>
      </c>
    </row>
    <row r="666" spans="1:7">
      <c r="A666" t="s">
        <v>39</v>
      </c>
      <c r="B666">
        <v>1</v>
      </c>
      <c r="C666">
        <v>1</v>
      </c>
      <c r="D666" t="s">
        <v>464</v>
      </c>
      <c r="E666" t="s">
        <v>514</v>
      </c>
      <c r="F666">
        <v>21</v>
      </c>
      <c r="G666">
        <v>22</v>
      </c>
    </row>
    <row r="667" spans="1:7">
      <c r="A667" t="s">
        <v>39</v>
      </c>
      <c r="B667">
        <v>1</v>
      </c>
      <c r="C667">
        <v>1</v>
      </c>
      <c r="D667" t="s">
        <v>464</v>
      </c>
      <c r="E667" t="s">
        <v>515</v>
      </c>
      <c r="F667">
        <v>21</v>
      </c>
      <c r="G667">
        <v>11</v>
      </c>
    </row>
    <row r="668" spans="1:7">
      <c r="A668" t="s">
        <v>39</v>
      </c>
      <c r="B668">
        <v>1</v>
      </c>
      <c r="C668">
        <v>2</v>
      </c>
      <c r="D668" t="s">
        <v>460</v>
      </c>
      <c r="E668" t="s">
        <v>516</v>
      </c>
      <c r="F668">
        <v>21</v>
      </c>
      <c r="G668">
        <v>24</v>
      </c>
    </row>
    <row r="669" spans="1:7">
      <c r="A669" t="s">
        <v>39</v>
      </c>
      <c r="B669">
        <v>1</v>
      </c>
      <c r="C669">
        <v>2</v>
      </c>
      <c r="D669" t="s">
        <v>460</v>
      </c>
      <c r="E669" t="s">
        <v>517</v>
      </c>
      <c r="F669">
        <v>21</v>
      </c>
      <c r="G669">
        <v>8</v>
      </c>
    </row>
    <row r="670" spans="1:7">
      <c r="A670" t="s">
        <v>39</v>
      </c>
      <c r="B670">
        <v>1</v>
      </c>
      <c r="C670">
        <v>2</v>
      </c>
      <c r="D670" t="s">
        <v>460</v>
      </c>
      <c r="E670" t="s">
        <v>518</v>
      </c>
      <c r="F670">
        <v>21</v>
      </c>
      <c r="G670">
        <v>43</v>
      </c>
    </row>
    <row r="671" spans="1:7">
      <c r="A671" t="s">
        <v>39</v>
      </c>
      <c r="B671">
        <v>1</v>
      </c>
      <c r="C671">
        <v>2</v>
      </c>
      <c r="D671" t="s">
        <v>464</v>
      </c>
      <c r="E671" t="s">
        <v>519</v>
      </c>
      <c r="F671">
        <v>21</v>
      </c>
      <c r="G671">
        <v>18</v>
      </c>
    </row>
    <row r="672" spans="1:7">
      <c r="A672" t="s">
        <v>39</v>
      </c>
      <c r="B672">
        <v>1</v>
      </c>
      <c r="C672">
        <v>2</v>
      </c>
      <c r="D672" t="s">
        <v>464</v>
      </c>
      <c r="E672" t="s">
        <v>520</v>
      </c>
      <c r="F672">
        <v>21</v>
      </c>
      <c r="G672">
        <v>31</v>
      </c>
    </row>
    <row r="673" spans="1:7">
      <c r="A673" t="s">
        <v>39</v>
      </c>
      <c r="B673">
        <v>1</v>
      </c>
      <c r="C673">
        <v>2</v>
      </c>
      <c r="D673" t="s">
        <v>464</v>
      </c>
      <c r="E673" t="s">
        <v>521</v>
      </c>
      <c r="F673">
        <v>21</v>
      </c>
      <c r="G673">
        <v>26</v>
      </c>
    </row>
    <row r="674" spans="1:7">
      <c r="A674" t="s">
        <v>39</v>
      </c>
      <c r="B674">
        <v>1</v>
      </c>
      <c r="C674">
        <v>3</v>
      </c>
      <c r="D674" t="s">
        <v>460</v>
      </c>
      <c r="E674" t="s">
        <v>522</v>
      </c>
      <c r="F674">
        <v>21</v>
      </c>
      <c r="G674">
        <v>15</v>
      </c>
    </row>
    <row r="675" spans="1:7">
      <c r="A675" t="s">
        <v>39</v>
      </c>
      <c r="B675">
        <v>1</v>
      </c>
      <c r="C675">
        <v>3</v>
      </c>
      <c r="D675" t="s">
        <v>460</v>
      </c>
      <c r="E675" t="s">
        <v>523</v>
      </c>
      <c r="F675">
        <v>21</v>
      </c>
      <c r="G675">
        <v>28</v>
      </c>
    </row>
    <row r="676" spans="1:7">
      <c r="A676" t="s">
        <v>39</v>
      </c>
      <c r="B676">
        <v>1</v>
      </c>
      <c r="C676">
        <v>3</v>
      </c>
      <c r="D676" t="s">
        <v>460</v>
      </c>
      <c r="E676" t="s">
        <v>524</v>
      </c>
      <c r="F676">
        <v>21</v>
      </c>
      <c r="G676">
        <v>14</v>
      </c>
    </row>
    <row r="677" spans="1:7">
      <c r="A677" t="s">
        <v>39</v>
      </c>
      <c r="B677">
        <v>1</v>
      </c>
      <c r="C677">
        <v>3</v>
      </c>
      <c r="D677" t="s">
        <v>464</v>
      </c>
      <c r="E677" t="s">
        <v>525</v>
      </c>
      <c r="F677">
        <v>21</v>
      </c>
      <c r="G677">
        <v>29</v>
      </c>
    </row>
    <row r="678" spans="1:7">
      <c r="A678" t="s">
        <v>39</v>
      </c>
      <c r="B678">
        <v>1</v>
      </c>
      <c r="C678">
        <v>3</v>
      </c>
      <c r="D678" t="s">
        <v>464</v>
      </c>
      <c r="E678" t="s">
        <v>526</v>
      </c>
      <c r="F678">
        <v>21</v>
      </c>
      <c r="G678">
        <v>34</v>
      </c>
    </row>
    <row r="679" spans="1:7">
      <c r="A679" t="s">
        <v>39</v>
      </c>
      <c r="B679">
        <v>1</v>
      </c>
      <c r="C679">
        <v>3</v>
      </c>
      <c r="D679" t="s">
        <v>464</v>
      </c>
      <c r="E679" t="s">
        <v>527</v>
      </c>
      <c r="F679">
        <v>21</v>
      </c>
      <c r="G679">
        <v>21</v>
      </c>
    </row>
    <row r="680" spans="1:7">
      <c r="A680" t="s">
        <v>39</v>
      </c>
      <c r="B680">
        <v>2</v>
      </c>
      <c r="C680">
        <v>1</v>
      </c>
      <c r="D680" t="s">
        <v>460</v>
      </c>
      <c r="E680" t="s">
        <v>528</v>
      </c>
      <c r="F680">
        <v>21</v>
      </c>
      <c r="G680">
        <v>5</v>
      </c>
    </row>
    <row r="681" spans="1:7">
      <c r="A681" t="s">
        <v>39</v>
      </c>
      <c r="B681">
        <v>2</v>
      </c>
      <c r="C681">
        <v>1</v>
      </c>
      <c r="D681" t="s">
        <v>460</v>
      </c>
      <c r="E681" t="s">
        <v>529</v>
      </c>
      <c r="F681">
        <v>21</v>
      </c>
      <c r="G681">
        <v>27</v>
      </c>
    </row>
    <row r="682" spans="1:7">
      <c r="A682" t="s">
        <v>39</v>
      </c>
      <c r="B682">
        <v>2</v>
      </c>
      <c r="C682">
        <v>1</v>
      </c>
      <c r="D682" t="s">
        <v>460</v>
      </c>
      <c r="E682" t="s">
        <v>530</v>
      </c>
      <c r="F682">
        <v>21</v>
      </c>
      <c r="G682">
        <v>47</v>
      </c>
    </row>
    <row r="683" spans="1:7">
      <c r="A683" t="s">
        <v>39</v>
      </c>
      <c r="B683">
        <v>2</v>
      </c>
      <c r="C683">
        <v>1</v>
      </c>
      <c r="D683" t="s">
        <v>464</v>
      </c>
      <c r="E683" t="s">
        <v>531</v>
      </c>
      <c r="F683">
        <v>21</v>
      </c>
      <c r="G683">
        <v>41</v>
      </c>
    </row>
    <row r="684" spans="1:7">
      <c r="A684" t="s">
        <v>39</v>
      </c>
      <c r="B684">
        <v>2</v>
      </c>
      <c r="C684">
        <v>1</v>
      </c>
      <c r="D684" t="s">
        <v>464</v>
      </c>
      <c r="E684" t="s">
        <v>532</v>
      </c>
      <c r="F684">
        <v>21</v>
      </c>
      <c r="G684">
        <v>29</v>
      </c>
    </row>
    <row r="685" spans="1:7">
      <c r="A685" t="s">
        <v>39</v>
      </c>
      <c r="B685">
        <v>2</v>
      </c>
      <c r="C685">
        <v>1</v>
      </c>
      <c r="D685" t="s">
        <v>464</v>
      </c>
      <c r="E685" t="s">
        <v>533</v>
      </c>
      <c r="F685">
        <v>21</v>
      </c>
      <c r="G685">
        <v>29</v>
      </c>
    </row>
    <row r="686" spans="1:7">
      <c r="A686" t="s">
        <v>39</v>
      </c>
      <c r="B686">
        <v>2</v>
      </c>
      <c r="C686">
        <v>2</v>
      </c>
      <c r="D686" t="s">
        <v>460</v>
      </c>
      <c r="E686" t="s">
        <v>534</v>
      </c>
      <c r="F686">
        <v>21</v>
      </c>
      <c r="G686">
        <v>19</v>
      </c>
    </row>
    <row r="687" spans="1:7">
      <c r="A687" t="s">
        <v>39</v>
      </c>
      <c r="B687">
        <v>2</v>
      </c>
      <c r="C687">
        <v>2</v>
      </c>
      <c r="D687" t="s">
        <v>460</v>
      </c>
      <c r="E687" t="s">
        <v>535</v>
      </c>
      <c r="F687">
        <v>21</v>
      </c>
      <c r="G687">
        <v>11</v>
      </c>
    </row>
    <row r="688" spans="1:7">
      <c r="A688" t="s">
        <v>39</v>
      </c>
      <c r="B688">
        <v>2</v>
      </c>
      <c r="C688">
        <v>2</v>
      </c>
      <c r="D688" t="s">
        <v>460</v>
      </c>
      <c r="E688" t="s">
        <v>536</v>
      </c>
      <c r="F688">
        <v>21</v>
      </c>
      <c r="G688">
        <v>14</v>
      </c>
    </row>
    <row r="689" spans="1:7">
      <c r="A689" t="s">
        <v>39</v>
      </c>
      <c r="B689">
        <v>2</v>
      </c>
      <c r="C689">
        <v>2</v>
      </c>
      <c r="D689" t="s">
        <v>464</v>
      </c>
      <c r="E689" t="s">
        <v>537</v>
      </c>
      <c r="F689">
        <v>21</v>
      </c>
      <c r="G689">
        <v>62</v>
      </c>
    </row>
    <row r="690" spans="1:7">
      <c r="A690" t="s">
        <v>39</v>
      </c>
      <c r="B690">
        <v>2</v>
      </c>
      <c r="C690">
        <v>2</v>
      </c>
      <c r="D690" t="s">
        <v>464</v>
      </c>
      <c r="E690" t="s">
        <v>538</v>
      </c>
      <c r="F690">
        <v>21</v>
      </c>
      <c r="G690">
        <v>47</v>
      </c>
    </row>
    <row r="691" spans="1:7">
      <c r="A691" t="s">
        <v>39</v>
      </c>
      <c r="B691">
        <v>2</v>
      </c>
      <c r="C691">
        <v>2</v>
      </c>
      <c r="D691" t="s">
        <v>464</v>
      </c>
      <c r="E691" t="s">
        <v>539</v>
      </c>
      <c r="F691">
        <v>21</v>
      </c>
      <c r="G691">
        <v>63</v>
      </c>
    </row>
    <row r="692" spans="1:7">
      <c r="A692" t="s">
        <v>39</v>
      </c>
      <c r="B692">
        <v>2</v>
      </c>
      <c r="C692">
        <v>3</v>
      </c>
      <c r="D692" t="s">
        <v>460</v>
      </c>
      <c r="E692" t="s">
        <v>540</v>
      </c>
      <c r="F692">
        <v>21</v>
      </c>
      <c r="G692">
        <v>23</v>
      </c>
    </row>
    <row r="693" spans="1:7">
      <c r="A693" t="s">
        <v>39</v>
      </c>
      <c r="B693">
        <v>2</v>
      </c>
      <c r="C693">
        <v>3</v>
      </c>
      <c r="D693" t="s">
        <v>460</v>
      </c>
      <c r="E693" t="s">
        <v>541</v>
      </c>
      <c r="F693">
        <v>21</v>
      </c>
      <c r="G693">
        <v>38</v>
      </c>
    </row>
    <row r="694" spans="1:7">
      <c r="A694" t="s">
        <v>39</v>
      </c>
      <c r="B694">
        <v>2</v>
      </c>
      <c r="C694">
        <v>3</v>
      </c>
      <c r="D694" t="s">
        <v>460</v>
      </c>
      <c r="E694" t="s">
        <v>542</v>
      </c>
      <c r="F694">
        <v>21</v>
      </c>
      <c r="G694">
        <v>25</v>
      </c>
    </row>
    <row r="695" spans="1:7">
      <c r="A695" t="s">
        <v>39</v>
      </c>
      <c r="B695">
        <v>2</v>
      </c>
      <c r="C695">
        <v>3</v>
      </c>
      <c r="D695" t="s">
        <v>464</v>
      </c>
      <c r="E695" t="s">
        <v>543</v>
      </c>
      <c r="F695">
        <v>21</v>
      </c>
      <c r="G695">
        <v>28</v>
      </c>
    </row>
    <row r="696" spans="1:7">
      <c r="A696" t="s">
        <v>39</v>
      </c>
      <c r="B696">
        <v>2</v>
      </c>
      <c r="C696">
        <v>3</v>
      </c>
      <c r="D696" t="s">
        <v>464</v>
      </c>
      <c r="E696" t="s">
        <v>544</v>
      </c>
      <c r="F696">
        <v>21</v>
      </c>
      <c r="G696">
        <v>19</v>
      </c>
    </row>
    <row r="697" spans="1:7">
      <c r="A697" t="s">
        <v>39</v>
      </c>
      <c r="B697">
        <v>2</v>
      </c>
      <c r="C697">
        <v>3</v>
      </c>
      <c r="D697" t="s">
        <v>464</v>
      </c>
      <c r="E697" t="s">
        <v>545</v>
      </c>
      <c r="F697">
        <v>21</v>
      </c>
      <c r="G697">
        <v>26</v>
      </c>
    </row>
    <row r="698" spans="1:7">
      <c r="A698" t="s">
        <v>39</v>
      </c>
      <c r="B698">
        <v>3</v>
      </c>
      <c r="C698">
        <v>1</v>
      </c>
      <c r="D698" t="s">
        <v>460</v>
      </c>
      <c r="E698" t="s">
        <v>546</v>
      </c>
      <c r="F698">
        <v>21</v>
      </c>
      <c r="G698">
        <v>20</v>
      </c>
    </row>
    <row r="699" spans="1:7">
      <c r="A699" t="s">
        <v>39</v>
      </c>
      <c r="B699">
        <v>3</v>
      </c>
      <c r="C699">
        <v>1</v>
      </c>
      <c r="D699" t="s">
        <v>460</v>
      </c>
      <c r="E699" t="s">
        <v>547</v>
      </c>
      <c r="F699">
        <v>21</v>
      </c>
      <c r="G699">
        <v>10</v>
      </c>
    </row>
    <row r="700" spans="1:7">
      <c r="A700" t="s">
        <v>39</v>
      </c>
      <c r="B700">
        <v>3</v>
      </c>
      <c r="C700">
        <v>1</v>
      </c>
      <c r="D700" t="s">
        <v>460</v>
      </c>
      <c r="E700" t="s">
        <v>548</v>
      </c>
      <c r="F700">
        <v>21</v>
      </c>
      <c r="G700">
        <v>14</v>
      </c>
    </row>
    <row r="701" spans="1:7">
      <c r="A701" t="s">
        <v>39</v>
      </c>
      <c r="B701">
        <v>3</v>
      </c>
      <c r="C701">
        <v>1</v>
      </c>
      <c r="D701" t="s">
        <v>464</v>
      </c>
      <c r="E701" t="s">
        <v>549</v>
      </c>
      <c r="F701">
        <v>21</v>
      </c>
      <c r="G701">
        <v>19</v>
      </c>
    </row>
    <row r="702" spans="1:7">
      <c r="A702" t="s">
        <v>39</v>
      </c>
      <c r="B702">
        <v>3</v>
      </c>
      <c r="C702">
        <v>1</v>
      </c>
      <c r="D702" t="s">
        <v>464</v>
      </c>
      <c r="E702" t="s">
        <v>550</v>
      </c>
      <c r="F702">
        <v>21</v>
      </c>
      <c r="G702">
        <v>14</v>
      </c>
    </row>
    <row r="703" spans="1:7">
      <c r="A703" t="s">
        <v>39</v>
      </c>
      <c r="B703">
        <v>3</v>
      </c>
      <c r="C703">
        <v>1</v>
      </c>
      <c r="D703" t="s">
        <v>464</v>
      </c>
      <c r="E703" t="s">
        <v>551</v>
      </c>
      <c r="F703">
        <v>21</v>
      </c>
      <c r="G703">
        <v>13</v>
      </c>
    </row>
    <row r="704" spans="1:7">
      <c r="A704" t="s">
        <v>39</v>
      </c>
      <c r="B704">
        <v>3</v>
      </c>
      <c r="C704">
        <v>2</v>
      </c>
      <c r="D704" t="s">
        <v>460</v>
      </c>
      <c r="E704" t="s">
        <v>552</v>
      </c>
      <c r="F704">
        <v>21</v>
      </c>
      <c r="G704">
        <v>31</v>
      </c>
    </row>
    <row r="705" spans="1:7">
      <c r="A705" t="s">
        <v>39</v>
      </c>
      <c r="B705">
        <v>3</v>
      </c>
      <c r="C705">
        <v>2</v>
      </c>
      <c r="D705" t="s">
        <v>460</v>
      </c>
      <c r="E705" t="s">
        <v>553</v>
      </c>
      <c r="F705">
        <v>21</v>
      </c>
      <c r="G705">
        <v>20</v>
      </c>
    </row>
    <row r="706" spans="1:7">
      <c r="A706" t="s">
        <v>39</v>
      </c>
      <c r="B706">
        <v>3</v>
      </c>
      <c r="C706">
        <v>2</v>
      </c>
      <c r="D706" t="s">
        <v>460</v>
      </c>
      <c r="E706" t="s">
        <v>554</v>
      </c>
      <c r="F706">
        <v>21</v>
      </c>
      <c r="G706">
        <v>29</v>
      </c>
    </row>
    <row r="707" spans="1:7">
      <c r="A707" t="s">
        <v>39</v>
      </c>
      <c r="B707">
        <v>3</v>
      </c>
      <c r="C707">
        <v>2</v>
      </c>
      <c r="D707" t="s">
        <v>464</v>
      </c>
      <c r="E707" t="s">
        <v>555</v>
      </c>
      <c r="F707">
        <v>21</v>
      </c>
      <c r="G707">
        <v>10</v>
      </c>
    </row>
    <row r="708" spans="1:7">
      <c r="A708" t="s">
        <v>39</v>
      </c>
      <c r="B708">
        <v>3</v>
      </c>
      <c r="C708">
        <v>2</v>
      </c>
      <c r="D708" t="s">
        <v>464</v>
      </c>
      <c r="E708" t="s">
        <v>556</v>
      </c>
      <c r="F708">
        <v>21</v>
      </c>
      <c r="G708">
        <v>32</v>
      </c>
    </row>
    <row r="709" spans="1:7">
      <c r="A709" t="s">
        <v>39</v>
      </c>
      <c r="B709">
        <v>3</v>
      </c>
      <c r="C709">
        <v>2</v>
      </c>
      <c r="D709" t="s">
        <v>464</v>
      </c>
      <c r="E709" t="s">
        <v>557</v>
      </c>
      <c r="F709">
        <v>21</v>
      </c>
      <c r="G709">
        <v>48</v>
      </c>
    </row>
    <row r="710" spans="1:7">
      <c r="A710" t="s">
        <v>39</v>
      </c>
      <c r="B710">
        <v>3</v>
      </c>
      <c r="C710">
        <v>3</v>
      </c>
      <c r="D710" t="s">
        <v>460</v>
      </c>
      <c r="E710" t="s">
        <v>558</v>
      </c>
      <c r="F710">
        <v>21</v>
      </c>
      <c r="G710">
        <v>28</v>
      </c>
    </row>
    <row r="711" spans="1:7">
      <c r="A711" t="s">
        <v>39</v>
      </c>
      <c r="B711">
        <v>3</v>
      </c>
      <c r="C711">
        <v>3</v>
      </c>
      <c r="D711" t="s">
        <v>460</v>
      </c>
      <c r="E711" t="s">
        <v>559</v>
      </c>
      <c r="F711">
        <v>21</v>
      </c>
      <c r="G711">
        <v>24</v>
      </c>
    </row>
    <row r="712" spans="1:7">
      <c r="A712" t="s">
        <v>39</v>
      </c>
      <c r="B712">
        <v>3</v>
      </c>
      <c r="C712">
        <v>3</v>
      </c>
      <c r="D712" t="s">
        <v>460</v>
      </c>
      <c r="E712" t="s">
        <v>560</v>
      </c>
      <c r="F712">
        <v>21</v>
      </c>
      <c r="G712">
        <v>24</v>
      </c>
    </row>
    <row r="713" spans="1:7">
      <c r="A713" t="s">
        <v>39</v>
      </c>
      <c r="B713">
        <v>3</v>
      </c>
      <c r="C713">
        <v>3</v>
      </c>
      <c r="D713" t="s">
        <v>464</v>
      </c>
      <c r="E713" t="s">
        <v>561</v>
      </c>
      <c r="F713">
        <v>21</v>
      </c>
      <c r="G713">
        <v>22</v>
      </c>
    </row>
    <row r="714" spans="1:7">
      <c r="A714" t="s">
        <v>39</v>
      </c>
      <c r="B714">
        <v>3</v>
      </c>
      <c r="C714">
        <v>3</v>
      </c>
      <c r="D714" t="s">
        <v>464</v>
      </c>
      <c r="E714" t="s">
        <v>562</v>
      </c>
      <c r="F714">
        <v>21</v>
      </c>
      <c r="G714">
        <v>51</v>
      </c>
    </row>
    <row r="715" spans="1:7">
      <c r="A715" t="s">
        <v>39</v>
      </c>
      <c r="B715">
        <v>3</v>
      </c>
      <c r="C715">
        <v>3</v>
      </c>
      <c r="D715" t="s">
        <v>464</v>
      </c>
      <c r="E715" t="s">
        <v>563</v>
      </c>
      <c r="F715">
        <v>21</v>
      </c>
      <c r="G715">
        <v>31</v>
      </c>
    </row>
    <row r="716" spans="1:7">
      <c r="A716" t="s">
        <v>16</v>
      </c>
      <c r="B716">
        <v>1</v>
      </c>
      <c r="C716">
        <v>1</v>
      </c>
      <c r="D716" t="s">
        <v>460</v>
      </c>
      <c r="E716" t="s">
        <v>461</v>
      </c>
      <c r="F716">
        <v>24</v>
      </c>
      <c r="G716">
        <v>30</v>
      </c>
    </row>
    <row r="717" spans="1:7">
      <c r="A717" t="s">
        <v>16</v>
      </c>
      <c r="B717">
        <v>1</v>
      </c>
      <c r="C717">
        <v>1</v>
      </c>
      <c r="D717" t="s">
        <v>460</v>
      </c>
      <c r="E717" t="s">
        <v>462</v>
      </c>
      <c r="F717">
        <v>24</v>
      </c>
      <c r="G717">
        <v>31</v>
      </c>
    </row>
    <row r="718" spans="1:7">
      <c r="A718" t="s">
        <v>16</v>
      </c>
      <c r="B718">
        <v>1</v>
      </c>
      <c r="C718">
        <v>1</v>
      </c>
      <c r="D718" t="s">
        <v>460</v>
      </c>
      <c r="E718" t="s">
        <v>463</v>
      </c>
      <c r="F718">
        <v>24</v>
      </c>
      <c r="G718">
        <v>33</v>
      </c>
    </row>
    <row r="719" spans="1:7">
      <c r="A719" t="s">
        <v>16</v>
      </c>
      <c r="B719">
        <v>1</v>
      </c>
      <c r="C719">
        <v>1</v>
      </c>
      <c r="D719" t="s">
        <v>464</v>
      </c>
      <c r="E719" t="s">
        <v>465</v>
      </c>
      <c r="F719">
        <v>24</v>
      </c>
      <c r="G719">
        <v>37</v>
      </c>
    </row>
    <row r="720" spans="1:7">
      <c r="A720" t="s">
        <v>16</v>
      </c>
      <c r="B720">
        <v>1</v>
      </c>
      <c r="C720">
        <v>1</v>
      </c>
      <c r="D720" t="s">
        <v>464</v>
      </c>
      <c r="E720" t="s">
        <v>466</v>
      </c>
      <c r="F720">
        <v>24</v>
      </c>
      <c r="G720">
        <v>99</v>
      </c>
    </row>
    <row r="721" spans="1:7">
      <c r="A721" t="s">
        <v>16</v>
      </c>
      <c r="B721">
        <v>1</v>
      </c>
      <c r="C721">
        <v>1</v>
      </c>
      <c r="D721" t="s">
        <v>464</v>
      </c>
      <c r="E721" t="s">
        <v>467</v>
      </c>
      <c r="F721">
        <v>24</v>
      </c>
      <c r="G721">
        <v>36</v>
      </c>
    </row>
    <row r="722" spans="1:7">
      <c r="A722" t="s">
        <v>16</v>
      </c>
      <c r="B722">
        <v>1</v>
      </c>
      <c r="C722">
        <v>2</v>
      </c>
      <c r="D722" t="s">
        <v>460</v>
      </c>
      <c r="E722" t="s">
        <v>468</v>
      </c>
      <c r="F722">
        <v>24</v>
      </c>
      <c r="G722">
        <v>18</v>
      </c>
    </row>
    <row r="723" spans="1:7">
      <c r="A723" t="s">
        <v>16</v>
      </c>
      <c r="B723">
        <v>1</v>
      </c>
      <c r="C723">
        <v>2</v>
      </c>
      <c r="D723" t="s">
        <v>460</v>
      </c>
      <c r="E723" t="s">
        <v>469</v>
      </c>
      <c r="F723">
        <v>24</v>
      </c>
      <c r="G723">
        <v>12</v>
      </c>
    </row>
    <row r="724" spans="1:7">
      <c r="A724" t="s">
        <v>16</v>
      </c>
      <c r="B724">
        <v>1</v>
      </c>
      <c r="C724">
        <v>2</v>
      </c>
      <c r="D724" t="s">
        <v>460</v>
      </c>
      <c r="E724" t="s">
        <v>470</v>
      </c>
      <c r="F724">
        <v>24</v>
      </c>
      <c r="G724">
        <v>25</v>
      </c>
    </row>
    <row r="725" spans="1:7">
      <c r="A725" t="s">
        <v>16</v>
      </c>
      <c r="B725">
        <v>1</v>
      </c>
      <c r="C725">
        <v>2</v>
      </c>
      <c r="D725" t="s">
        <v>464</v>
      </c>
      <c r="E725" t="s">
        <v>471</v>
      </c>
      <c r="F725">
        <v>24</v>
      </c>
      <c r="G725">
        <v>100</v>
      </c>
    </row>
    <row r="726" spans="1:7">
      <c r="A726" t="s">
        <v>16</v>
      </c>
      <c r="B726">
        <v>1</v>
      </c>
      <c r="C726">
        <v>2</v>
      </c>
      <c r="D726" t="s">
        <v>464</v>
      </c>
      <c r="E726" t="s">
        <v>472</v>
      </c>
      <c r="F726">
        <v>24</v>
      </c>
      <c r="G726">
        <v>17</v>
      </c>
    </row>
    <row r="727" spans="1:7">
      <c r="A727" t="s">
        <v>16</v>
      </c>
      <c r="B727">
        <v>1</v>
      </c>
      <c r="C727">
        <v>2</v>
      </c>
      <c r="D727" t="s">
        <v>464</v>
      </c>
      <c r="E727" t="s">
        <v>473</v>
      </c>
      <c r="F727">
        <v>24</v>
      </c>
      <c r="G727">
        <v>33</v>
      </c>
    </row>
    <row r="728" spans="1:7">
      <c r="A728" t="s">
        <v>16</v>
      </c>
      <c r="B728">
        <v>2</v>
      </c>
      <c r="C728">
        <v>1</v>
      </c>
      <c r="D728" t="s">
        <v>460</v>
      </c>
      <c r="E728" t="s">
        <v>474</v>
      </c>
      <c r="F728">
        <v>24</v>
      </c>
      <c r="G728">
        <v>39</v>
      </c>
    </row>
    <row r="729" spans="1:7">
      <c r="A729" t="s">
        <v>16</v>
      </c>
      <c r="B729">
        <v>2</v>
      </c>
      <c r="C729">
        <v>1</v>
      </c>
      <c r="D729" t="s">
        <v>460</v>
      </c>
      <c r="E729" t="s">
        <v>475</v>
      </c>
      <c r="F729">
        <v>24</v>
      </c>
      <c r="G729">
        <v>32</v>
      </c>
    </row>
    <row r="730" spans="1:7">
      <c r="A730" t="s">
        <v>16</v>
      </c>
      <c r="B730">
        <v>2</v>
      </c>
      <c r="C730">
        <v>1</v>
      </c>
      <c r="D730" t="s">
        <v>460</v>
      </c>
      <c r="E730" t="s">
        <v>476</v>
      </c>
      <c r="F730">
        <v>24</v>
      </c>
      <c r="G730">
        <v>44</v>
      </c>
    </row>
    <row r="731" spans="1:7">
      <c r="A731" t="s">
        <v>16</v>
      </c>
      <c r="B731">
        <v>2</v>
      </c>
      <c r="C731">
        <v>1</v>
      </c>
      <c r="D731" t="s">
        <v>464</v>
      </c>
      <c r="E731" t="s">
        <v>477</v>
      </c>
      <c r="F731">
        <v>24</v>
      </c>
      <c r="G731">
        <v>26</v>
      </c>
    </row>
    <row r="732" spans="1:7">
      <c r="A732" t="s">
        <v>16</v>
      </c>
      <c r="B732">
        <v>2</v>
      </c>
      <c r="C732">
        <v>1</v>
      </c>
      <c r="D732" t="s">
        <v>464</v>
      </c>
      <c r="E732" t="s">
        <v>478</v>
      </c>
      <c r="F732">
        <v>24</v>
      </c>
      <c r="G732">
        <v>90</v>
      </c>
    </row>
    <row r="733" spans="1:7">
      <c r="A733" t="s">
        <v>16</v>
      </c>
      <c r="B733">
        <v>2</v>
      </c>
      <c r="C733">
        <v>1</v>
      </c>
      <c r="D733" t="s">
        <v>464</v>
      </c>
      <c r="E733" t="s">
        <v>479</v>
      </c>
      <c r="F733">
        <v>24</v>
      </c>
      <c r="G733">
        <v>56</v>
      </c>
    </row>
    <row r="734" spans="1:7">
      <c r="A734" t="s">
        <v>16</v>
      </c>
      <c r="B734">
        <v>2</v>
      </c>
      <c r="C734">
        <v>2</v>
      </c>
      <c r="D734" t="s">
        <v>460</v>
      </c>
      <c r="E734" t="s">
        <v>480</v>
      </c>
      <c r="F734">
        <v>24</v>
      </c>
      <c r="G734">
        <v>27</v>
      </c>
    </row>
    <row r="735" spans="1:7">
      <c r="A735" t="s">
        <v>16</v>
      </c>
      <c r="B735">
        <v>2</v>
      </c>
      <c r="C735">
        <v>2</v>
      </c>
      <c r="D735" t="s">
        <v>460</v>
      </c>
      <c r="E735" t="s">
        <v>481</v>
      </c>
      <c r="F735">
        <v>24</v>
      </c>
      <c r="G735">
        <v>25</v>
      </c>
    </row>
    <row r="736" spans="1:7">
      <c r="A736" t="s">
        <v>16</v>
      </c>
      <c r="B736">
        <v>2</v>
      </c>
      <c r="C736">
        <v>2</v>
      </c>
      <c r="D736" t="s">
        <v>460</v>
      </c>
      <c r="E736" t="s">
        <v>482</v>
      </c>
      <c r="F736">
        <v>24</v>
      </c>
      <c r="G736">
        <v>57</v>
      </c>
    </row>
    <row r="737" spans="1:7">
      <c r="A737" t="s">
        <v>16</v>
      </c>
      <c r="B737">
        <v>2</v>
      </c>
      <c r="C737">
        <v>2</v>
      </c>
      <c r="D737" t="s">
        <v>464</v>
      </c>
      <c r="E737" t="s">
        <v>483</v>
      </c>
      <c r="F737">
        <v>24</v>
      </c>
      <c r="G737">
        <v>46</v>
      </c>
    </row>
    <row r="738" spans="1:7">
      <c r="A738" t="s">
        <v>16</v>
      </c>
      <c r="B738">
        <v>2</v>
      </c>
      <c r="C738">
        <v>2</v>
      </c>
      <c r="D738" t="s">
        <v>464</v>
      </c>
      <c r="E738" t="s">
        <v>484</v>
      </c>
      <c r="F738">
        <v>24</v>
      </c>
      <c r="G738">
        <v>35</v>
      </c>
    </row>
    <row r="739" spans="1:7">
      <c r="A739" t="s">
        <v>16</v>
      </c>
      <c r="B739">
        <v>2</v>
      </c>
      <c r="C739">
        <v>2</v>
      </c>
      <c r="D739" t="s">
        <v>464</v>
      </c>
      <c r="E739" t="s">
        <v>485</v>
      </c>
      <c r="F739">
        <v>24</v>
      </c>
      <c r="G739">
        <v>22</v>
      </c>
    </row>
    <row r="740" spans="1:7">
      <c r="A740" t="s">
        <v>16</v>
      </c>
      <c r="B740">
        <v>2</v>
      </c>
      <c r="C740">
        <v>3</v>
      </c>
      <c r="D740" t="s">
        <v>460</v>
      </c>
      <c r="E740" t="s">
        <v>486</v>
      </c>
      <c r="F740">
        <v>24</v>
      </c>
      <c r="G740">
        <v>34</v>
      </c>
    </row>
    <row r="741" spans="1:7">
      <c r="A741" t="s">
        <v>16</v>
      </c>
      <c r="B741">
        <v>2</v>
      </c>
      <c r="C741">
        <v>3</v>
      </c>
      <c r="D741" t="s">
        <v>460</v>
      </c>
      <c r="E741" t="s">
        <v>487</v>
      </c>
      <c r="F741">
        <v>24</v>
      </c>
      <c r="G741">
        <v>26</v>
      </c>
    </row>
    <row r="742" spans="1:7">
      <c r="A742" t="s">
        <v>16</v>
      </c>
      <c r="B742">
        <v>2</v>
      </c>
      <c r="C742">
        <v>3</v>
      </c>
      <c r="D742" t="s">
        <v>460</v>
      </c>
      <c r="E742" t="s">
        <v>488</v>
      </c>
      <c r="F742">
        <v>24</v>
      </c>
      <c r="G742">
        <v>41</v>
      </c>
    </row>
    <row r="743" spans="1:7">
      <c r="A743" t="s">
        <v>16</v>
      </c>
      <c r="B743">
        <v>2</v>
      </c>
      <c r="C743">
        <v>3</v>
      </c>
      <c r="D743" t="s">
        <v>464</v>
      </c>
      <c r="E743" t="s">
        <v>489</v>
      </c>
      <c r="F743">
        <v>24</v>
      </c>
      <c r="G743">
        <v>51</v>
      </c>
    </row>
    <row r="744" spans="1:7">
      <c r="A744" t="s">
        <v>16</v>
      </c>
      <c r="B744">
        <v>2</v>
      </c>
      <c r="C744">
        <v>3</v>
      </c>
      <c r="D744" t="s">
        <v>464</v>
      </c>
      <c r="E744" t="s">
        <v>490</v>
      </c>
      <c r="F744">
        <v>24</v>
      </c>
      <c r="G744">
        <v>55</v>
      </c>
    </row>
    <row r="745" spans="1:7">
      <c r="A745" t="s">
        <v>16</v>
      </c>
      <c r="B745">
        <v>2</v>
      </c>
      <c r="C745">
        <v>3</v>
      </c>
      <c r="D745" t="s">
        <v>464</v>
      </c>
      <c r="E745" t="s">
        <v>491</v>
      </c>
      <c r="F745">
        <v>24</v>
      </c>
      <c r="G745">
        <v>59</v>
      </c>
    </row>
    <row r="746" spans="1:7">
      <c r="A746" t="s">
        <v>16</v>
      </c>
      <c r="B746">
        <v>3</v>
      </c>
      <c r="C746">
        <v>1</v>
      </c>
      <c r="D746" t="s">
        <v>460</v>
      </c>
      <c r="E746" t="s">
        <v>492</v>
      </c>
      <c r="F746">
        <v>24</v>
      </c>
      <c r="G746">
        <v>29</v>
      </c>
    </row>
    <row r="747" spans="1:7">
      <c r="A747" t="s">
        <v>16</v>
      </c>
      <c r="B747">
        <v>3</v>
      </c>
      <c r="C747">
        <v>1</v>
      </c>
      <c r="D747" t="s">
        <v>460</v>
      </c>
      <c r="E747" t="s">
        <v>493</v>
      </c>
      <c r="F747">
        <v>24</v>
      </c>
      <c r="G747">
        <v>22</v>
      </c>
    </row>
    <row r="748" spans="1:7">
      <c r="A748" t="s">
        <v>16</v>
      </c>
      <c r="B748">
        <v>3</v>
      </c>
      <c r="C748">
        <v>1</v>
      </c>
      <c r="D748" t="s">
        <v>460</v>
      </c>
      <c r="E748" t="s">
        <v>494</v>
      </c>
      <c r="F748">
        <v>24</v>
      </c>
      <c r="G748">
        <v>25</v>
      </c>
    </row>
    <row r="749" spans="1:7">
      <c r="A749" t="s">
        <v>16</v>
      </c>
      <c r="B749">
        <v>3</v>
      </c>
      <c r="C749">
        <v>1</v>
      </c>
      <c r="D749" t="s">
        <v>464</v>
      </c>
      <c r="E749" t="s">
        <v>495</v>
      </c>
      <c r="F749">
        <v>24</v>
      </c>
      <c r="G749">
        <v>87</v>
      </c>
    </row>
    <row r="750" spans="1:7">
      <c r="A750" t="s">
        <v>16</v>
      </c>
      <c r="B750">
        <v>3</v>
      </c>
      <c r="C750">
        <v>1</v>
      </c>
      <c r="D750" t="s">
        <v>464</v>
      </c>
      <c r="E750" t="s">
        <v>496</v>
      </c>
      <c r="F750">
        <v>24</v>
      </c>
      <c r="G750">
        <v>21</v>
      </c>
    </row>
    <row r="751" spans="1:7">
      <c r="A751" t="s">
        <v>16</v>
      </c>
      <c r="B751">
        <v>3</v>
      </c>
      <c r="C751">
        <v>1</v>
      </c>
      <c r="D751" t="s">
        <v>464</v>
      </c>
      <c r="E751" t="s">
        <v>497</v>
      </c>
      <c r="F751">
        <v>24</v>
      </c>
      <c r="G751">
        <v>50</v>
      </c>
    </row>
    <row r="752" spans="1:7">
      <c r="A752" t="s">
        <v>16</v>
      </c>
      <c r="B752">
        <v>3</v>
      </c>
      <c r="C752">
        <v>2</v>
      </c>
      <c r="D752" t="s">
        <v>460</v>
      </c>
      <c r="E752" t="s">
        <v>498</v>
      </c>
      <c r="F752">
        <v>24</v>
      </c>
      <c r="G752">
        <v>6</v>
      </c>
    </row>
    <row r="753" spans="1:7">
      <c r="A753" t="s">
        <v>16</v>
      </c>
      <c r="B753">
        <v>3</v>
      </c>
      <c r="C753">
        <v>2</v>
      </c>
      <c r="D753" t="s">
        <v>460</v>
      </c>
      <c r="E753" t="s">
        <v>499</v>
      </c>
      <c r="F753">
        <v>24</v>
      </c>
      <c r="G753">
        <v>14</v>
      </c>
    </row>
    <row r="754" spans="1:7">
      <c r="A754" t="s">
        <v>16</v>
      </c>
      <c r="B754">
        <v>3</v>
      </c>
      <c r="C754">
        <v>2</v>
      </c>
      <c r="D754" t="s">
        <v>460</v>
      </c>
      <c r="E754" t="s">
        <v>500</v>
      </c>
      <c r="F754">
        <v>24</v>
      </c>
      <c r="G754">
        <v>15</v>
      </c>
    </row>
    <row r="755" spans="1:7">
      <c r="A755" t="s">
        <v>16</v>
      </c>
      <c r="B755">
        <v>3</v>
      </c>
      <c r="C755">
        <v>2</v>
      </c>
      <c r="D755" t="s">
        <v>464</v>
      </c>
      <c r="E755" t="s">
        <v>501</v>
      </c>
      <c r="F755">
        <v>24</v>
      </c>
      <c r="G755">
        <v>28</v>
      </c>
    </row>
    <row r="756" spans="1:7">
      <c r="A756" t="s">
        <v>16</v>
      </c>
      <c r="B756">
        <v>3</v>
      </c>
      <c r="C756">
        <v>2</v>
      </c>
      <c r="D756" t="s">
        <v>464</v>
      </c>
      <c r="E756" t="s">
        <v>502</v>
      </c>
      <c r="F756">
        <v>24</v>
      </c>
      <c r="G756">
        <v>62</v>
      </c>
    </row>
    <row r="757" spans="1:7">
      <c r="A757" t="s">
        <v>16</v>
      </c>
      <c r="B757">
        <v>3</v>
      </c>
      <c r="C757">
        <v>2</v>
      </c>
      <c r="D757" t="s">
        <v>464</v>
      </c>
      <c r="E757" t="s">
        <v>503</v>
      </c>
      <c r="F757">
        <v>24</v>
      </c>
      <c r="G757">
        <v>25</v>
      </c>
    </row>
    <row r="758" spans="1:7">
      <c r="A758" t="s">
        <v>16</v>
      </c>
      <c r="B758">
        <v>3</v>
      </c>
      <c r="C758">
        <v>3</v>
      </c>
      <c r="D758" t="s">
        <v>460</v>
      </c>
      <c r="E758" t="s">
        <v>504</v>
      </c>
      <c r="F758">
        <v>24</v>
      </c>
      <c r="G758">
        <v>26</v>
      </c>
    </row>
    <row r="759" spans="1:7">
      <c r="A759" t="s">
        <v>16</v>
      </c>
      <c r="B759">
        <v>3</v>
      </c>
      <c r="C759">
        <v>3</v>
      </c>
      <c r="D759" t="s">
        <v>460</v>
      </c>
      <c r="E759" t="s">
        <v>505</v>
      </c>
      <c r="F759">
        <v>24</v>
      </c>
      <c r="G759">
        <v>51</v>
      </c>
    </row>
    <row r="760" spans="1:7">
      <c r="A760" t="s">
        <v>16</v>
      </c>
      <c r="B760">
        <v>3</v>
      </c>
      <c r="C760">
        <v>3</v>
      </c>
      <c r="D760" t="s">
        <v>460</v>
      </c>
      <c r="E760" t="s">
        <v>506</v>
      </c>
      <c r="F760">
        <v>24</v>
      </c>
      <c r="G760">
        <v>15</v>
      </c>
    </row>
    <row r="761" spans="1:7">
      <c r="A761" t="s">
        <v>16</v>
      </c>
      <c r="B761">
        <v>3</v>
      </c>
      <c r="C761">
        <v>3</v>
      </c>
      <c r="D761" t="s">
        <v>464</v>
      </c>
      <c r="E761" t="s">
        <v>507</v>
      </c>
      <c r="F761">
        <v>24</v>
      </c>
      <c r="G761">
        <v>43</v>
      </c>
    </row>
    <row r="762" spans="1:7">
      <c r="A762" t="s">
        <v>16</v>
      </c>
      <c r="B762">
        <v>3</v>
      </c>
      <c r="C762">
        <v>3</v>
      </c>
      <c r="D762" t="s">
        <v>464</v>
      </c>
      <c r="E762" t="s">
        <v>508</v>
      </c>
      <c r="F762">
        <v>24</v>
      </c>
      <c r="G762">
        <v>15</v>
      </c>
    </row>
    <row r="763" spans="1:7">
      <c r="A763" t="s">
        <v>16</v>
      </c>
      <c r="B763">
        <v>3</v>
      </c>
      <c r="C763">
        <v>3</v>
      </c>
      <c r="D763" t="s">
        <v>464</v>
      </c>
      <c r="E763" t="s">
        <v>509</v>
      </c>
      <c r="F763">
        <v>24</v>
      </c>
      <c r="G763">
        <v>104</v>
      </c>
    </row>
    <row r="764" spans="1:7">
      <c r="A764" t="s">
        <v>39</v>
      </c>
      <c r="B764">
        <v>1</v>
      </c>
      <c r="C764">
        <v>1</v>
      </c>
      <c r="D764" t="s">
        <v>460</v>
      </c>
      <c r="E764" t="s">
        <v>510</v>
      </c>
      <c r="F764">
        <v>24</v>
      </c>
      <c r="G764">
        <v>26</v>
      </c>
    </row>
    <row r="765" spans="1:7">
      <c r="A765" t="s">
        <v>39</v>
      </c>
      <c r="B765">
        <v>1</v>
      </c>
      <c r="C765">
        <v>1</v>
      </c>
      <c r="D765" t="s">
        <v>460</v>
      </c>
      <c r="E765" t="s">
        <v>511</v>
      </c>
      <c r="F765">
        <v>24</v>
      </c>
      <c r="G765">
        <v>22</v>
      </c>
    </row>
    <row r="766" spans="1:7">
      <c r="A766" t="s">
        <v>39</v>
      </c>
      <c r="B766">
        <v>1</v>
      </c>
      <c r="C766">
        <v>1</v>
      </c>
      <c r="D766" t="s">
        <v>460</v>
      </c>
      <c r="E766" t="s">
        <v>512</v>
      </c>
      <c r="F766">
        <v>24</v>
      </c>
      <c r="G766">
        <v>37</v>
      </c>
    </row>
    <row r="767" spans="1:7">
      <c r="A767" t="s">
        <v>39</v>
      </c>
      <c r="B767">
        <v>1</v>
      </c>
      <c r="C767">
        <v>1</v>
      </c>
      <c r="D767" t="s">
        <v>464</v>
      </c>
      <c r="E767" t="s">
        <v>513</v>
      </c>
      <c r="F767">
        <v>24</v>
      </c>
      <c r="G767">
        <v>17</v>
      </c>
    </row>
    <row r="768" spans="1:7">
      <c r="A768" t="s">
        <v>39</v>
      </c>
      <c r="B768">
        <v>1</v>
      </c>
      <c r="C768">
        <v>1</v>
      </c>
      <c r="D768" t="s">
        <v>464</v>
      </c>
      <c r="E768" t="s">
        <v>514</v>
      </c>
      <c r="F768">
        <v>24</v>
      </c>
      <c r="G768">
        <v>31</v>
      </c>
    </row>
    <row r="769" spans="1:7">
      <c r="A769" t="s">
        <v>39</v>
      </c>
      <c r="B769">
        <v>1</v>
      </c>
      <c r="C769">
        <v>1</v>
      </c>
      <c r="D769" t="s">
        <v>464</v>
      </c>
      <c r="E769" t="s">
        <v>515</v>
      </c>
      <c r="F769">
        <v>24</v>
      </c>
      <c r="G769">
        <v>19</v>
      </c>
    </row>
    <row r="770" spans="1:7">
      <c r="A770" t="s">
        <v>39</v>
      </c>
      <c r="B770">
        <v>1</v>
      </c>
      <c r="C770">
        <v>2</v>
      </c>
      <c r="D770" t="s">
        <v>460</v>
      </c>
      <c r="E770" t="s">
        <v>516</v>
      </c>
      <c r="F770">
        <v>24</v>
      </c>
      <c r="G770">
        <v>27</v>
      </c>
    </row>
    <row r="771" spans="1:7">
      <c r="A771" t="s">
        <v>39</v>
      </c>
      <c r="B771">
        <v>1</v>
      </c>
      <c r="C771">
        <v>2</v>
      </c>
      <c r="D771" t="s">
        <v>460</v>
      </c>
      <c r="E771" t="s">
        <v>517</v>
      </c>
      <c r="F771">
        <v>24</v>
      </c>
      <c r="G771">
        <v>34</v>
      </c>
    </row>
    <row r="772" spans="1:7">
      <c r="A772" t="s">
        <v>39</v>
      </c>
      <c r="B772">
        <v>1</v>
      </c>
      <c r="C772">
        <v>2</v>
      </c>
      <c r="D772" t="s">
        <v>460</v>
      </c>
      <c r="E772" t="s">
        <v>518</v>
      </c>
      <c r="F772">
        <v>24</v>
      </c>
      <c r="G772">
        <v>52</v>
      </c>
    </row>
    <row r="773" spans="1:7">
      <c r="A773" t="s">
        <v>39</v>
      </c>
      <c r="B773">
        <v>1</v>
      </c>
      <c r="C773">
        <v>2</v>
      </c>
      <c r="D773" t="s">
        <v>464</v>
      </c>
      <c r="E773" t="s">
        <v>519</v>
      </c>
      <c r="F773">
        <v>24</v>
      </c>
      <c r="G773">
        <v>68</v>
      </c>
    </row>
    <row r="774" spans="1:7">
      <c r="A774" t="s">
        <v>39</v>
      </c>
      <c r="B774">
        <v>1</v>
      </c>
      <c r="C774">
        <v>2</v>
      </c>
      <c r="D774" t="s">
        <v>464</v>
      </c>
      <c r="E774" t="s">
        <v>520</v>
      </c>
      <c r="F774">
        <v>24</v>
      </c>
      <c r="G774">
        <v>23</v>
      </c>
    </row>
    <row r="775" spans="1:7">
      <c r="A775" t="s">
        <v>39</v>
      </c>
      <c r="B775">
        <v>1</v>
      </c>
      <c r="C775">
        <v>2</v>
      </c>
      <c r="D775" t="s">
        <v>464</v>
      </c>
      <c r="E775" t="s">
        <v>521</v>
      </c>
      <c r="F775">
        <v>24</v>
      </c>
      <c r="G775">
        <v>35</v>
      </c>
    </row>
    <row r="776" spans="1:7">
      <c r="A776" t="s">
        <v>39</v>
      </c>
      <c r="B776">
        <v>1</v>
      </c>
      <c r="C776">
        <v>3</v>
      </c>
      <c r="D776" t="s">
        <v>460</v>
      </c>
      <c r="E776" t="s">
        <v>522</v>
      </c>
      <c r="F776">
        <v>24</v>
      </c>
      <c r="G776">
        <v>20</v>
      </c>
    </row>
    <row r="777" spans="1:7">
      <c r="A777" t="s">
        <v>39</v>
      </c>
      <c r="B777">
        <v>1</v>
      </c>
      <c r="C777">
        <v>3</v>
      </c>
      <c r="D777" t="s">
        <v>460</v>
      </c>
      <c r="E777" t="s">
        <v>523</v>
      </c>
      <c r="F777">
        <v>24</v>
      </c>
      <c r="G777">
        <v>33</v>
      </c>
    </row>
    <row r="778" spans="1:7">
      <c r="A778" t="s">
        <v>39</v>
      </c>
      <c r="B778">
        <v>1</v>
      </c>
      <c r="C778">
        <v>3</v>
      </c>
      <c r="D778" t="s">
        <v>460</v>
      </c>
      <c r="E778" t="s">
        <v>524</v>
      </c>
      <c r="F778">
        <v>24</v>
      </c>
      <c r="G778">
        <v>18</v>
      </c>
    </row>
    <row r="779" spans="1:7">
      <c r="A779" t="s">
        <v>39</v>
      </c>
      <c r="B779">
        <v>1</v>
      </c>
      <c r="C779">
        <v>3</v>
      </c>
      <c r="D779" t="s">
        <v>464</v>
      </c>
      <c r="E779" t="s">
        <v>525</v>
      </c>
      <c r="F779">
        <v>24</v>
      </c>
      <c r="G779">
        <v>35</v>
      </c>
    </row>
    <row r="780" spans="1:7">
      <c r="A780" t="s">
        <v>39</v>
      </c>
      <c r="B780">
        <v>1</v>
      </c>
      <c r="C780">
        <v>3</v>
      </c>
      <c r="D780" t="s">
        <v>464</v>
      </c>
      <c r="E780" t="s">
        <v>526</v>
      </c>
      <c r="F780">
        <v>24</v>
      </c>
      <c r="G780">
        <v>43</v>
      </c>
    </row>
    <row r="781" spans="1:7">
      <c r="A781" t="s">
        <v>39</v>
      </c>
      <c r="B781">
        <v>1</v>
      </c>
      <c r="C781">
        <v>3</v>
      </c>
      <c r="D781" t="s">
        <v>464</v>
      </c>
      <c r="E781" t="s">
        <v>527</v>
      </c>
      <c r="F781">
        <v>24</v>
      </c>
      <c r="G781">
        <v>14</v>
      </c>
    </row>
    <row r="782" spans="1:7">
      <c r="A782" t="s">
        <v>39</v>
      </c>
      <c r="B782">
        <v>2</v>
      </c>
      <c r="C782">
        <v>1</v>
      </c>
      <c r="D782" t="s">
        <v>460</v>
      </c>
      <c r="E782" t="s">
        <v>528</v>
      </c>
      <c r="F782">
        <v>24</v>
      </c>
      <c r="G782">
        <v>44</v>
      </c>
    </row>
    <row r="783" spans="1:7">
      <c r="A783" t="s">
        <v>39</v>
      </c>
      <c r="B783">
        <v>2</v>
      </c>
      <c r="C783">
        <v>1</v>
      </c>
      <c r="D783" t="s">
        <v>460</v>
      </c>
      <c r="E783" t="s">
        <v>529</v>
      </c>
      <c r="F783">
        <v>24</v>
      </c>
      <c r="G783">
        <v>27</v>
      </c>
    </row>
    <row r="784" spans="1:7">
      <c r="A784" t="s">
        <v>39</v>
      </c>
      <c r="B784">
        <v>2</v>
      </c>
      <c r="C784">
        <v>1</v>
      </c>
      <c r="D784" t="s">
        <v>460</v>
      </c>
      <c r="E784" t="s">
        <v>530</v>
      </c>
      <c r="F784">
        <v>24</v>
      </c>
      <c r="G784">
        <v>49</v>
      </c>
    </row>
    <row r="785" spans="1:7">
      <c r="A785" t="s">
        <v>39</v>
      </c>
      <c r="B785">
        <v>2</v>
      </c>
      <c r="C785">
        <v>1</v>
      </c>
      <c r="D785" t="s">
        <v>464</v>
      </c>
      <c r="E785" t="s">
        <v>531</v>
      </c>
      <c r="F785">
        <v>24</v>
      </c>
      <c r="G785">
        <v>31</v>
      </c>
    </row>
    <row r="786" spans="1:7">
      <c r="A786" t="s">
        <v>39</v>
      </c>
      <c r="B786">
        <v>2</v>
      </c>
      <c r="C786">
        <v>1</v>
      </c>
      <c r="D786" t="s">
        <v>464</v>
      </c>
      <c r="E786" t="s">
        <v>532</v>
      </c>
      <c r="F786">
        <v>24</v>
      </c>
      <c r="G786">
        <v>28</v>
      </c>
    </row>
    <row r="787" spans="1:7">
      <c r="A787" t="s">
        <v>39</v>
      </c>
      <c r="B787">
        <v>2</v>
      </c>
      <c r="C787">
        <v>1</v>
      </c>
      <c r="D787" t="s">
        <v>464</v>
      </c>
      <c r="E787" t="s">
        <v>533</v>
      </c>
      <c r="F787">
        <v>24</v>
      </c>
      <c r="G787">
        <v>35</v>
      </c>
    </row>
    <row r="788" spans="1:7">
      <c r="A788" t="s">
        <v>39</v>
      </c>
      <c r="B788">
        <v>2</v>
      </c>
      <c r="C788">
        <v>2</v>
      </c>
      <c r="D788" t="s">
        <v>460</v>
      </c>
      <c r="E788" t="s">
        <v>534</v>
      </c>
      <c r="F788">
        <v>24</v>
      </c>
      <c r="G788">
        <v>19</v>
      </c>
    </row>
    <row r="789" spans="1:7">
      <c r="A789" t="s">
        <v>39</v>
      </c>
      <c r="B789">
        <v>2</v>
      </c>
      <c r="C789">
        <v>2</v>
      </c>
      <c r="D789" t="s">
        <v>460</v>
      </c>
      <c r="E789" t="s">
        <v>535</v>
      </c>
      <c r="F789">
        <v>24</v>
      </c>
      <c r="G789">
        <v>38</v>
      </c>
    </row>
    <row r="790" spans="1:7">
      <c r="A790" t="s">
        <v>39</v>
      </c>
      <c r="B790">
        <v>2</v>
      </c>
      <c r="C790">
        <v>2</v>
      </c>
      <c r="D790" t="s">
        <v>460</v>
      </c>
      <c r="E790" t="s">
        <v>536</v>
      </c>
      <c r="F790">
        <v>24</v>
      </c>
      <c r="G790">
        <v>33</v>
      </c>
    </row>
    <row r="791" spans="1:7">
      <c r="A791" t="s">
        <v>39</v>
      </c>
      <c r="B791">
        <v>2</v>
      </c>
      <c r="C791">
        <v>2</v>
      </c>
      <c r="D791" t="s">
        <v>464</v>
      </c>
      <c r="E791" t="s">
        <v>537</v>
      </c>
      <c r="F791">
        <v>24</v>
      </c>
      <c r="G791">
        <v>34</v>
      </c>
    </row>
    <row r="792" spans="1:7">
      <c r="A792" t="s">
        <v>39</v>
      </c>
      <c r="B792">
        <v>2</v>
      </c>
      <c r="C792">
        <v>2</v>
      </c>
      <c r="D792" t="s">
        <v>464</v>
      </c>
      <c r="E792" t="s">
        <v>538</v>
      </c>
      <c r="F792">
        <v>24</v>
      </c>
      <c r="G792">
        <v>72</v>
      </c>
    </row>
    <row r="793" spans="1:7">
      <c r="A793" t="s">
        <v>39</v>
      </c>
      <c r="B793">
        <v>2</v>
      </c>
      <c r="C793">
        <v>2</v>
      </c>
      <c r="D793" t="s">
        <v>464</v>
      </c>
      <c r="E793" t="s">
        <v>539</v>
      </c>
      <c r="F793">
        <v>24</v>
      </c>
      <c r="G793">
        <v>36</v>
      </c>
    </row>
    <row r="794" spans="1:7">
      <c r="A794" t="s">
        <v>39</v>
      </c>
      <c r="B794">
        <v>2</v>
      </c>
      <c r="C794">
        <v>3</v>
      </c>
      <c r="D794" t="s">
        <v>460</v>
      </c>
      <c r="E794" t="s">
        <v>540</v>
      </c>
      <c r="F794">
        <v>24</v>
      </c>
      <c r="G794">
        <v>39</v>
      </c>
    </row>
    <row r="795" spans="1:7">
      <c r="A795" t="s">
        <v>39</v>
      </c>
      <c r="B795">
        <v>2</v>
      </c>
      <c r="C795">
        <v>3</v>
      </c>
      <c r="D795" t="s">
        <v>460</v>
      </c>
      <c r="E795" t="s">
        <v>541</v>
      </c>
      <c r="F795">
        <v>24</v>
      </c>
      <c r="G795">
        <v>31</v>
      </c>
    </row>
    <row r="796" spans="1:7">
      <c r="A796" t="s">
        <v>39</v>
      </c>
      <c r="B796">
        <v>2</v>
      </c>
      <c r="C796">
        <v>3</v>
      </c>
      <c r="D796" t="s">
        <v>460</v>
      </c>
      <c r="E796" t="s">
        <v>542</v>
      </c>
      <c r="F796">
        <v>24</v>
      </c>
      <c r="G796">
        <v>52</v>
      </c>
    </row>
    <row r="797" spans="1:7">
      <c r="A797" t="s">
        <v>39</v>
      </c>
      <c r="B797">
        <v>2</v>
      </c>
      <c r="C797">
        <v>3</v>
      </c>
      <c r="D797" t="s">
        <v>464</v>
      </c>
      <c r="E797" t="s">
        <v>543</v>
      </c>
      <c r="F797">
        <v>24</v>
      </c>
      <c r="G797">
        <v>44</v>
      </c>
    </row>
    <row r="798" spans="1:7">
      <c r="A798" t="s">
        <v>39</v>
      </c>
      <c r="B798">
        <v>2</v>
      </c>
      <c r="C798">
        <v>3</v>
      </c>
      <c r="D798" t="s">
        <v>464</v>
      </c>
      <c r="E798" t="s">
        <v>544</v>
      </c>
      <c r="F798">
        <v>24</v>
      </c>
      <c r="G798">
        <v>26</v>
      </c>
    </row>
    <row r="799" spans="1:7">
      <c r="A799" t="s">
        <v>39</v>
      </c>
      <c r="B799">
        <v>2</v>
      </c>
      <c r="C799">
        <v>3</v>
      </c>
      <c r="D799" t="s">
        <v>464</v>
      </c>
      <c r="E799" t="s">
        <v>545</v>
      </c>
      <c r="F799">
        <v>24</v>
      </c>
      <c r="G799">
        <v>35</v>
      </c>
    </row>
    <row r="800" spans="1:7">
      <c r="A800" t="s">
        <v>39</v>
      </c>
      <c r="B800">
        <v>3</v>
      </c>
      <c r="C800">
        <v>1</v>
      </c>
      <c r="D800" t="s">
        <v>460</v>
      </c>
      <c r="E800" t="s">
        <v>546</v>
      </c>
      <c r="F800">
        <v>24</v>
      </c>
      <c r="G800">
        <v>10</v>
      </c>
    </row>
    <row r="801" spans="1:7">
      <c r="A801" t="s">
        <v>39</v>
      </c>
      <c r="B801">
        <v>3</v>
      </c>
      <c r="C801">
        <v>1</v>
      </c>
      <c r="D801" t="s">
        <v>460</v>
      </c>
      <c r="E801" t="s">
        <v>547</v>
      </c>
      <c r="F801">
        <v>24</v>
      </c>
      <c r="G801">
        <v>18</v>
      </c>
    </row>
    <row r="802" spans="1:7">
      <c r="A802" t="s">
        <v>39</v>
      </c>
      <c r="B802">
        <v>3</v>
      </c>
      <c r="C802">
        <v>1</v>
      </c>
      <c r="D802" t="s">
        <v>460</v>
      </c>
      <c r="E802" t="s">
        <v>548</v>
      </c>
      <c r="F802">
        <v>24</v>
      </c>
      <c r="G802">
        <v>8</v>
      </c>
    </row>
    <row r="803" spans="1:7">
      <c r="A803" t="s">
        <v>39</v>
      </c>
      <c r="B803">
        <v>3</v>
      </c>
      <c r="C803">
        <v>1</v>
      </c>
      <c r="D803" t="s">
        <v>464</v>
      </c>
      <c r="E803" t="s">
        <v>549</v>
      </c>
      <c r="F803">
        <v>24</v>
      </c>
      <c r="G803">
        <v>25</v>
      </c>
    </row>
    <row r="804" spans="1:7">
      <c r="A804" t="s">
        <v>39</v>
      </c>
      <c r="B804">
        <v>3</v>
      </c>
      <c r="C804">
        <v>1</v>
      </c>
      <c r="D804" t="s">
        <v>464</v>
      </c>
      <c r="E804" t="s">
        <v>550</v>
      </c>
      <c r="F804">
        <v>24</v>
      </c>
      <c r="G804">
        <v>22</v>
      </c>
    </row>
    <row r="805" spans="1:7">
      <c r="A805" t="s">
        <v>39</v>
      </c>
      <c r="B805">
        <v>3</v>
      </c>
      <c r="C805">
        <v>1</v>
      </c>
      <c r="D805" t="s">
        <v>464</v>
      </c>
      <c r="E805" t="s">
        <v>551</v>
      </c>
      <c r="F805">
        <v>24</v>
      </c>
      <c r="G805">
        <v>15</v>
      </c>
    </row>
    <row r="806" spans="1:7">
      <c r="A806" t="s">
        <v>39</v>
      </c>
      <c r="B806">
        <v>3</v>
      </c>
      <c r="C806">
        <v>2</v>
      </c>
      <c r="D806" t="s">
        <v>460</v>
      </c>
      <c r="E806" t="s">
        <v>552</v>
      </c>
      <c r="F806">
        <v>24</v>
      </c>
      <c r="G806">
        <v>26</v>
      </c>
    </row>
    <row r="807" spans="1:7">
      <c r="A807" t="s">
        <v>39</v>
      </c>
      <c r="B807">
        <v>3</v>
      </c>
      <c r="C807">
        <v>2</v>
      </c>
      <c r="D807" t="s">
        <v>460</v>
      </c>
      <c r="E807" t="s">
        <v>553</v>
      </c>
      <c r="F807">
        <v>24</v>
      </c>
      <c r="G807">
        <v>22</v>
      </c>
    </row>
    <row r="808" spans="1:7">
      <c r="A808" t="s">
        <v>39</v>
      </c>
      <c r="B808">
        <v>3</v>
      </c>
      <c r="C808">
        <v>2</v>
      </c>
      <c r="D808" t="s">
        <v>460</v>
      </c>
      <c r="E808" t="s">
        <v>554</v>
      </c>
      <c r="F808">
        <v>24</v>
      </c>
      <c r="G808">
        <v>46</v>
      </c>
    </row>
    <row r="809" spans="1:7">
      <c r="A809" t="s">
        <v>39</v>
      </c>
      <c r="B809">
        <v>3</v>
      </c>
      <c r="C809">
        <v>2</v>
      </c>
      <c r="D809" t="s">
        <v>464</v>
      </c>
      <c r="E809" t="s">
        <v>555</v>
      </c>
      <c r="F809">
        <v>24</v>
      </c>
      <c r="G809">
        <v>24</v>
      </c>
    </row>
    <row r="810" spans="1:7">
      <c r="A810" t="s">
        <v>39</v>
      </c>
      <c r="B810">
        <v>3</v>
      </c>
      <c r="C810">
        <v>2</v>
      </c>
      <c r="D810" t="s">
        <v>464</v>
      </c>
      <c r="E810" t="s">
        <v>556</v>
      </c>
      <c r="F810">
        <v>24</v>
      </c>
      <c r="G810">
        <v>28</v>
      </c>
    </row>
    <row r="811" spans="1:7">
      <c r="A811" t="s">
        <v>39</v>
      </c>
      <c r="B811">
        <v>3</v>
      </c>
      <c r="C811">
        <v>2</v>
      </c>
      <c r="D811" t="s">
        <v>464</v>
      </c>
      <c r="E811" t="s">
        <v>557</v>
      </c>
      <c r="F811">
        <v>24</v>
      </c>
      <c r="G811">
        <v>81</v>
      </c>
    </row>
    <row r="812" spans="1:7">
      <c r="A812" t="s">
        <v>39</v>
      </c>
      <c r="B812">
        <v>3</v>
      </c>
      <c r="C812">
        <v>3</v>
      </c>
      <c r="D812" t="s">
        <v>460</v>
      </c>
      <c r="E812" t="s">
        <v>558</v>
      </c>
      <c r="F812">
        <v>24</v>
      </c>
      <c r="G812">
        <v>44</v>
      </c>
    </row>
    <row r="813" spans="1:7">
      <c r="A813" t="s">
        <v>39</v>
      </c>
      <c r="B813">
        <v>3</v>
      </c>
      <c r="C813">
        <v>3</v>
      </c>
      <c r="D813" t="s">
        <v>460</v>
      </c>
      <c r="E813" t="s">
        <v>559</v>
      </c>
      <c r="F813">
        <v>24</v>
      </c>
      <c r="G813">
        <v>18</v>
      </c>
    </row>
    <row r="814" spans="1:7">
      <c r="A814" t="s">
        <v>39</v>
      </c>
      <c r="B814">
        <v>3</v>
      </c>
      <c r="C814">
        <v>3</v>
      </c>
      <c r="D814" t="s">
        <v>460</v>
      </c>
      <c r="E814" t="s">
        <v>560</v>
      </c>
      <c r="F814">
        <v>24</v>
      </c>
      <c r="G814">
        <v>21</v>
      </c>
    </row>
    <row r="815" spans="1:7">
      <c r="A815" t="s">
        <v>39</v>
      </c>
      <c r="B815">
        <v>3</v>
      </c>
      <c r="C815">
        <v>3</v>
      </c>
      <c r="D815" t="s">
        <v>464</v>
      </c>
      <c r="E815" t="s">
        <v>561</v>
      </c>
      <c r="F815">
        <v>24</v>
      </c>
      <c r="G815">
        <v>18</v>
      </c>
    </row>
    <row r="816" spans="1:7">
      <c r="A816" t="s">
        <v>39</v>
      </c>
      <c r="B816">
        <v>3</v>
      </c>
      <c r="C816">
        <v>3</v>
      </c>
      <c r="D816" t="s">
        <v>464</v>
      </c>
      <c r="E816" t="s">
        <v>562</v>
      </c>
      <c r="F816">
        <v>24</v>
      </c>
      <c r="G816">
        <v>15</v>
      </c>
    </row>
    <row r="817" spans="1:7">
      <c r="A817" t="s">
        <v>39</v>
      </c>
      <c r="B817">
        <v>3</v>
      </c>
      <c r="C817">
        <v>3</v>
      </c>
      <c r="D817" t="s">
        <v>464</v>
      </c>
      <c r="E817" t="s">
        <v>563</v>
      </c>
      <c r="F817">
        <v>24</v>
      </c>
      <c r="G817">
        <v>41</v>
      </c>
    </row>
    <row r="818" spans="1:7">
      <c r="A818" t="s">
        <v>16</v>
      </c>
      <c r="B818">
        <v>1</v>
      </c>
      <c r="C818">
        <v>1</v>
      </c>
      <c r="D818" t="s">
        <v>460</v>
      </c>
      <c r="E818" t="s">
        <v>461</v>
      </c>
      <c r="F818">
        <v>27</v>
      </c>
      <c r="G818">
        <v>22</v>
      </c>
    </row>
    <row r="819" spans="1:7">
      <c r="A819" t="s">
        <v>16</v>
      </c>
      <c r="B819">
        <v>1</v>
      </c>
      <c r="C819">
        <v>1</v>
      </c>
      <c r="D819" t="s">
        <v>460</v>
      </c>
      <c r="E819" t="s">
        <v>462</v>
      </c>
      <c r="F819">
        <v>27</v>
      </c>
      <c r="G819">
        <v>53</v>
      </c>
    </row>
    <row r="820" spans="1:7">
      <c r="A820" t="s">
        <v>16</v>
      </c>
      <c r="B820">
        <v>1</v>
      </c>
      <c r="C820">
        <v>1</v>
      </c>
      <c r="D820" t="s">
        <v>460</v>
      </c>
      <c r="E820" t="s">
        <v>463</v>
      </c>
      <c r="F820">
        <v>27</v>
      </c>
      <c r="G820">
        <v>18</v>
      </c>
    </row>
    <row r="821" spans="1:7">
      <c r="A821" t="s">
        <v>16</v>
      </c>
      <c r="B821">
        <v>1</v>
      </c>
      <c r="C821">
        <v>1</v>
      </c>
      <c r="D821" t="s">
        <v>464</v>
      </c>
      <c r="E821" t="s">
        <v>465</v>
      </c>
      <c r="F821">
        <v>27</v>
      </c>
      <c r="G821">
        <v>35</v>
      </c>
    </row>
    <row r="822" spans="1:7">
      <c r="A822" t="s">
        <v>16</v>
      </c>
      <c r="B822">
        <v>1</v>
      </c>
      <c r="C822">
        <v>1</v>
      </c>
      <c r="D822" t="s">
        <v>464</v>
      </c>
      <c r="E822" t="s">
        <v>466</v>
      </c>
      <c r="F822">
        <v>27</v>
      </c>
      <c r="G822">
        <v>24</v>
      </c>
    </row>
    <row r="823" spans="1:7">
      <c r="A823" t="s">
        <v>16</v>
      </c>
      <c r="B823">
        <v>1</v>
      </c>
      <c r="C823">
        <v>1</v>
      </c>
      <c r="D823" t="s">
        <v>464</v>
      </c>
      <c r="E823" t="s">
        <v>467</v>
      </c>
      <c r="F823">
        <v>27</v>
      </c>
      <c r="G823">
        <v>20</v>
      </c>
    </row>
    <row r="824" spans="1:7">
      <c r="A824" t="s">
        <v>16</v>
      </c>
      <c r="B824">
        <v>1</v>
      </c>
      <c r="C824">
        <v>2</v>
      </c>
      <c r="D824" t="s">
        <v>460</v>
      </c>
      <c r="E824" t="s">
        <v>468</v>
      </c>
      <c r="F824">
        <v>27</v>
      </c>
      <c r="G824">
        <v>18</v>
      </c>
    </row>
    <row r="825" spans="1:7">
      <c r="A825" t="s">
        <v>16</v>
      </c>
      <c r="B825">
        <v>1</v>
      </c>
      <c r="C825">
        <v>2</v>
      </c>
      <c r="D825" t="s">
        <v>460</v>
      </c>
      <c r="E825" t="s">
        <v>469</v>
      </c>
      <c r="F825">
        <v>27</v>
      </c>
      <c r="G825">
        <v>14</v>
      </c>
    </row>
    <row r="826" spans="1:7">
      <c r="A826" t="s">
        <v>16</v>
      </c>
      <c r="B826">
        <v>1</v>
      </c>
      <c r="C826">
        <v>2</v>
      </c>
      <c r="D826" t="s">
        <v>460</v>
      </c>
      <c r="E826" t="s">
        <v>470</v>
      </c>
      <c r="F826">
        <v>27</v>
      </c>
      <c r="G826">
        <v>36</v>
      </c>
    </row>
    <row r="827" spans="1:7">
      <c r="A827" t="s">
        <v>16</v>
      </c>
      <c r="B827">
        <v>1</v>
      </c>
      <c r="C827">
        <v>2</v>
      </c>
      <c r="D827" t="s">
        <v>464</v>
      </c>
      <c r="E827" t="s">
        <v>471</v>
      </c>
      <c r="F827">
        <v>27</v>
      </c>
      <c r="G827">
        <v>10</v>
      </c>
    </row>
    <row r="828" spans="1:7">
      <c r="A828" t="s">
        <v>16</v>
      </c>
      <c r="B828">
        <v>1</v>
      </c>
      <c r="C828">
        <v>2</v>
      </c>
      <c r="D828" t="s">
        <v>464</v>
      </c>
      <c r="E828" t="s">
        <v>472</v>
      </c>
      <c r="F828">
        <v>27</v>
      </c>
      <c r="G828">
        <v>14</v>
      </c>
    </row>
    <row r="829" spans="1:7">
      <c r="A829" t="s">
        <v>16</v>
      </c>
      <c r="B829">
        <v>1</v>
      </c>
      <c r="C829">
        <v>2</v>
      </c>
      <c r="D829" t="s">
        <v>464</v>
      </c>
      <c r="E829" t="s">
        <v>473</v>
      </c>
      <c r="F829">
        <v>27</v>
      </c>
      <c r="G829">
        <v>24</v>
      </c>
    </row>
    <row r="830" spans="1:7">
      <c r="A830" t="s">
        <v>16</v>
      </c>
      <c r="B830">
        <v>2</v>
      </c>
      <c r="C830">
        <v>1</v>
      </c>
      <c r="D830" t="s">
        <v>460</v>
      </c>
      <c r="E830" t="s">
        <v>474</v>
      </c>
      <c r="F830">
        <v>27</v>
      </c>
      <c r="G830">
        <v>24</v>
      </c>
    </row>
    <row r="831" spans="1:7">
      <c r="A831" t="s">
        <v>16</v>
      </c>
      <c r="B831">
        <v>2</v>
      </c>
      <c r="C831">
        <v>1</v>
      </c>
      <c r="D831" t="s">
        <v>460</v>
      </c>
      <c r="E831" t="s">
        <v>475</v>
      </c>
      <c r="F831">
        <v>27</v>
      </c>
      <c r="G831">
        <v>59</v>
      </c>
    </row>
    <row r="832" spans="1:7">
      <c r="A832" t="s">
        <v>16</v>
      </c>
      <c r="B832">
        <v>2</v>
      </c>
      <c r="C832">
        <v>1</v>
      </c>
      <c r="D832" t="s">
        <v>460</v>
      </c>
      <c r="E832" t="s">
        <v>476</v>
      </c>
      <c r="F832">
        <v>27</v>
      </c>
      <c r="G832">
        <v>51</v>
      </c>
    </row>
    <row r="833" spans="1:7">
      <c r="A833" t="s">
        <v>16</v>
      </c>
      <c r="B833">
        <v>2</v>
      </c>
      <c r="C833">
        <v>1</v>
      </c>
      <c r="D833" t="s">
        <v>464</v>
      </c>
      <c r="E833" t="s">
        <v>477</v>
      </c>
      <c r="F833">
        <v>27</v>
      </c>
      <c r="G833">
        <v>20</v>
      </c>
    </row>
    <row r="834" spans="1:7">
      <c r="A834" t="s">
        <v>16</v>
      </c>
      <c r="B834">
        <v>2</v>
      </c>
      <c r="C834">
        <v>1</v>
      </c>
      <c r="D834" t="s">
        <v>464</v>
      </c>
      <c r="E834" t="s">
        <v>478</v>
      </c>
      <c r="F834">
        <v>27</v>
      </c>
      <c r="G834">
        <v>45</v>
      </c>
    </row>
    <row r="835" spans="1:7">
      <c r="A835" t="s">
        <v>16</v>
      </c>
      <c r="B835">
        <v>2</v>
      </c>
      <c r="C835">
        <v>1</v>
      </c>
      <c r="D835" t="s">
        <v>464</v>
      </c>
      <c r="E835" t="s">
        <v>479</v>
      </c>
      <c r="F835">
        <v>27</v>
      </c>
      <c r="G835">
        <v>62</v>
      </c>
    </row>
    <row r="836" spans="1:7">
      <c r="A836" t="s">
        <v>16</v>
      </c>
      <c r="B836">
        <v>2</v>
      </c>
      <c r="C836">
        <v>2</v>
      </c>
      <c r="D836" t="s">
        <v>460</v>
      </c>
      <c r="E836" t="s">
        <v>480</v>
      </c>
      <c r="F836">
        <v>27</v>
      </c>
      <c r="G836">
        <v>45</v>
      </c>
    </row>
    <row r="837" spans="1:7">
      <c r="A837" t="s">
        <v>16</v>
      </c>
      <c r="B837">
        <v>2</v>
      </c>
      <c r="C837">
        <v>2</v>
      </c>
      <c r="D837" t="s">
        <v>460</v>
      </c>
      <c r="E837" t="s">
        <v>481</v>
      </c>
      <c r="F837">
        <v>27</v>
      </c>
      <c r="G837">
        <v>29</v>
      </c>
    </row>
    <row r="838" spans="1:7">
      <c r="A838" t="s">
        <v>16</v>
      </c>
      <c r="B838">
        <v>2</v>
      </c>
      <c r="C838">
        <v>2</v>
      </c>
      <c r="D838" t="s">
        <v>460</v>
      </c>
      <c r="E838" t="s">
        <v>482</v>
      </c>
      <c r="F838">
        <v>27</v>
      </c>
      <c r="G838">
        <v>44</v>
      </c>
    </row>
    <row r="839" spans="1:7">
      <c r="A839" t="s">
        <v>16</v>
      </c>
      <c r="B839">
        <v>2</v>
      </c>
      <c r="C839">
        <v>2</v>
      </c>
      <c r="D839" t="s">
        <v>464</v>
      </c>
      <c r="E839" t="s">
        <v>483</v>
      </c>
      <c r="F839">
        <v>27</v>
      </c>
      <c r="G839">
        <v>39</v>
      </c>
    </row>
    <row r="840" spans="1:7">
      <c r="A840" t="s">
        <v>16</v>
      </c>
      <c r="B840">
        <v>2</v>
      </c>
      <c r="C840">
        <v>2</v>
      </c>
      <c r="D840" t="s">
        <v>464</v>
      </c>
      <c r="E840" t="s">
        <v>484</v>
      </c>
      <c r="F840">
        <v>27</v>
      </c>
      <c r="G840">
        <v>70</v>
      </c>
    </row>
    <row r="841" spans="1:7">
      <c r="A841" t="s">
        <v>16</v>
      </c>
      <c r="B841">
        <v>2</v>
      </c>
      <c r="C841">
        <v>2</v>
      </c>
      <c r="D841" t="s">
        <v>464</v>
      </c>
      <c r="E841" t="s">
        <v>485</v>
      </c>
      <c r="F841">
        <v>27</v>
      </c>
      <c r="G841">
        <v>35</v>
      </c>
    </row>
    <row r="842" spans="1:7">
      <c r="A842" t="s">
        <v>16</v>
      </c>
      <c r="B842">
        <v>2</v>
      </c>
      <c r="C842">
        <v>3</v>
      </c>
      <c r="D842" t="s">
        <v>460</v>
      </c>
      <c r="E842" t="s">
        <v>486</v>
      </c>
      <c r="F842">
        <v>27</v>
      </c>
      <c r="G842">
        <v>43</v>
      </c>
    </row>
    <row r="843" spans="1:7">
      <c r="A843" t="s">
        <v>16</v>
      </c>
      <c r="B843">
        <v>2</v>
      </c>
      <c r="C843">
        <v>3</v>
      </c>
      <c r="D843" t="s">
        <v>460</v>
      </c>
      <c r="E843" t="s">
        <v>487</v>
      </c>
      <c r="F843">
        <v>27</v>
      </c>
      <c r="G843">
        <v>38</v>
      </c>
    </row>
    <row r="844" spans="1:7">
      <c r="A844" t="s">
        <v>16</v>
      </c>
      <c r="B844">
        <v>2</v>
      </c>
      <c r="C844">
        <v>3</v>
      </c>
      <c r="D844" t="s">
        <v>460</v>
      </c>
      <c r="E844" t="s">
        <v>488</v>
      </c>
      <c r="F844">
        <v>27</v>
      </c>
      <c r="G844">
        <v>23</v>
      </c>
    </row>
    <row r="845" spans="1:7">
      <c r="A845" t="s">
        <v>16</v>
      </c>
      <c r="B845">
        <v>2</v>
      </c>
      <c r="C845">
        <v>3</v>
      </c>
      <c r="D845" t="s">
        <v>464</v>
      </c>
      <c r="E845" t="s">
        <v>489</v>
      </c>
      <c r="F845">
        <v>27</v>
      </c>
      <c r="G845">
        <v>52</v>
      </c>
    </row>
    <row r="846" spans="1:7">
      <c r="A846" t="s">
        <v>16</v>
      </c>
      <c r="B846">
        <v>2</v>
      </c>
      <c r="C846">
        <v>3</v>
      </c>
      <c r="D846" t="s">
        <v>464</v>
      </c>
      <c r="E846" t="s">
        <v>490</v>
      </c>
      <c r="F846">
        <v>27</v>
      </c>
      <c r="G846">
        <v>24</v>
      </c>
    </row>
    <row r="847" spans="1:7">
      <c r="A847" t="s">
        <v>16</v>
      </c>
      <c r="B847">
        <v>2</v>
      </c>
      <c r="C847">
        <v>3</v>
      </c>
      <c r="D847" t="s">
        <v>464</v>
      </c>
      <c r="E847" t="s">
        <v>491</v>
      </c>
      <c r="F847">
        <v>27</v>
      </c>
      <c r="G847">
        <v>56</v>
      </c>
    </row>
    <row r="848" spans="1:7">
      <c r="A848" t="s">
        <v>16</v>
      </c>
      <c r="B848">
        <v>3</v>
      </c>
      <c r="C848">
        <v>1</v>
      </c>
      <c r="D848" t="s">
        <v>460</v>
      </c>
      <c r="E848" t="s">
        <v>492</v>
      </c>
      <c r="F848">
        <v>27</v>
      </c>
      <c r="G848">
        <v>25</v>
      </c>
    </row>
    <row r="849" spans="1:7">
      <c r="A849" t="s">
        <v>16</v>
      </c>
      <c r="B849">
        <v>3</v>
      </c>
      <c r="C849">
        <v>1</v>
      </c>
      <c r="D849" t="s">
        <v>460</v>
      </c>
      <c r="E849" t="s">
        <v>493</v>
      </c>
      <c r="F849">
        <v>27</v>
      </c>
      <c r="G849">
        <v>35</v>
      </c>
    </row>
    <row r="850" spans="1:7">
      <c r="A850" t="s">
        <v>16</v>
      </c>
      <c r="B850">
        <v>3</v>
      </c>
      <c r="C850">
        <v>1</v>
      </c>
      <c r="D850" t="s">
        <v>460</v>
      </c>
      <c r="E850" t="s">
        <v>494</v>
      </c>
      <c r="F850">
        <v>27</v>
      </c>
      <c r="G850">
        <v>49</v>
      </c>
    </row>
    <row r="851" spans="1:7">
      <c r="A851" t="s">
        <v>16</v>
      </c>
      <c r="B851">
        <v>3</v>
      </c>
      <c r="C851">
        <v>1</v>
      </c>
      <c r="D851" t="s">
        <v>464</v>
      </c>
      <c r="E851" t="s">
        <v>495</v>
      </c>
      <c r="F851">
        <v>27</v>
      </c>
      <c r="G851">
        <v>33</v>
      </c>
    </row>
    <row r="852" spans="1:7">
      <c r="A852" t="s">
        <v>16</v>
      </c>
      <c r="B852">
        <v>3</v>
      </c>
      <c r="C852">
        <v>1</v>
      </c>
      <c r="D852" t="s">
        <v>464</v>
      </c>
      <c r="E852" t="s">
        <v>496</v>
      </c>
      <c r="F852">
        <v>27</v>
      </c>
      <c r="G852">
        <v>14</v>
      </c>
    </row>
    <row r="853" spans="1:7">
      <c r="A853" t="s">
        <v>16</v>
      </c>
      <c r="B853">
        <v>3</v>
      </c>
      <c r="C853">
        <v>1</v>
      </c>
      <c r="D853" t="s">
        <v>464</v>
      </c>
      <c r="E853" t="s">
        <v>497</v>
      </c>
      <c r="F853">
        <v>27</v>
      </c>
      <c r="G853">
        <v>30</v>
      </c>
    </row>
    <row r="854" spans="1:7">
      <c r="A854" t="s">
        <v>16</v>
      </c>
      <c r="B854">
        <v>3</v>
      </c>
      <c r="C854">
        <v>2</v>
      </c>
      <c r="D854" t="s">
        <v>460</v>
      </c>
      <c r="E854" t="s">
        <v>498</v>
      </c>
      <c r="F854">
        <v>27</v>
      </c>
      <c r="G854">
        <v>40</v>
      </c>
    </row>
    <row r="855" spans="1:7">
      <c r="A855" t="s">
        <v>16</v>
      </c>
      <c r="B855">
        <v>3</v>
      </c>
      <c r="C855">
        <v>2</v>
      </c>
      <c r="D855" t="s">
        <v>460</v>
      </c>
      <c r="E855" t="s">
        <v>499</v>
      </c>
      <c r="F855">
        <v>27</v>
      </c>
      <c r="G855">
        <v>43</v>
      </c>
    </row>
    <row r="856" spans="1:7">
      <c r="A856" t="s">
        <v>16</v>
      </c>
      <c r="B856">
        <v>3</v>
      </c>
      <c r="C856">
        <v>2</v>
      </c>
      <c r="D856" t="s">
        <v>460</v>
      </c>
      <c r="E856" t="s">
        <v>500</v>
      </c>
      <c r="F856">
        <v>27</v>
      </c>
      <c r="G856">
        <v>33</v>
      </c>
    </row>
    <row r="857" spans="1:7">
      <c r="A857" t="s">
        <v>16</v>
      </c>
      <c r="B857">
        <v>3</v>
      </c>
      <c r="C857">
        <v>2</v>
      </c>
      <c r="D857" t="s">
        <v>464</v>
      </c>
      <c r="E857" t="s">
        <v>501</v>
      </c>
      <c r="F857">
        <v>27</v>
      </c>
      <c r="G857">
        <v>21</v>
      </c>
    </row>
    <row r="858" spans="1:7">
      <c r="A858" t="s">
        <v>16</v>
      </c>
      <c r="B858">
        <v>3</v>
      </c>
      <c r="C858">
        <v>2</v>
      </c>
      <c r="D858" t="s">
        <v>464</v>
      </c>
      <c r="E858" t="s">
        <v>502</v>
      </c>
      <c r="F858">
        <v>27</v>
      </c>
      <c r="G858">
        <v>19</v>
      </c>
    </row>
    <row r="859" spans="1:7">
      <c r="A859" t="s">
        <v>16</v>
      </c>
      <c r="B859">
        <v>3</v>
      </c>
      <c r="C859">
        <v>2</v>
      </c>
      <c r="D859" t="s">
        <v>464</v>
      </c>
      <c r="E859" t="s">
        <v>503</v>
      </c>
      <c r="F859">
        <v>27</v>
      </c>
      <c r="G859">
        <v>42</v>
      </c>
    </row>
    <row r="860" spans="1:7">
      <c r="A860" t="s">
        <v>16</v>
      </c>
      <c r="B860">
        <v>3</v>
      </c>
      <c r="C860">
        <v>3</v>
      </c>
      <c r="D860" t="s">
        <v>460</v>
      </c>
      <c r="E860" t="s">
        <v>504</v>
      </c>
      <c r="F860">
        <v>27</v>
      </c>
      <c r="G860">
        <v>29</v>
      </c>
    </row>
    <row r="861" spans="1:7">
      <c r="A861" t="s">
        <v>16</v>
      </c>
      <c r="B861">
        <v>3</v>
      </c>
      <c r="C861">
        <v>3</v>
      </c>
      <c r="D861" t="s">
        <v>460</v>
      </c>
      <c r="E861" t="s">
        <v>505</v>
      </c>
      <c r="F861">
        <v>27</v>
      </c>
      <c r="G861">
        <v>35</v>
      </c>
    </row>
    <row r="862" spans="1:7">
      <c r="A862" t="s">
        <v>16</v>
      </c>
      <c r="B862">
        <v>3</v>
      </c>
      <c r="C862">
        <v>3</v>
      </c>
      <c r="D862" t="s">
        <v>460</v>
      </c>
      <c r="E862" t="s">
        <v>506</v>
      </c>
      <c r="F862">
        <v>27</v>
      </c>
      <c r="G862">
        <v>16</v>
      </c>
    </row>
    <row r="863" spans="1:7">
      <c r="A863" t="s">
        <v>16</v>
      </c>
      <c r="B863">
        <v>3</v>
      </c>
      <c r="C863">
        <v>3</v>
      </c>
      <c r="D863" t="s">
        <v>464</v>
      </c>
      <c r="E863" t="s">
        <v>507</v>
      </c>
      <c r="F863">
        <v>27</v>
      </c>
      <c r="G863">
        <v>57</v>
      </c>
    </row>
    <row r="864" spans="1:7">
      <c r="A864" t="s">
        <v>16</v>
      </c>
      <c r="B864">
        <v>3</v>
      </c>
      <c r="C864">
        <v>3</v>
      </c>
      <c r="D864" t="s">
        <v>464</v>
      </c>
      <c r="E864" t="s">
        <v>508</v>
      </c>
      <c r="F864">
        <v>27</v>
      </c>
      <c r="G864">
        <v>46</v>
      </c>
    </row>
    <row r="865" spans="1:7">
      <c r="A865" t="s">
        <v>16</v>
      </c>
      <c r="B865">
        <v>3</v>
      </c>
      <c r="C865">
        <v>3</v>
      </c>
      <c r="D865" t="s">
        <v>464</v>
      </c>
      <c r="E865" t="s">
        <v>509</v>
      </c>
      <c r="F865">
        <v>27</v>
      </c>
      <c r="G865">
        <v>36</v>
      </c>
    </row>
    <row r="866" spans="1:7">
      <c r="A866" t="s">
        <v>39</v>
      </c>
      <c r="B866">
        <v>1</v>
      </c>
      <c r="C866">
        <v>1</v>
      </c>
      <c r="D866" t="s">
        <v>460</v>
      </c>
      <c r="E866" t="s">
        <v>510</v>
      </c>
      <c r="F866">
        <v>27</v>
      </c>
      <c r="G866">
        <v>23</v>
      </c>
    </row>
    <row r="867" spans="1:7">
      <c r="A867" t="s">
        <v>39</v>
      </c>
      <c r="B867">
        <v>1</v>
      </c>
      <c r="C867">
        <v>1</v>
      </c>
      <c r="D867" t="s">
        <v>460</v>
      </c>
      <c r="E867" t="s">
        <v>511</v>
      </c>
      <c r="F867">
        <v>27</v>
      </c>
      <c r="G867">
        <v>37</v>
      </c>
    </row>
    <row r="868" spans="1:7">
      <c r="A868" t="s">
        <v>39</v>
      </c>
      <c r="B868">
        <v>1</v>
      </c>
      <c r="C868">
        <v>1</v>
      </c>
      <c r="D868" t="s">
        <v>460</v>
      </c>
      <c r="E868" t="s">
        <v>512</v>
      </c>
      <c r="F868">
        <v>27</v>
      </c>
      <c r="G868">
        <v>49</v>
      </c>
    </row>
    <row r="869" spans="1:7">
      <c r="A869" t="s">
        <v>39</v>
      </c>
      <c r="B869">
        <v>1</v>
      </c>
      <c r="C869">
        <v>1</v>
      </c>
      <c r="D869" t="s">
        <v>464</v>
      </c>
      <c r="E869" t="s">
        <v>513</v>
      </c>
      <c r="F869">
        <v>27</v>
      </c>
      <c r="G869">
        <v>24</v>
      </c>
    </row>
    <row r="870" spans="1:7">
      <c r="A870" t="s">
        <v>39</v>
      </c>
      <c r="B870">
        <v>1</v>
      </c>
      <c r="C870">
        <v>1</v>
      </c>
      <c r="D870" t="s">
        <v>464</v>
      </c>
      <c r="E870" t="s">
        <v>514</v>
      </c>
      <c r="F870">
        <v>27</v>
      </c>
      <c r="G870">
        <v>27</v>
      </c>
    </row>
    <row r="871" spans="1:7">
      <c r="A871" t="s">
        <v>39</v>
      </c>
      <c r="B871">
        <v>1</v>
      </c>
      <c r="C871">
        <v>1</v>
      </c>
      <c r="D871" t="s">
        <v>464</v>
      </c>
      <c r="E871" t="s">
        <v>515</v>
      </c>
      <c r="F871">
        <v>27</v>
      </c>
      <c r="G871">
        <v>34</v>
      </c>
    </row>
    <row r="872" spans="1:7">
      <c r="A872" t="s">
        <v>39</v>
      </c>
      <c r="B872">
        <v>1</v>
      </c>
      <c r="C872">
        <v>2</v>
      </c>
      <c r="D872" t="s">
        <v>460</v>
      </c>
      <c r="E872" t="s">
        <v>516</v>
      </c>
      <c r="F872">
        <v>27</v>
      </c>
      <c r="G872">
        <v>59</v>
      </c>
    </row>
    <row r="873" spans="1:7">
      <c r="A873" t="s">
        <v>39</v>
      </c>
      <c r="B873">
        <v>1</v>
      </c>
      <c r="C873">
        <v>2</v>
      </c>
      <c r="D873" t="s">
        <v>460</v>
      </c>
      <c r="E873" t="s">
        <v>517</v>
      </c>
      <c r="F873">
        <v>27</v>
      </c>
      <c r="G873">
        <v>42</v>
      </c>
    </row>
    <row r="874" spans="1:7">
      <c r="A874" t="s">
        <v>39</v>
      </c>
      <c r="B874">
        <v>1</v>
      </c>
      <c r="C874">
        <v>2</v>
      </c>
      <c r="D874" t="s">
        <v>460</v>
      </c>
      <c r="E874" t="s">
        <v>518</v>
      </c>
      <c r="F874">
        <v>27</v>
      </c>
      <c r="G874">
        <v>30</v>
      </c>
    </row>
    <row r="875" spans="1:7">
      <c r="A875" t="s">
        <v>39</v>
      </c>
      <c r="B875">
        <v>1</v>
      </c>
      <c r="C875">
        <v>2</v>
      </c>
      <c r="D875" t="s">
        <v>464</v>
      </c>
      <c r="E875" t="s">
        <v>519</v>
      </c>
      <c r="F875">
        <v>27</v>
      </c>
      <c r="G875">
        <v>43</v>
      </c>
    </row>
    <row r="876" spans="1:7">
      <c r="A876" t="s">
        <v>39</v>
      </c>
      <c r="B876">
        <v>1</v>
      </c>
      <c r="C876">
        <v>2</v>
      </c>
      <c r="D876" t="s">
        <v>464</v>
      </c>
      <c r="E876" t="s">
        <v>520</v>
      </c>
      <c r="F876">
        <v>27</v>
      </c>
      <c r="G876">
        <v>34</v>
      </c>
    </row>
    <row r="877" spans="1:7">
      <c r="A877" t="s">
        <v>39</v>
      </c>
      <c r="B877">
        <v>1</v>
      </c>
      <c r="C877">
        <v>2</v>
      </c>
      <c r="D877" t="s">
        <v>464</v>
      </c>
      <c r="E877" t="s">
        <v>521</v>
      </c>
      <c r="F877">
        <v>27</v>
      </c>
      <c r="G877">
        <v>51</v>
      </c>
    </row>
    <row r="878" spans="1:7">
      <c r="A878" t="s">
        <v>39</v>
      </c>
      <c r="B878">
        <v>1</v>
      </c>
      <c r="C878">
        <v>3</v>
      </c>
      <c r="D878" t="s">
        <v>460</v>
      </c>
      <c r="E878" t="s">
        <v>522</v>
      </c>
      <c r="F878">
        <v>27</v>
      </c>
      <c r="G878">
        <v>37</v>
      </c>
    </row>
    <row r="879" spans="1:7">
      <c r="A879" t="s">
        <v>39</v>
      </c>
      <c r="B879">
        <v>1</v>
      </c>
      <c r="C879">
        <v>3</v>
      </c>
      <c r="D879" t="s">
        <v>460</v>
      </c>
      <c r="E879" t="s">
        <v>523</v>
      </c>
      <c r="F879">
        <v>27</v>
      </c>
      <c r="G879">
        <v>52</v>
      </c>
    </row>
    <row r="880" spans="1:7">
      <c r="A880" t="s">
        <v>39</v>
      </c>
      <c r="B880">
        <v>1</v>
      </c>
      <c r="C880">
        <v>3</v>
      </c>
      <c r="D880" t="s">
        <v>460</v>
      </c>
      <c r="E880" t="s">
        <v>524</v>
      </c>
      <c r="F880">
        <v>27</v>
      </c>
      <c r="G880">
        <v>65</v>
      </c>
    </row>
    <row r="881" spans="1:7">
      <c r="A881" t="s">
        <v>39</v>
      </c>
      <c r="B881">
        <v>1</v>
      </c>
      <c r="C881">
        <v>3</v>
      </c>
      <c r="D881" t="s">
        <v>464</v>
      </c>
      <c r="E881" t="s">
        <v>525</v>
      </c>
      <c r="F881">
        <v>27</v>
      </c>
      <c r="G881">
        <v>43</v>
      </c>
    </row>
    <row r="882" spans="1:7">
      <c r="A882" t="s">
        <v>39</v>
      </c>
      <c r="B882">
        <v>1</v>
      </c>
      <c r="C882">
        <v>3</v>
      </c>
      <c r="D882" t="s">
        <v>464</v>
      </c>
      <c r="E882" t="s">
        <v>526</v>
      </c>
      <c r="F882">
        <v>27</v>
      </c>
      <c r="G882">
        <v>29</v>
      </c>
    </row>
    <row r="883" spans="1:7">
      <c r="A883" t="s">
        <v>39</v>
      </c>
      <c r="B883">
        <v>1</v>
      </c>
      <c r="C883">
        <v>3</v>
      </c>
      <c r="D883" t="s">
        <v>464</v>
      </c>
      <c r="E883" t="s">
        <v>527</v>
      </c>
      <c r="F883">
        <v>27</v>
      </c>
      <c r="G883">
        <v>40</v>
      </c>
    </row>
    <row r="884" spans="1:7">
      <c r="A884" t="s">
        <v>39</v>
      </c>
      <c r="B884">
        <v>2</v>
      </c>
      <c r="C884">
        <v>1</v>
      </c>
      <c r="D884" t="s">
        <v>460</v>
      </c>
      <c r="E884" t="s">
        <v>528</v>
      </c>
      <c r="F884">
        <v>27</v>
      </c>
      <c r="G884">
        <v>48</v>
      </c>
    </row>
    <row r="885" spans="1:7">
      <c r="A885" t="s">
        <v>39</v>
      </c>
      <c r="B885">
        <v>2</v>
      </c>
      <c r="C885">
        <v>1</v>
      </c>
      <c r="D885" t="s">
        <v>460</v>
      </c>
      <c r="E885" t="s">
        <v>529</v>
      </c>
      <c r="F885">
        <v>27</v>
      </c>
      <c r="G885">
        <v>53</v>
      </c>
    </row>
    <row r="886" spans="1:7">
      <c r="A886" t="s">
        <v>39</v>
      </c>
      <c r="B886">
        <v>2</v>
      </c>
      <c r="C886">
        <v>1</v>
      </c>
      <c r="D886" t="s">
        <v>460</v>
      </c>
      <c r="E886" t="s">
        <v>530</v>
      </c>
      <c r="F886">
        <v>27</v>
      </c>
      <c r="G886">
        <v>66</v>
      </c>
    </row>
    <row r="887" spans="1:7">
      <c r="A887" t="s">
        <v>39</v>
      </c>
      <c r="B887">
        <v>2</v>
      </c>
      <c r="C887">
        <v>1</v>
      </c>
      <c r="D887" t="s">
        <v>464</v>
      </c>
      <c r="E887" t="s">
        <v>531</v>
      </c>
      <c r="F887">
        <v>27</v>
      </c>
      <c r="G887">
        <v>32</v>
      </c>
    </row>
    <row r="888" spans="1:7">
      <c r="A888" t="s">
        <v>39</v>
      </c>
      <c r="B888">
        <v>2</v>
      </c>
      <c r="C888">
        <v>1</v>
      </c>
      <c r="D888" t="s">
        <v>464</v>
      </c>
      <c r="E888" t="s">
        <v>532</v>
      </c>
      <c r="F888">
        <v>27</v>
      </c>
      <c r="G888">
        <v>42</v>
      </c>
    </row>
    <row r="889" spans="1:7">
      <c r="A889" t="s">
        <v>39</v>
      </c>
      <c r="B889">
        <v>2</v>
      </c>
      <c r="C889">
        <v>1</v>
      </c>
      <c r="D889" t="s">
        <v>464</v>
      </c>
      <c r="E889" t="s">
        <v>533</v>
      </c>
      <c r="F889">
        <v>27</v>
      </c>
      <c r="G889">
        <v>40</v>
      </c>
    </row>
    <row r="890" spans="1:7">
      <c r="A890" t="s">
        <v>39</v>
      </c>
      <c r="B890">
        <v>2</v>
      </c>
      <c r="C890">
        <v>2</v>
      </c>
      <c r="D890" t="s">
        <v>460</v>
      </c>
      <c r="E890" t="s">
        <v>534</v>
      </c>
      <c r="F890">
        <v>27</v>
      </c>
      <c r="G890">
        <v>29</v>
      </c>
    </row>
    <row r="891" spans="1:7">
      <c r="A891" t="s">
        <v>39</v>
      </c>
      <c r="B891">
        <v>2</v>
      </c>
      <c r="C891">
        <v>2</v>
      </c>
      <c r="D891" t="s">
        <v>460</v>
      </c>
      <c r="E891" t="s">
        <v>535</v>
      </c>
      <c r="F891">
        <v>27</v>
      </c>
      <c r="G891">
        <v>34</v>
      </c>
    </row>
    <row r="892" spans="1:7">
      <c r="A892" t="s">
        <v>39</v>
      </c>
      <c r="B892">
        <v>2</v>
      </c>
      <c r="C892">
        <v>2</v>
      </c>
      <c r="D892" t="s">
        <v>460</v>
      </c>
      <c r="E892" t="s">
        <v>536</v>
      </c>
      <c r="F892">
        <v>27</v>
      </c>
      <c r="G892">
        <v>51</v>
      </c>
    </row>
    <row r="893" spans="1:7">
      <c r="A893" t="s">
        <v>39</v>
      </c>
      <c r="B893">
        <v>2</v>
      </c>
      <c r="C893">
        <v>2</v>
      </c>
      <c r="D893" t="s">
        <v>464</v>
      </c>
      <c r="E893" t="s">
        <v>537</v>
      </c>
      <c r="F893">
        <v>27</v>
      </c>
      <c r="G893">
        <v>48</v>
      </c>
    </row>
    <row r="894" spans="1:7">
      <c r="A894" t="s">
        <v>39</v>
      </c>
      <c r="B894">
        <v>2</v>
      </c>
      <c r="C894">
        <v>2</v>
      </c>
      <c r="D894" t="s">
        <v>464</v>
      </c>
      <c r="E894" t="s">
        <v>538</v>
      </c>
      <c r="F894">
        <v>27</v>
      </c>
      <c r="G894">
        <v>27</v>
      </c>
    </row>
    <row r="895" spans="1:7">
      <c r="A895" t="s">
        <v>39</v>
      </c>
      <c r="B895">
        <v>2</v>
      </c>
      <c r="C895">
        <v>2</v>
      </c>
      <c r="D895" t="s">
        <v>464</v>
      </c>
      <c r="E895" t="s">
        <v>539</v>
      </c>
      <c r="F895">
        <v>27</v>
      </c>
      <c r="G895">
        <v>54</v>
      </c>
    </row>
    <row r="896" spans="1:7">
      <c r="A896" t="s">
        <v>39</v>
      </c>
      <c r="B896">
        <v>2</v>
      </c>
      <c r="C896">
        <v>3</v>
      </c>
      <c r="D896" t="s">
        <v>460</v>
      </c>
      <c r="E896" t="s">
        <v>540</v>
      </c>
      <c r="F896">
        <v>27</v>
      </c>
      <c r="G896">
        <v>60</v>
      </c>
    </row>
    <row r="897" spans="1:7">
      <c r="A897" t="s">
        <v>39</v>
      </c>
      <c r="B897">
        <v>2</v>
      </c>
      <c r="C897">
        <v>3</v>
      </c>
      <c r="D897" t="s">
        <v>460</v>
      </c>
      <c r="E897" t="s">
        <v>541</v>
      </c>
      <c r="F897">
        <v>27</v>
      </c>
      <c r="G897">
        <v>32</v>
      </c>
    </row>
    <row r="898" spans="1:7">
      <c r="A898" t="s">
        <v>39</v>
      </c>
      <c r="B898">
        <v>2</v>
      </c>
      <c r="C898">
        <v>3</v>
      </c>
      <c r="D898" t="s">
        <v>460</v>
      </c>
      <c r="E898" t="s">
        <v>542</v>
      </c>
      <c r="F898">
        <v>27</v>
      </c>
      <c r="G898">
        <v>66</v>
      </c>
    </row>
    <row r="899" spans="1:7">
      <c r="A899" t="s">
        <v>39</v>
      </c>
      <c r="B899">
        <v>2</v>
      </c>
      <c r="C899">
        <v>3</v>
      </c>
      <c r="D899" t="s">
        <v>464</v>
      </c>
      <c r="E899" t="s">
        <v>543</v>
      </c>
      <c r="F899">
        <v>27</v>
      </c>
      <c r="G899">
        <v>21</v>
      </c>
    </row>
    <row r="900" spans="1:7">
      <c r="A900" t="s">
        <v>39</v>
      </c>
      <c r="B900">
        <v>2</v>
      </c>
      <c r="C900">
        <v>3</v>
      </c>
      <c r="D900" t="s">
        <v>464</v>
      </c>
      <c r="E900" t="s">
        <v>544</v>
      </c>
      <c r="F900">
        <v>27</v>
      </c>
      <c r="G900">
        <v>70</v>
      </c>
    </row>
    <row r="901" spans="1:7">
      <c r="A901" t="s">
        <v>39</v>
      </c>
      <c r="B901">
        <v>2</v>
      </c>
      <c r="C901">
        <v>3</v>
      </c>
      <c r="D901" t="s">
        <v>464</v>
      </c>
      <c r="E901" t="s">
        <v>545</v>
      </c>
      <c r="F901">
        <v>27</v>
      </c>
      <c r="G901">
        <v>34</v>
      </c>
    </row>
    <row r="902" spans="1:7">
      <c r="A902" t="s">
        <v>39</v>
      </c>
      <c r="B902">
        <v>3</v>
      </c>
      <c r="C902">
        <v>1</v>
      </c>
      <c r="D902" t="s">
        <v>460</v>
      </c>
      <c r="E902" t="s">
        <v>546</v>
      </c>
      <c r="F902">
        <v>27</v>
      </c>
      <c r="G902">
        <v>31</v>
      </c>
    </row>
    <row r="903" spans="1:7">
      <c r="A903" t="s">
        <v>39</v>
      </c>
      <c r="B903">
        <v>3</v>
      </c>
      <c r="C903">
        <v>1</v>
      </c>
      <c r="D903" t="s">
        <v>460</v>
      </c>
      <c r="E903" t="s">
        <v>547</v>
      </c>
      <c r="F903">
        <v>27</v>
      </c>
      <c r="G903">
        <v>29</v>
      </c>
    </row>
    <row r="904" spans="1:7">
      <c r="A904" t="s">
        <v>39</v>
      </c>
      <c r="B904">
        <v>3</v>
      </c>
      <c r="C904">
        <v>1</v>
      </c>
      <c r="D904" t="s">
        <v>460</v>
      </c>
      <c r="E904" t="s">
        <v>548</v>
      </c>
      <c r="F904">
        <v>27</v>
      </c>
      <c r="G904">
        <v>30</v>
      </c>
    </row>
    <row r="905" spans="1:7">
      <c r="A905" t="s">
        <v>39</v>
      </c>
      <c r="B905">
        <v>3</v>
      </c>
      <c r="C905">
        <v>1</v>
      </c>
      <c r="D905" t="s">
        <v>464</v>
      </c>
      <c r="E905" t="s">
        <v>549</v>
      </c>
      <c r="F905">
        <v>27</v>
      </c>
      <c r="G905">
        <v>45</v>
      </c>
    </row>
    <row r="906" spans="1:7">
      <c r="A906" t="s">
        <v>39</v>
      </c>
      <c r="B906">
        <v>3</v>
      </c>
      <c r="C906">
        <v>1</v>
      </c>
      <c r="D906" t="s">
        <v>464</v>
      </c>
      <c r="E906" t="s">
        <v>550</v>
      </c>
      <c r="F906">
        <v>27</v>
      </c>
      <c r="G906">
        <v>23</v>
      </c>
    </row>
    <row r="907" spans="1:7">
      <c r="A907" t="s">
        <v>39</v>
      </c>
      <c r="B907">
        <v>3</v>
      </c>
      <c r="C907">
        <v>1</v>
      </c>
      <c r="D907" t="s">
        <v>464</v>
      </c>
      <c r="E907" t="s">
        <v>551</v>
      </c>
      <c r="F907">
        <v>27</v>
      </c>
      <c r="G907">
        <v>21</v>
      </c>
    </row>
    <row r="908" spans="1:7">
      <c r="A908" t="s">
        <v>39</v>
      </c>
      <c r="B908">
        <v>3</v>
      </c>
      <c r="C908">
        <v>2</v>
      </c>
      <c r="D908" t="s">
        <v>460</v>
      </c>
      <c r="E908" t="s">
        <v>552</v>
      </c>
      <c r="F908">
        <v>27</v>
      </c>
      <c r="G908">
        <v>66</v>
      </c>
    </row>
    <row r="909" spans="1:7">
      <c r="A909" t="s">
        <v>39</v>
      </c>
      <c r="B909">
        <v>3</v>
      </c>
      <c r="C909">
        <v>2</v>
      </c>
      <c r="D909" t="s">
        <v>460</v>
      </c>
      <c r="E909" t="s">
        <v>553</v>
      </c>
      <c r="F909">
        <v>27</v>
      </c>
      <c r="G909">
        <v>48</v>
      </c>
    </row>
    <row r="910" spans="1:7">
      <c r="A910" t="s">
        <v>39</v>
      </c>
      <c r="B910">
        <v>3</v>
      </c>
      <c r="C910">
        <v>2</v>
      </c>
      <c r="D910" t="s">
        <v>460</v>
      </c>
      <c r="E910" t="s">
        <v>554</v>
      </c>
      <c r="F910">
        <v>27</v>
      </c>
      <c r="G910">
        <v>62</v>
      </c>
    </row>
    <row r="911" spans="1:7">
      <c r="A911" t="s">
        <v>39</v>
      </c>
      <c r="B911">
        <v>3</v>
      </c>
      <c r="C911">
        <v>2</v>
      </c>
      <c r="D911" t="s">
        <v>464</v>
      </c>
      <c r="E911" t="s">
        <v>555</v>
      </c>
      <c r="F911">
        <v>27</v>
      </c>
      <c r="G911">
        <v>26</v>
      </c>
    </row>
    <row r="912" spans="1:7">
      <c r="A912" t="s">
        <v>39</v>
      </c>
      <c r="B912">
        <v>3</v>
      </c>
      <c r="C912">
        <v>2</v>
      </c>
      <c r="D912" t="s">
        <v>464</v>
      </c>
      <c r="E912" t="s">
        <v>556</v>
      </c>
      <c r="F912">
        <v>27</v>
      </c>
      <c r="G912">
        <v>39</v>
      </c>
    </row>
    <row r="913" spans="1:7">
      <c r="A913" t="s">
        <v>39</v>
      </c>
      <c r="B913">
        <v>3</v>
      </c>
      <c r="C913">
        <v>2</v>
      </c>
      <c r="D913" t="s">
        <v>464</v>
      </c>
      <c r="E913" t="s">
        <v>557</v>
      </c>
      <c r="F913">
        <v>27</v>
      </c>
      <c r="G913">
        <v>66</v>
      </c>
    </row>
    <row r="914" spans="1:7">
      <c r="A914" t="s">
        <v>39</v>
      </c>
      <c r="B914">
        <v>3</v>
      </c>
      <c r="C914">
        <v>3</v>
      </c>
      <c r="D914" t="s">
        <v>460</v>
      </c>
      <c r="E914" t="s">
        <v>558</v>
      </c>
      <c r="F914">
        <v>27</v>
      </c>
      <c r="G914">
        <v>56</v>
      </c>
    </row>
    <row r="915" spans="1:7">
      <c r="A915" t="s">
        <v>39</v>
      </c>
      <c r="B915">
        <v>3</v>
      </c>
      <c r="C915">
        <v>3</v>
      </c>
      <c r="D915" t="s">
        <v>460</v>
      </c>
      <c r="E915" t="s">
        <v>559</v>
      </c>
      <c r="F915">
        <v>27</v>
      </c>
      <c r="G915">
        <v>52</v>
      </c>
    </row>
    <row r="916" spans="1:7">
      <c r="A916" t="s">
        <v>39</v>
      </c>
      <c r="B916">
        <v>3</v>
      </c>
      <c r="C916">
        <v>3</v>
      </c>
      <c r="D916" t="s">
        <v>460</v>
      </c>
      <c r="E916" t="s">
        <v>560</v>
      </c>
      <c r="F916">
        <v>27</v>
      </c>
      <c r="G916">
        <v>45</v>
      </c>
    </row>
    <row r="917" spans="1:7">
      <c r="A917" t="s">
        <v>39</v>
      </c>
      <c r="B917">
        <v>3</v>
      </c>
      <c r="C917">
        <v>3</v>
      </c>
      <c r="D917" t="s">
        <v>464</v>
      </c>
      <c r="E917" t="s">
        <v>561</v>
      </c>
      <c r="F917">
        <v>27</v>
      </c>
      <c r="G917">
        <v>48</v>
      </c>
    </row>
    <row r="918" spans="1:7">
      <c r="A918" t="s">
        <v>39</v>
      </c>
      <c r="B918">
        <v>3</v>
      </c>
      <c r="C918">
        <v>3</v>
      </c>
      <c r="D918" t="s">
        <v>464</v>
      </c>
      <c r="E918" t="s">
        <v>562</v>
      </c>
      <c r="F918">
        <v>27</v>
      </c>
      <c r="G918">
        <v>53</v>
      </c>
    </row>
    <row r="919" spans="1:7">
      <c r="A919" t="s">
        <v>39</v>
      </c>
      <c r="B919">
        <v>3</v>
      </c>
      <c r="C919">
        <v>3</v>
      </c>
      <c r="D919" t="s">
        <v>464</v>
      </c>
      <c r="E919" t="s">
        <v>563</v>
      </c>
      <c r="F919">
        <v>27</v>
      </c>
      <c r="G919">
        <v>44</v>
      </c>
    </row>
    <row r="920" spans="1:7">
      <c r="A920" t="s">
        <v>16</v>
      </c>
      <c r="B920">
        <v>1</v>
      </c>
      <c r="C920">
        <v>1</v>
      </c>
      <c r="D920" t="s">
        <v>460</v>
      </c>
      <c r="E920" t="s">
        <v>461</v>
      </c>
      <c r="F920">
        <v>30</v>
      </c>
      <c r="G920">
        <v>41</v>
      </c>
    </row>
    <row r="921" spans="1:7">
      <c r="A921" t="s">
        <v>16</v>
      </c>
      <c r="B921">
        <v>1</v>
      </c>
      <c r="C921">
        <v>1</v>
      </c>
      <c r="D921" t="s">
        <v>460</v>
      </c>
      <c r="E921" t="s">
        <v>462</v>
      </c>
      <c r="F921">
        <v>30</v>
      </c>
      <c r="G921">
        <v>47</v>
      </c>
    </row>
    <row r="922" spans="1:7">
      <c r="A922" t="s">
        <v>16</v>
      </c>
      <c r="B922">
        <v>1</v>
      </c>
      <c r="C922">
        <v>1</v>
      </c>
      <c r="D922" t="s">
        <v>460</v>
      </c>
      <c r="E922" t="s">
        <v>463</v>
      </c>
      <c r="F922">
        <v>30</v>
      </c>
      <c r="G922">
        <v>28</v>
      </c>
    </row>
    <row r="923" spans="1:7">
      <c r="A923" t="s">
        <v>16</v>
      </c>
      <c r="B923">
        <v>1</v>
      </c>
      <c r="C923">
        <v>1</v>
      </c>
      <c r="D923" t="s">
        <v>464</v>
      </c>
      <c r="E923" t="s">
        <v>465</v>
      </c>
      <c r="F923">
        <v>30</v>
      </c>
      <c r="G923">
        <v>37</v>
      </c>
    </row>
    <row r="924" spans="1:7">
      <c r="A924" t="s">
        <v>16</v>
      </c>
      <c r="B924">
        <v>1</v>
      </c>
      <c r="C924">
        <v>1</v>
      </c>
      <c r="D924" t="s">
        <v>464</v>
      </c>
      <c r="E924" t="s">
        <v>466</v>
      </c>
      <c r="F924">
        <v>30</v>
      </c>
      <c r="G924">
        <v>48</v>
      </c>
    </row>
    <row r="925" spans="1:7">
      <c r="A925" t="s">
        <v>16</v>
      </c>
      <c r="B925">
        <v>1</v>
      </c>
      <c r="C925">
        <v>1</v>
      </c>
      <c r="D925" t="s">
        <v>464</v>
      </c>
      <c r="E925" t="s">
        <v>467</v>
      </c>
      <c r="F925">
        <v>30</v>
      </c>
      <c r="G925">
        <v>61</v>
      </c>
    </row>
    <row r="926" spans="1:7">
      <c r="A926" t="s">
        <v>16</v>
      </c>
      <c r="B926">
        <v>1</v>
      </c>
      <c r="C926">
        <v>2</v>
      </c>
      <c r="D926" t="s">
        <v>460</v>
      </c>
      <c r="E926" t="s">
        <v>468</v>
      </c>
      <c r="F926">
        <v>30</v>
      </c>
      <c r="G926">
        <v>34</v>
      </c>
    </row>
    <row r="927" spans="1:7">
      <c r="A927" t="s">
        <v>16</v>
      </c>
      <c r="B927">
        <v>1</v>
      </c>
      <c r="C927">
        <v>2</v>
      </c>
      <c r="D927" t="s">
        <v>460</v>
      </c>
      <c r="E927" t="s">
        <v>469</v>
      </c>
      <c r="F927">
        <v>30</v>
      </c>
      <c r="G927">
        <v>24</v>
      </c>
    </row>
    <row r="928" spans="1:7">
      <c r="A928" t="s">
        <v>16</v>
      </c>
      <c r="B928">
        <v>1</v>
      </c>
      <c r="C928">
        <v>2</v>
      </c>
      <c r="D928" t="s">
        <v>460</v>
      </c>
      <c r="E928" t="s">
        <v>470</v>
      </c>
      <c r="F928">
        <v>30</v>
      </c>
      <c r="G928">
        <v>29</v>
      </c>
    </row>
    <row r="929" spans="1:7">
      <c r="A929" t="s">
        <v>16</v>
      </c>
      <c r="B929">
        <v>1</v>
      </c>
      <c r="C929">
        <v>2</v>
      </c>
      <c r="D929" t="s">
        <v>464</v>
      </c>
      <c r="E929" t="s">
        <v>471</v>
      </c>
      <c r="F929">
        <v>30</v>
      </c>
      <c r="G929">
        <v>32</v>
      </c>
    </row>
    <row r="930" spans="1:7">
      <c r="A930" t="s">
        <v>16</v>
      </c>
      <c r="B930">
        <v>1</v>
      </c>
      <c r="C930">
        <v>2</v>
      </c>
      <c r="D930" t="s">
        <v>464</v>
      </c>
      <c r="E930" t="s">
        <v>472</v>
      </c>
      <c r="F930">
        <v>30</v>
      </c>
      <c r="G930">
        <v>16</v>
      </c>
    </row>
    <row r="931" spans="1:7">
      <c r="A931" t="s">
        <v>16</v>
      </c>
      <c r="B931">
        <v>1</v>
      </c>
      <c r="C931">
        <v>2</v>
      </c>
      <c r="D931" t="s">
        <v>464</v>
      </c>
      <c r="E931" t="s">
        <v>473</v>
      </c>
      <c r="F931">
        <v>30</v>
      </c>
      <c r="G931">
        <v>44</v>
      </c>
    </row>
    <row r="932" spans="1:7">
      <c r="A932" t="s">
        <v>16</v>
      </c>
      <c r="B932">
        <v>2</v>
      </c>
      <c r="C932">
        <v>1</v>
      </c>
      <c r="D932" t="s">
        <v>460</v>
      </c>
      <c r="E932" t="s">
        <v>474</v>
      </c>
      <c r="F932">
        <v>30</v>
      </c>
      <c r="G932">
        <v>43</v>
      </c>
    </row>
    <row r="933" spans="1:7">
      <c r="A933" t="s">
        <v>16</v>
      </c>
      <c r="B933">
        <v>2</v>
      </c>
      <c r="C933">
        <v>1</v>
      </c>
      <c r="D933" t="s">
        <v>460</v>
      </c>
      <c r="E933" t="s">
        <v>475</v>
      </c>
      <c r="F933">
        <v>30</v>
      </c>
      <c r="G933">
        <v>41</v>
      </c>
    </row>
    <row r="934" spans="1:7">
      <c r="A934" t="s">
        <v>16</v>
      </c>
      <c r="B934">
        <v>2</v>
      </c>
      <c r="C934">
        <v>1</v>
      </c>
      <c r="D934" t="s">
        <v>460</v>
      </c>
      <c r="E934" t="s">
        <v>476</v>
      </c>
      <c r="F934">
        <v>30</v>
      </c>
      <c r="G934">
        <v>31</v>
      </c>
    </row>
    <row r="935" spans="1:7">
      <c r="A935" t="s">
        <v>16</v>
      </c>
      <c r="B935">
        <v>2</v>
      </c>
      <c r="C935">
        <v>1</v>
      </c>
      <c r="D935" t="s">
        <v>464</v>
      </c>
      <c r="E935" t="s">
        <v>477</v>
      </c>
      <c r="F935">
        <v>30</v>
      </c>
      <c r="G935">
        <v>37</v>
      </c>
    </row>
    <row r="936" spans="1:7">
      <c r="A936" t="s">
        <v>16</v>
      </c>
      <c r="B936">
        <v>2</v>
      </c>
      <c r="C936">
        <v>1</v>
      </c>
      <c r="D936" t="s">
        <v>464</v>
      </c>
      <c r="E936" t="s">
        <v>478</v>
      </c>
      <c r="F936">
        <v>30</v>
      </c>
      <c r="G936">
        <v>40</v>
      </c>
    </row>
    <row r="937" spans="1:7">
      <c r="A937" t="s">
        <v>16</v>
      </c>
      <c r="B937">
        <v>2</v>
      </c>
      <c r="C937">
        <v>1</v>
      </c>
      <c r="D937" t="s">
        <v>464</v>
      </c>
      <c r="E937" t="s">
        <v>479</v>
      </c>
      <c r="F937">
        <v>30</v>
      </c>
      <c r="G937">
        <v>58</v>
      </c>
    </row>
    <row r="938" spans="1:7">
      <c r="A938" t="s">
        <v>16</v>
      </c>
      <c r="B938">
        <v>2</v>
      </c>
      <c r="C938">
        <v>2</v>
      </c>
      <c r="D938" t="s">
        <v>460</v>
      </c>
      <c r="E938" t="s">
        <v>480</v>
      </c>
      <c r="F938">
        <v>30</v>
      </c>
      <c r="G938">
        <v>42</v>
      </c>
    </row>
    <row r="939" spans="1:7">
      <c r="A939" t="s">
        <v>16</v>
      </c>
      <c r="B939">
        <v>2</v>
      </c>
      <c r="C939">
        <v>2</v>
      </c>
      <c r="D939" t="s">
        <v>460</v>
      </c>
      <c r="E939" t="s">
        <v>481</v>
      </c>
      <c r="F939">
        <v>30</v>
      </c>
      <c r="G939">
        <v>25</v>
      </c>
    </row>
    <row r="940" spans="1:7">
      <c r="A940" t="s">
        <v>16</v>
      </c>
      <c r="B940">
        <v>2</v>
      </c>
      <c r="C940">
        <v>2</v>
      </c>
      <c r="D940" t="s">
        <v>460</v>
      </c>
      <c r="E940" t="s">
        <v>482</v>
      </c>
      <c r="F940">
        <v>30</v>
      </c>
      <c r="G940">
        <v>43</v>
      </c>
    </row>
    <row r="941" spans="1:7">
      <c r="A941" t="s">
        <v>16</v>
      </c>
      <c r="B941">
        <v>2</v>
      </c>
      <c r="C941">
        <v>2</v>
      </c>
      <c r="D941" t="s">
        <v>464</v>
      </c>
      <c r="E941" t="s">
        <v>483</v>
      </c>
      <c r="F941">
        <v>30</v>
      </c>
      <c r="G941">
        <v>46</v>
      </c>
    </row>
    <row r="942" spans="1:7">
      <c r="A942" t="s">
        <v>16</v>
      </c>
      <c r="B942">
        <v>2</v>
      </c>
      <c r="C942">
        <v>2</v>
      </c>
      <c r="D942" t="s">
        <v>464</v>
      </c>
      <c r="E942" t="s">
        <v>484</v>
      </c>
      <c r="F942">
        <v>30</v>
      </c>
      <c r="G942">
        <v>59</v>
      </c>
    </row>
    <row r="943" spans="1:7">
      <c r="A943" t="s">
        <v>16</v>
      </c>
      <c r="B943">
        <v>2</v>
      </c>
      <c r="C943">
        <v>2</v>
      </c>
      <c r="D943" t="s">
        <v>464</v>
      </c>
      <c r="E943" t="s">
        <v>485</v>
      </c>
      <c r="F943">
        <v>30</v>
      </c>
      <c r="G943">
        <v>38</v>
      </c>
    </row>
    <row r="944" spans="1:7">
      <c r="A944" t="s">
        <v>16</v>
      </c>
      <c r="B944">
        <v>2</v>
      </c>
      <c r="C944">
        <v>3</v>
      </c>
      <c r="D944" t="s">
        <v>460</v>
      </c>
      <c r="E944" t="s">
        <v>486</v>
      </c>
      <c r="F944">
        <v>30</v>
      </c>
      <c r="G944">
        <v>38</v>
      </c>
    </row>
    <row r="945" spans="1:7">
      <c r="A945" t="s">
        <v>16</v>
      </c>
      <c r="B945">
        <v>2</v>
      </c>
      <c r="C945">
        <v>3</v>
      </c>
      <c r="D945" t="s">
        <v>460</v>
      </c>
      <c r="E945" t="s">
        <v>487</v>
      </c>
      <c r="F945">
        <v>30</v>
      </c>
      <c r="G945">
        <v>28</v>
      </c>
    </row>
    <row r="946" spans="1:7">
      <c r="A946" t="s">
        <v>16</v>
      </c>
      <c r="B946">
        <v>2</v>
      </c>
      <c r="C946">
        <v>3</v>
      </c>
      <c r="D946" t="s">
        <v>460</v>
      </c>
      <c r="E946" t="s">
        <v>488</v>
      </c>
      <c r="F946">
        <v>30</v>
      </c>
      <c r="G946">
        <v>40</v>
      </c>
    </row>
    <row r="947" spans="1:7">
      <c r="A947" t="s">
        <v>16</v>
      </c>
      <c r="B947">
        <v>2</v>
      </c>
      <c r="C947">
        <v>3</v>
      </c>
      <c r="D947" t="s">
        <v>464</v>
      </c>
      <c r="E947" t="s">
        <v>489</v>
      </c>
      <c r="F947">
        <v>30</v>
      </c>
      <c r="G947">
        <v>19</v>
      </c>
    </row>
    <row r="948" spans="1:7">
      <c r="A948" t="s">
        <v>16</v>
      </c>
      <c r="B948">
        <v>2</v>
      </c>
      <c r="C948">
        <v>3</v>
      </c>
      <c r="D948" t="s">
        <v>464</v>
      </c>
      <c r="E948" t="s">
        <v>490</v>
      </c>
      <c r="F948">
        <v>30</v>
      </c>
      <c r="G948">
        <v>39</v>
      </c>
    </row>
    <row r="949" spans="1:7">
      <c r="A949" t="s">
        <v>16</v>
      </c>
      <c r="B949">
        <v>2</v>
      </c>
      <c r="C949">
        <v>3</v>
      </c>
      <c r="D949" t="s">
        <v>464</v>
      </c>
      <c r="E949" t="s">
        <v>491</v>
      </c>
      <c r="F949">
        <v>30</v>
      </c>
      <c r="G949">
        <v>64</v>
      </c>
    </row>
    <row r="950" spans="1:7">
      <c r="A950" t="s">
        <v>16</v>
      </c>
      <c r="B950">
        <v>3</v>
      </c>
      <c r="C950">
        <v>1</v>
      </c>
      <c r="D950" t="s">
        <v>460</v>
      </c>
      <c r="E950" t="s">
        <v>492</v>
      </c>
      <c r="F950">
        <v>30</v>
      </c>
      <c r="G950">
        <v>29</v>
      </c>
    </row>
    <row r="951" spans="1:7">
      <c r="A951" t="s">
        <v>16</v>
      </c>
      <c r="B951">
        <v>3</v>
      </c>
      <c r="C951">
        <v>1</v>
      </c>
      <c r="D951" t="s">
        <v>460</v>
      </c>
      <c r="E951" t="s">
        <v>493</v>
      </c>
      <c r="F951">
        <v>30</v>
      </c>
      <c r="G951">
        <v>9</v>
      </c>
    </row>
    <row r="952" spans="1:7">
      <c r="A952" t="s">
        <v>16</v>
      </c>
      <c r="B952">
        <v>3</v>
      </c>
      <c r="C952">
        <v>1</v>
      </c>
      <c r="D952" t="s">
        <v>460</v>
      </c>
      <c r="E952" t="s">
        <v>494</v>
      </c>
      <c r="F952">
        <v>30</v>
      </c>
      <c r="G952">
        <v>58</v>
      </c>
    </row>
    <row r="953" spans="1:7">
      <c r="A953" t="s">
        <v>16</v>
      </c>
      <c r="B953">
        <v>3</v>
      </c>
      <c r="C953">
        <v>1</v>
      </c>
      <c r="D953" t="s">
        <v>464</v>
      </c>
      <c r="E953" t="s">
        <v>495</v>
      </c>
      <c r="F953">
        <v>30</v>
      </c>
      <c r="G953">
        <v>30</v>
      </c>
    </row>
    <row r="954" spans="1:7">
      <c r="A954" t="s">
        <v>16</v>
      </c>
      <c r="B954">
        <v>3</v>
      </c>
      <c r="C954">
        <v>1</v>
      </c>
      <c r="D954" t="s">
        <v>464</v>
      </c>
      <c r="E954" t="s">
        <v>496</v>
      </c>
      <c r="F954">
        <v>30</v>
      </c>
      <c r="G954">
        <v>13</v>
      </c>
    </row>
    <row r="955" spans="1:7">
      <c r="A955" t="s">
        <v>16</v>
      </c>
      <c r="B955">
        <v>3</v>
      </c>
      <c r="C955">
        <v>1</v>
      </c>
      <c r="D955" t="s">
        <v>464</v>
      </c>
      <c r="E955" t="s">
        <v>497</v>
      </c>
      <c r="F955">
        <v>30</v>
      </c>
      <c r="G955">
        <v>20</v>
      </c>
    </row>
    <row r="956" spans="1:7">
      <c r="A956" t="s">
        <v>16</v>
      </c>
      <c r="B956">
        <v>3</v>
      </c>
      <c r="C956">
        <v>2</v>
      </c>
      <c r="D956" t="s">
        <v>460</v>
      </c>
      <c r="E956" t="s">
        <v>498</v>
      </c>
      <c r="F956">
        <v>30</v>
      </c>
      <c r="G956">
        <v>28</v>
      </c>
    </row>
    <row r="957" spans="1:7">
      <c r="A957" t="s">
        <v>16</v>
      </c>
      <c r="B957">
        <v>3</v>
      </c>
      <c r="C957">
        <v>2</v>
      </c>
      <c r="D957" t="s">
        <v>460</v>
      </c>
      <c r="E957" t="s">
        <v>499</v>
      </c>
      <c r="F957">
        <v>30</v>
      </c>
      <c r="G957">
        <v>15</v>
      </c>
    </row>
    <row r="958" spans="1:7">
      <c r="A958" t="s">
        <v>16</v>
      </c>
      <c r="B958">
        <v>3</v>
      </c>
      <c r="C958">
        <v>2</v>
      </c>
      <c r="D958" t="s">
        <v>460</v>
      </c>
      <c r="E958" t="s">
        <v>500</v>
      </c>
      <c r="F958">
        <v>30</v>
      </c>
      <c r="G958">
        <v>32</v>
      </c>
    </row>
    <row r="959" spans="1:7">
      <c r="A959" t="s">
        <v>16</v>
      </c>
      <c r="B959">
        <v>3</v>
      </c>
      <c r="C959">
        <v>2</v>
      </c>
      <c r="D959" t="s">
        <v>464</v>
      </c>
      <c r="E959" t="s">
        <v>501</v>
      </c>
      <c r="F959">
        <v>30</v>
      </c>
      <c r="G959">
        <v>55</v>
      </c>
    </row>
    <row r="960" spans="1:7">
      <c r="A960" t="s">
        <v>16</v>
      </c>
      <c r="B960">
        <v>3</v>
      </c>
      <c r="C960">
        <v>2</v>
      </c>
      <c r="D960" t="s">
        <v>464</v>
      </c>
      <c r="E960" t="s">
        <v>502</v>
      </c>
      <c r="F960">
        <v>30</v>
      </c>
      <c r="G960">
        <v>50</v>
      </c>
    </row>
    <row r="961" spans="1:7">
      <c r="A961" t="s">
        <v>16</v>
      </c>
      <c r="B961">
        <v>3</v>
      </c>
      <c r="C961">
        <v>2</v>
      </c>
      <c r="D961" t="s">
        <v>464</v>
      </c>
      <c r="E961" t="s">
        <v>503</v>
      </c>
      <c r="F961">
        <v>30</v>
      </c>
      <c r="G961">
        <v>42</v>
      </c>
    </row>
    <row r="962" spans="1:7">
      <c r="A962" t="s">
        <v>16</v>
      </c>
      <c r="B962">
        <v>3</v>
      </c>
      <c r="C962">
        <v>3</v>
      </c>
      <c r="D962" t="s">
        <v>460</v>
      </c>
      <c r="E962" t="s">
        <v>504</v>
      </c>
      <c r="F962">
        <v>30</v>
      </c>
      <c r="G962">
        <v>46</v>
      </c>
    </row>
    <row r="963" spans="1:7">
      <c r="A963" t="s">
        <v>16</v>
      </c>
      <c r="B963">
        <v>3</v>
      </c>
      <c r="C963">
        <v>3</v>
      </c>
      <c r="D963" t="s">
        <v>460</v>
      </c>
      <c r="E963" t="s">
        <v>505</v>
      </c>
      <c r="F963">
        <v>30</v>
      </c>
      <c r="G963">
        <v>39</v>
      </c>
    </row>
    <row r="964" spans="1:7">
      <c r="A964" t="s">
        <v>16</v>
      </c>
      <c r="B964">
        <v>3</v>
      </c>
      <c r="C964">
        <v>3</v>
      </c>
      <c r="D964" t="s">
        <v>460</v>
      </c>
      <c r="E964" t="s">
        <v>506</v>
      </c>
      <c r="F964">
        <v>30</v>
      </c>
      <c r="G964">
        <v>15</v>
      </c>
    </row>
    <row r="965" spans="1:7">
      <c r="A965" t="s">
        <v>16</v>
      </c>
      <c r="B965">
        <v>3</v>
      </c>
      <c r="C965">
        <v>3</v>
      </c>
      <c r="D965" t="s">
        <v>464</v>
      </c>
      <c r="E965" t="s">
        <v>507</v>
      </c>
      <c r="F965">
        <v>30</v>
      </c>
      <c r="G965">
        <v>32</v>
      </c>
    </row>
    <row r="966" spans="1:7">
      <c r="A966" t="s">
        <v>16</v>
      </c>
      <c r="B966">
        <v>3</v>
      </c>
      <c r="C966">
        <v>3</v>
      </c>
      <c r="D966" t="s">
        <v>464</v>
      </c>
      <c r="E966" t="s">
        <v>508</v>
      </c>
      <c r="F966">
        <v>30</v>
      </c>
      <c r="G966">
        <v>55</v>
      </c>
    </row>
    <row r="967" spans="1:7">
      <c r="A967" t="s">
        <v>16</v>
      </c>
      <c r="B967">
        <v>3</v>
      </c>
      <c r="C967">
        <v>3</v>
      </c>
      <c r="D967" t="s">
        <v>464</v>
      </c>
      <c r="E967" t="s">
        <v>509</v>
      </c>
      <c r="F967">
        <v>30</v>
      </c>
      <c r="G967">
        <v>49</v>
      </c>
    </row>
    <row r="968" spans="1:7">
      <c r="A968" t="s">
        <v>39</v>
      </c>
      <c r="B968">
        <v>1</v>
      </c>
      <c r="C968">
        <v>1</v>
      </c>
      <c r="D968" t="s">
        <v>460</v>
      </c>
      <c r="E968" t="s">
        <v>510</v>
      </c>
      <c r="F968">
        <v>30</v>
      </c>
      <c r="G968">
        <v>23</v>
      </c>
    </row>
    <row r="969" spans="1:7">
      <c r="A969" t="s">
        <v>39</v>
      </c>
      <c r="B969">
        <v>1</v>
      </c>
      <c r="C969">
        <v>1</v>
      </c>
      <c r="D969" t="s">
        <v>460</v>
      </c>
      <c r="E969" t="s">
        <v>511</v>
      </c>
      <c r="F969">
        <v>30</v>
      </c>
      <c r="G969">
        <v>33</v>
      </c>
    </row>
    <row r="970" spans="1:7">
      <c r="A970" t="s">
        <v>39</v>
      </c>
      <c r="B970">
        <v>1</v>
      </c>
      <c r="C970">
        <v>1</v>
      </c>
      <c r="D970" t="s">
        <v>460</v>
      </c>
      <c r="E970" t="s">
        <v>512</v>
      </c>
      <c r="F970">
        <v>30</v>
      </c>
      <c r="G970">
        <v>44</v>
      </c>
    </row>
    <row r="971" spans="1:7">
      <c r="A971" t="s">
        <v>39</v>
      </c>
      <c r="B971">
        <v>1</v>
      </c>
      <c r="C971">
        <v>1</v>
      </c>
      <c r="D971" t="s">
        <v>464</v>
      </c>
      <c r="E971" t="s">
        <v>513</v>
      </c>
      <c r="F971">
        <v>30</v>
      </c>
      <c r="G971">
        <v>19</v>
      </c>
    </row>
    <row r="972" spans="1:7">
      <c r="A972" t="s">
        <v>39</v>
      </c>
      <c r="B972">
        <v>1</v>
      </c>
      <c r="C972">
        <v>1</v>
      </c>
      <c r="D972" t="s">
        <v>464</v>
      </c>
      <c r="E972" t="s">
        <v>514</v>
      </c>
      <c r="F972">
        <v>30</v>
      </c>
      <c r="G972">
        <v>30</v>
      </c>
    </row>
    <row r="973" spans="1:7">
      <c r="A973" t="s">
        <v>39</v>
      </c>
      <c r="B973">
        <v>1</v>
      </c>
      <c r="C973">
        <v>1</v>
      </c>
      <c r="D973" t="s">
        <v>464</v>
      </c>
      <c r="E973" t="s">
        <v>515</v>
      </c>
      <c r="F973">
        <v>30</v>
      </c>
      <c r="G973">
        <v>34</v>
      </c>
    </row>
    <row r="974" spans="1:7">
      <c r="A974" t="s">
        <v>39</v>
      </c>
      <c r="B974">
        <v>1</v>
      </c>
      <c r="C974">
        <v>2</v>
      </c>
      <c r="D974" t="s">
        <v>460</v>
      </c>
      <c r="E974" t="s">
        <v>516</v>
      </c>
      <c r="F974">
        <v>30</v>
      </c>
      <c r="G974">
        <v>51</v>
      </c>
    </row>
    <row r="975" spans="1:7">
      <c r="A975" t="s">
        <v>39</v>
      </c>
      <c r="B975">
        <v>1</v>
      </c>
      <c r="C975">
        <v>2</v>
      </c>
      <c r="D975" t="s">
        <v>460</v>
      </c>
      <c r="E975" t="s">
        <v>517</v>
      </c>
      <c r="F975">
        <v>30</v>
      </c>
      <c r="G975">
        <v>36</v>
      </c>
    </row>
    <row r="976" spans="1:7">
      <c r="A976" t="s">
        <v>39</v>
      </c>
      <c r="B976">
        <v>1</v>
      </c>
      <c r="C976">
        <v>2</v>
      </c>
      <c r="D976" t="s">
        <v>460</v>
      </c>
      <c r="E976" t="s">
        <v>518</v>
      </c>
      <c r="F976">
        <v>30</v>
      </c>
      <c r="G976">
        <v>29</v>
      </c>
    </row>
    <row r="977" spans="1:7">
      <c r="A977" t="s">
        <v>39</v>
      </c>
      <c r="B977">
        <v>1</v>
      </c>
      <c r="C977">
        <v>2</v>
      </c>
      <c r="D977" t="s">
        <v>464</v>
      </c>
      <c r="E977" t="s">
        <v>519</v>
      </c>
      <c r="F977">
        <v>30</v>
      </c>
      <c r="G977">
        <v>84</v>
      </c>
    </row>
    <row r="978" spans="1:7">
      <c r="A978" t="s">
        <v>39</v>
      </c>
      <c r="B978">
        <v>1</v>
      </c>
      <c r="C978">
        <v>2</v>
      </c>
      <c r="D978" t="s">
        <v>464</v>
      </c>
      <c r="E978" t="s">
        <v>520</v>
      </c>
      <c r="F978">
        <v>30</v>
      </c>
      <c r="G978">
        <v>37</v>
      </c>
    </row>
    <row r="979" spans="1:7">
      <c r="A979" t="s">
        <v>39</v>
      </c>
      <c r="B979">
        <v>1</v>
      </c>
      <c r="C979">
        <v>2</v>
      </c>
      <c r="D979" t="s">
        <v>464</v>
      </c>
      <c r="E979" t="s">
        <v>521</v>
      </c>
      <c r="F979">
        <v>30</v>
      </c>
      <c r="G979">
        <v>59</v>
      </c>
    </row>
    <row r="980" spans="1:7">
      <c r="A980" t="s">
        <v>39</v>
      </c>
      <c r="B980">
        <v>1</v>
      </c>
      <c r="C980">
        <v>3</v>
      </c>
      <c r="D980" t="s">
        <v>460</v>
      </c>
      <c r="E980" t="s">
        <v>522</v>
      </c>
      <c r="F980">
        <v>30</v>
      </c>
      <c r="G980">
        <v>25</v>
      </c>
    </row>
    <row r="981" spans="1:7">
      <c r="A981" t="s">
        <v>39</v>
      </c>
      <c r="B981">
        <v>1</v>
      </c>
      <c r="C981">
        <v>3</v>
      </c>
      <c r="D981" t="s">
        <v>460</v>
      </c>
      <c r="E981" t="s">
        <v>523</v>
      </c>
      <c r="F981">
        <v>30</v>
      </c>
      <c r="G981">
        <v>32</v>
      </c>
    </row>
    <row r="982" spans="1:7">
      <c r="A982" t="s">
        <v>39</v>
      </c>
      <c r="B982">
        <v>1</v>
      </c>
      <c r="C982">
        <v>3</v>
      </c>
      <c r="D982" t="s">
        <v>460</v>
      </c>
      <c r="E982" t="s">
        <v>524</v>
      </c>
      <c r="F982">
        <v>30</v>
      </c>
      <c r="G982">
        <v>31</v>
      </c>
    </row>
    <row r="983" spans="1:7">
      <c r="A983" t="s">
        <v>39</v>
      </c>
      <c r="B983">
        <v>1</v>
      </c>
      <c r="C983">
        <v>3</v>
      </c>
      <c r="D983" t="s">
        <v>464</v>
      </c>
      <c r="E983" t="s">
        <v>525</v>
      </c>
      <c r="F983">
        <v>30</v>
      </c>
      <c r="G983">
        <v>26</v>
      </c>
    </row>
    <row r="984" spans="1:7">
      <c r="A984" t="s">
        <v>39</v>
      </c>
      <c r="B984">
        <v>1</v>
      </c>
      <c r="C984">
        <v>3</v>
      </c>
      <c r="D984" t="s">
        <v>464</v>
      </c>
      <c r="E984" t="s">
        <v>526</v>
      </c>
      <c r="F984">
        <v>30</v>
      </c>
      <c r="G984">
        <v>36</v>
      </c>
    </row>
    <row r="985" spans="1:7">
      <c r="A985" t="s">
        <v>39</v>
      </c>
      <c r="B985">
        <v>1</v>
      </c>
      <c r="C985">
        <v>3</v>
      </c>
      <c r="D985" t="s">
        <v>464</v>
      </c>
      <c r="E985" t="s">
        <v>527</v>
      </c>
      <c r="F985">
        <v>30</v>
      </c>
      <c r="G985">
        <v>32</v>
      </c>
    </row>
    <row r="986" spans="1:7">
      <c r="A986" t="s">
        <v>39</v>
      </c>
      <c r="B986">
        <v>2</v>
      </c>
      <c r="C986">
        <v>1</v>
      </c>
      <c r="D986" t="s">
        <v>460</v>
      </c>
      <c r="E986" t="s">
        <v>528</v>
      </c>
      <c r="F986">
        <v>30</v>
      </c>
      <c r="G986">
        <v>49</v>
      </c>
    </row>
    <row r="987" spans="1:7">
      <c r="A987" t="s">
        <v>39</v>
      </c>
      <c r="B987">
        <v>2</v>
      </c>
      <c r="C987">
        <v>1</v>
      </c>
      <c r="D987" t="s">
        <v>460</v>
      </c>
      <c r="E987" t="s">
        <v>529</v>
      </c>
      <c r="F987">
        <v>30</v>
      </c>
      <c r="G987">
        <v>45</v>
      </c>
    </row>
    <row r="988" spans="1:7">
      <c r="A988" t="s">
        <v>39</v>
      </c>
      <c r="B988">
        <v>2</v>
      </c>
      <c r="C988">
        <v>1</v>
      </c>
      <c r="D988" t="s">
        <v>460</v>
      </c>
      <c r="E988" t="s">
        <v>530</v>
      </c>
      <c r="F988">
        <v>30</v>
      </c>
      <c r="G988">
        <v>20</v>
      </c>
    </row>
    <row r="989" spans="1:7">
      <c r="A989" t="s">
        <v>39</v>
      </c>
      <c r="B989">
        <v>2</v>
      </c>
      <c r="C989">
        <v>1</v>
      </c>
      <c r="D989" t="s">
        <v>464</v>
      </c>
      <c r="E989" t="s">
        <v>531</v>
      </c>
      <c r="F989">
        <v>30</v>
      </c>
      <c r="G989">
        <v>31</v>
      </c>
    </row>
    <row r="990" spans="1:7">
      <c r="A990" t="s">
        <v>39</v>
      </c>
      <c r="B990">
        <v>2</v>
      </c>
      <c r="C990">
        <v>1</v>
      </c>
      <c r="D990" t="s">
        <v>464</v>
      </c>
      <c r="E990" t="s">
        <v>532</v>
      </c>
      <c r="F990">
        <v>30</v>
      </c>
      <c r="G990">
        <v>35</v>
      </c>
    </row>
    <row r="991" spans="1:7">
      <c r="A991" t="s">
        <v>39</v>
      </c>
      <c r="B991">
        <v>2</v>
      </c>
      <c r="C991">
        <v>1</v>
      </c>
      <c r="D991" t="s">
        <v>464</v>
      </c>
      <c r="E991" t="s">
        <v>533</v>
      </c>
      <c r="F991">
        <v>30</v>
      </c>
      <c r="G991">
        <v>89</v>
      </c>
    </row>
    <row r="992" spans="1:7">
      <c r="A992" t="s">
        <v>39</v>
      </c>
      <c r="B992">
        <v>2</v>
      </c>
      <c r="C992">
        <v>2</v>
      </c>
      <c r="D992" t="s">
        <v>460</v>
      </c>
      <c r="E992" t="s">
        <v>534</v>
      </c>
      <c r="F992">
        <v>30</v>
      </c>
      <c r="G992">
        <v>19</v>
      </c>
    </row>
    <row r="993" spans="1:7">
      <c r="A993" t="s">
        <v>39</v>
      </c>
      <c r="B993">
        <v>2</v>
      </c>
      <c r="C993">
        <v>2</v>
      </c>
      <c r="D993" t="s">
        <v>460</v>
      </c>
      <c r="E993" t="s">
        <v>535</v>
      </c>
      <c r="F993">
        <v>30</v>
      </c>
      <c r="G993">
        <v>44</v>
      </c>
    </row>
    <row r="994" spans="1:7">
      <c r="A994" t="s">
        <v>39</v>
      </c>
      <c r="B994">
        <v>2</v>
      </c>
      <c r="C994">
        <v>2</v>
      </c>
      <c r="D994" t="s">
        <v>460</v>
      </c>
      <c r="E994" t="s">
        <v>536</v>
      </c>
      <c r="F994">
        <v>30</v>
      </c>
      <c r="G994">
        <v>32</v>
      </c>
    </row>
    <row r="995" spans="1:7">
      <c r="A995" t="s">
        <v>39</v>
      </c>
      <c r="B995">
        <v>2</v>
      </c>
      <c r="C995">
        <v>2</v>
      </c>
      <c r="D995" t="s">
        <v>464</v>
      </c>
      <c r="E995" t="s">
        <v>537</v>
      </c>
      <c r="F995">
        <v>30</v>
      </c>
      <c r="G995">
        <v>56</v>
      </c>
    </row>
    <row r="996" spans="1:7">
      <c r="A996" t="s">
        <v>39</v>
      </c>
      <c r="B996">
        <v>2</v>
      </c>
      <c r="C996">
        <v>2</v>
      </c>
      <c r="D996" t="s">
        <v>464</v>
      </c>
      <c r="E996" t="s">
        <v>538</v>
      </c>
      <c r="F996">
        <v>30</v>
      </c>
      <c r="G996">
        <v>69</v>
      </c>
    </row>
    <row r="997" spans="1:7">
      <c r="A997" t="s">
        <v>39</v>
      </c>
      <c r="B997">
        <v>2</v>
      </c>
      <c r="C997">
        <v>2</v>
      </c>
      <c r="D997" t="s">
        <v>464</v>
      </c>
      <c r="E997" t="s">
        <v>539</v>
      </c>
      <c r="F997">
        <v>30</v>
      </c>
      <c r="G997">
        <v>89</v>
      </c>
    </row>
    <row r="998" spans="1:7">
      <c r="A998" t="s">
        <v>39</v>
      </c>
      <c r="B998">
        <v>2</v>
      </c>
      <c r="C998">
        <v>3</v>
      </c>
      <c r="D998" t="s">
        <v>460</v>
      </c>
      <c r="E998" t="s">
        <v>540</v>
      </c>
      <c r="F998">
        <v>30</v>
      </c>
      <c r="G998">
        <v>22</v>
      </c>
    </row>
    <row r="999" spans="1:7">
      <c r="A999" t="s">
        <v>39</v>
      </c>
      <c r="B999">
        <v>2</v>
      </c>
      <c r="C999">
        <v>3</v>
      </c>
      <c r="D999" t="s">
        <v>460</v>
      </c>
      <c r="E999" t="s">
        <v>541</v>
      </c>
      <c r="F999">
        <v>30</v>
      </c>
      <c r="G999">
        <v>46</v>
      </c>
    </row>
    <row r="1000" spans="1:7">
      <c r="A1000" t="s">
        <v>39</v>
      </c>
      <c r="B1000">
        <v>2</v>
      </c>
      <c r="C1000">
        <v>3</v>
      </c>
      <c r="D1000" t="s">
        <v>460</v>
      </c>
      <c r="E1000" t="s">
        <v>542</v>
      </c>
      <c r="F1000">
        <v>30</v>
      </c>
      <c r="G1000">
        <v>56</v>
      </c>
    </row>
    <row r="1001" spans="1:7">
      <c r="A1001" t="s">
        <v>39</v>
      </c>
      <c r="B1001">
        <v>2</v>
      </c>
      <c r="C1001">
        <v>3</v>
      </c>
      <c r="D1001" t="s">
        <v>464</v>
      </c>
      <c r="E1001" t="s">
        <v>543</v>
      </c>
      <c r="F1001">
        <v>30</v>
      </c>
      <c r="G1001">
        <v>58</v>
      </c>
    </row>
    <row r="1002" spans="1:7">
      <c r="A1002" t="s">
        <v>39</v>
      </c>
      <c r="B1002">
        <v>2</v>
      </c>
      <c r="C1002">
        <v>3</v>
      </c>
      <c r="D1002" t="s">
        <v>464</v>
      </c>
      <c r="E1002" t="s">
        <v>544</v>
      </c>
      <c r="F1002">
        <v>30</v>
      </c>
      <c r="G1002">
        <v>36</v>
      </c>
    </row>
    <row r="1003" spans="1:7">
      <c r="A1003" t="s">
        <v>39</v>
      </c>
      <c r="B1003">
        <v>2</v>
      </c>
      <c r="C1003">
        <v>3</v>
      </c>
      <c r="D1003" t="s">
        <v>464</v>
      </c>
      <c r="E1003" t="s">
        <v>545</v>
      </c>
      <c r="F1003">
        <v>30</v>
      </c>
      <c r="G1003">
        <v>30</v>
      </c>
    </row>
    <row r="1004" spans="1:7">
      <c r="A1004" t="s">
        <v>39</v>
      </c>
      <c r="B1004">
        <v>3</v>
      </c>
      <c r="C1004">
        <v>1</v>
      </c>
      <c r="D1004" t="s">
        <v>460</v>
      </c>
      <c r="E1004" t="s">
        <v>546</v>
      </c>
      <c r="F1004">
        <v>30</v>
      </c>
      <c r="G1004">
        <v>22</v>
      </c>
    </row>
    <row r="1005" spans="1:7">
      <c r="A1005" t="s">
        <v>39</v>
      </c>
      <c r="B1005">
        <v>3</v>
      </c>
      <c r="C1005">
        <v>1</v>
      </c>
      <c r="D1005" t="s">
        <v>460</v>
      </c>
      <c r="E1005" t="s">
        <v>547</v>
      </c>
      <c r="F1005">
        <v>30</v>
      </c>
      <c r="G1005">
        <v>38</v>
      </c>
    </row>
    <row r="1006" spans="1:7">
      <c r="A1006" t="s">
        <v>39</v>
      </c>
      <c r="B1006">
        <v>3</v>
      </c>
      <c r="C1006">
        <v>1</v>
      </c>
      <c r="D1006" t="s">
        <v>460</v>
      </c>
      <c r="E1006" t="s">
        <v>548</v>
      </c>
      <c r="F1006">
        <v>30</v>
      </c>
      <c r="G1006">
        <v>27</v>
      </c>
    </row>
    <row r="1007" spans="1:7">
      <c r="A1007" t="s">
        <v>39</v>
      </c>
      <c r="B1007">
        <v>3</v>
      </c>
      <c r="C1007">
        <v>1</v>
      </c>
      <c r="D1007" t="s">
        <v>464</v>
      </c>
      <c r="E1007" t="s">
        <v>549</v>
      </c>
      <c r="F1007">
        <v>30</v>
      </c>
      <c r="G1007">
        <v>51</v>
      </c>
    </row>
    <row r="1008" spans="1:7">
      <c r="A1008" t="s">
        <v>39</v>
      </c>
      <c r="B1008">
        <v>3</v>
      </c>
      <c r="C1008">
        <v>1</v>
      </c>
      <c r="D1008" t="s">
        <v>464</v>
      </c>
      <c r="E1008" t="s">
        <v>550</v>
      </c>
      <c r="F1008">
        <v>30</v>
      </c>
      <c r="G1008">
        <v>13</v>
      </c>
    </row>
    <row r="1009" spans="1:7">
      <c r="A1009" t="s">
        <v>39</v>
      </c>
      <c r="B1009">
        <v>3</v>
      </c>
      <c r="C1009">
        <v>1</v>
      </c>
      <c r="D1009" t="s">
        <v>464</v>
      </c>
      <c r="E1009" t="s">
        <v>551</v>
      </c>
      <c r="F1009">
        <v>30</v>
      </c>
      <c r="G1009">
        <v>42</v>
      </c>
    </row>
    <row r="1010" spans="1:7">
      <c r="A1010" t="s">
        <v>39</v>
      </c>
      <c r="B1010">
        <v>3</v>
      </c>
      <c r="C1010">
        <v>2</v>
      </c>
      <c r="D1010" t="s">
        <v>460</v>
      </c>
      <c r="E1010" t="s">
        <v>552</v>
      </c>
      <c r="F1010">
        <v>30</v>
      </c>
      <c r="G1010">
        <v>43</v>
      </c>
    </row>
    <row r="1011" spans="1:7">
      <c r="A1011" t="s">
        <v>39</v>
      </c>
      <c r="B1011">
        <v>3</v>
      </c>
      <c r="C1011">
        <v>2</v>
      </c>
      <c r="D1011" t="s">
        <v>460</v>
      </c>
      <c r="E1011" t="s">
        <v>553</v>
      </c>
      <c r="F1011">
        <v>30</v>
      </c>
      <c r="G1011">
        <v>39</v>
      </c>
    </row>
    <row r="1012" spans="1:7">
      <c r="A1012" t="s">
        <v>39</v>
      </c>
      <c r="B1012">
        <v>3</v>
      </c>
      <c r="C1012">
        <v>2</v>
      </c>
      <c r="D1012" t="s">
        <v>460</v>
      </c>
      <c r="E1012" t="s">
        <v>554</v>
      </c>
      <c r="F1012">
        <v>30</v>
      </c>
      <c r="G1012">
        <v>28</v>
      </c>
    </row>
    <row r="1013" spans="1:7">
      <c r="A1013" t="s">
        <v>39</v>
      </c>
      <c r="B1013">
        <v>3</v>
      </c>
      <c r="C1013">
        <v>2</v>
      </c>
      <c r="D1013" t="s">
        <v>464</v>
      </c>
      <c r="E1013" t="s">
        <v>555</v>
      </c>
      <c r="F1013">
        <v>30</v>
      </c>
      <c r="G1013">
        <v>34</v>
      </c>
    </row>
    <row r="1014" spans="1:7">
      <c r="A1014" t="s">
        <v>39</v>
      </c>
      <c r="B1014">
        <v>3</v>
      </c>
      <c r="C1014">
        <v>2</v>
      </c>
      <c r="D1014" t="s">
        <v>464</v>
      </c>
      <c r="E1014" t="s">
        <v>556</v>
      </c>
      <c r="F1014">
        <v>30</v>
      </c>
      <c r="G1014">
        <v>56</v>
      </c>
    </row>
    <row r="1015" spans="1:7">
      <c r="A1015" t="s">
        <v>39</v>
      </c>
      <c r="B1015">
        <v>3</v>
      </c>
      <c r="C1015">
        <v>2</v>
      </c>
      <c r="D1015" t="s">
        <v>464</v>
      </c>
      <c r="E1015" t="s">
        <v>557</v>
      </c>
      <c r="F1015">
        <v>30</v>
      </c>
      <c r="G1015">
        <v>80</v>
      </c>
    </row>
    <row r="1016" spans="1:7">
      <c r="A1016" t="s">
        <v>39</v>
      </c>
      <c r="B1016">
        <v>3</v>
      </c>
      <c r="C1016">
        <v>3</v>
      </c>
      <c r="D1016" t="s">
        <v>460</v>
      </c>
      <c r="E1016" t="s">
        <v>558</v>
      </c>
      <c r="F1016">
        <v>30</v>
      </c>
      <c r="G1016">
        <v>44</v>
      </c>
    </row>
    <row r="1017" spans="1:7">
      <c r="A1017" t="s">
        <v>39</v>
      </c>
      <c r="B1017">
        <v>3</v>
      </c>
      <c r="C1017">
        <v>3</v>
      </c>
      <c r="D1017" t="s">
        <v>460</v>
      </c>
      <c r="E1017" t="s">
        <v>559</v>
      </c>
      <c r="F1017">
        <v>30</v>
      </c>
      <c r="G1017">
        <v>23</v>
      </c>
    </row>
    <row r="1018" spans="1:7">
      <c r="A1018" t="s">
        <v>39</v>
      </c>
      <c r="B1018">
        <v>3</v>
      </c>
      <c r="C1018">
        <v>3</v>
      </c>
      <c r="D1018" t="s">
        <v>460</v>
      </c>
      <c r="E1018" t="s">
        <v>560</v>
      </c>
      <c r="F1018">
        <v>30</v>
      </c>
      <c r="G1018">
        <v>48</v>
      </c>
    </row>
    <row r="1019" spans="1:7">
      <c r="A1019" t="s">
        <v>39</v>
      </c>
      <c r="B1019">
        <v>3</v>
      </c>
      <c r="C1019">
        <v>3</v>
      </c>
      <c r="D1019" t="s">
        <v>464</v>
      </c>
      <c r="E1019" t="s">
        <v>561</v>
      </c>
      <c r="F1019">
        <v>30</v>
      </c>
      <c r="G1019">
        <v>57</v>
      </c>
    </row>
    <row r="1020" spans="1:7">
      <c r="A1020" t="s">
        <v>39</v>
      </c>
      <c r="B1020">
        <v>3</v>
      </c>
      <c r="C1020">
        <v>3</v>
      </c>
      <c r="D1020" t="s">
        <v>464</v>
      </c>
      <c r="E1020" t="s">
        <v>562</v>
      </c>
      <c r="F1020">
        <v>30</v>
      </c>
      <c r="G1020">
        <v>34</v>
      </c>
    </row>
    <row r="1021" spans="1:7">
      <c r="A1021" t="s">
        <v>39</v>
      </c>
      <c r="B1021">
        <v>3</v>
      </c>
      <c r="C1021">
        <v>3</v>
      </c>
      <c r="D1021" t="s">
        <v>464</v>
      </c>
      <c r="E1021" t="s">
        <v>563</v>
      </c>
      <c r="F1021">
        <v>30</v>
      </c>
      <c r="G1021">
        <v>49</v>
      </c>
    </row>
    <row r="1022" spans="1:7">
      <c r="A1022" t="s">
        <v>16</v>
      </c>
      <c r="B1022">
        <v>1</v>
      </c>
      <c r="C1022">
        <v>1</v>
      </c>
      <c r="D1022" t="s">
        <v>460</v>
      </c>
      <c r="E1022" t="s">
        <v>461</v>
      </c>
      <c r="F1022">
        <v>33</v>
      </c>
      <c r="G1022">
        <v>29</v>
      </c>
    </row>
    <row r="1023" spans="1:7">
      <c r="A1023" t="s">
        <v>16</v>
      </c>
      <c r="B1023">
        <v>1</v>
      </c>
      <c r="C1023">
        <v>1</v>
      </c>
      <c r="D1023" t="s">
        <v>460</v>
      </c>
      <c r="E1023" t="s">
        <v>462</v>
      </c>
      <c r="F1023">
        <v>33</v>
      </c>
      <c r="G1023">
        <v>91</v>
      </c>
    </row>
    <row r="1024" spans="1:7">
      <c r="A1024" t="s">
        <v>16</v>
      </c>
      <c r="B1024">
        <v>1</v>
      </c>
      <c r="C1024">
        <v>1</v>
      </c>
      <c r="D1024" t="s">
        <v>460</v>
      </c>
      <c r="E1024" t="s">
        <v>463</v>
      </c>
      <c r="F1024">
        <v>33</v>
      </c>
      <c r="G1024">
        <v>71</v>
      </c>
    </row>
    <row r="1025" spans="1:7">
      <c r="A1025" t="s">
        <v>16</v>
      </c>
      <c r="B1025">
        <v>1</v>
      </c>
      <c r="C1025">
        <v>1</v>
      </c>
      <c r="D1025" t="s">
        <v>464</v>
      </c>
      <c r="E1025" t="s">
        <v>465</v>
      </c>
      <c r="F1025">
        <v>33</v>
      </c>
      <c r="G1025">
        <v>19</v>
      </c>
    </row>
    <row r="1026" spans="1:7">
      <c r="A1026" t="s">
        <v>16</v>
      </c>
      <c r="B1026">
        <v>1</v>
      </c>
      <c r="C1026">
        <v>1</v>
      </c>
      <c r="D1026" t="s">
        <v>464</v>
      </c>
      <c r="E1026" t="s">
        <v>466</v>
      </c>
      <c r="F1026">
        <v>33</v>
      </c>
      <c r="G1026">
        <v>17</v>
      </c>
    </row>
    <row r="1027" spans="1:7">
      <c r="A1027" t="s">
        <v>16</v>
      </c>
      <c r="B1027">
        <v>1</v>
      </c>
      <c r="C1027">
        <v>1</v>
      </c>
      <c r="D1027" t="s">
        <v>464</v>
      </c>
      <c r="E1027" t="s">
        <v>467</v>
      </c>
      <c r="F1027">
        <v>33</v>
      </c>
      <c r="G1027">
        <v>31</v>
      </c>
    </row>
    <row r="1028" spans="1:7">
      <c r="A1028" t="s">
        <v>16</v>
      </c>
      <c r="B1028">
        <v>1</v>
      </c>
      <c r="C1028">
        <v>2</v>
      </c>
      <c r="D1028" t="s">
        <v>460</v>
      </c>
      <c r="E1028" t="s">
        <v>468</v>
      </c>
      <c r="F1028">
        <v>33</v>
      </c>
      <c r="G1028">
        <v>60</v>
      </c>
    </row>
    <row r="1029" spans="1:7">
      <c r="A1029" t="s">
        <v>16</v>
      </c>
      <c r="B1029">
        <v>1</v>
      </c>
      <c r="C1029">
        <v>2</v>
      </c>
      <c r="D1029" t="s">
        <v>460</v>
      </c>
      <c r="E1029" t="s">
        <v>469</v>
      </c>
      <c r="F1029">
        <v>33</v>
      </c>
      <c r="G1029">
        <v>70</v>
      </c>
    </row>
    <row r="1030" spans="1:7">
      <c r="A1030" t="s">
        <v>16</v>
      </c>
      <c r="B1030">
        <v>1</v>
      </c>
      <c r="C1030">
        <v>2</v>
      </c>
      <c r="D1030" t="s">
        <v>460</v>
      </c>
      <c r="E1030" t="s">
        <v>470</v>
      </c>
      <c r="F1030">
        <v>33</v>
      </c>
      <c r="G1030">
        <v>55</v>
      </c>
    </row>
    <row r="1031" spans="1:7">
      <c r="A1031" t="s">
        <v>16</v>
      </c>
      <c r="B1031">
        <v>1</v>
      </c>
      <c r="C1031">
        <v>2</v>
      </c>
      <c r="D1031" t="s">
        <v>464</v>
      </c>
      <c r="E1031" t="s">
        <v>471</v>
      </c>
      <c r="F1031">
        <v>33</v>
      </c>
      <c r="G1031">
        <v>23</v>
      </c>
    </row>
    <row r="1032" spans="1:7">
      <c r="A1032" t="s">
        <v>16</v>
      </c>
      <c r="B1032">
        <v>1</v>
      </c>
      <c r="C1032">
        <v>2</v>
      </c>
      <c r="D1032" t="s">
        <v>464</v>
      </c>
      <c r="E1032" t="s">
        <v>472</v>
      </c>
      <c r="F1032">
        <v>33</v>
      </c>
      <c r="G1032">
        <v>7</v>
      </c>
    </row>
    <row r="1033" spans="1:7">
      <c r="A1033" t="s">
        <v>16</v>
      </c>
      <c r="B1033">
        <v>1</v>
      </c>
      <c r="C1033">
        <v>2</v>
      </c>
      <c r="D1033" t="s">
        <v>464</v>
      </c>
      <c r="E1033" t="s">
        <v>473</v>
      </c>
      <c r="F1033">
        <v>33</v>
      </c>
      <c r="G1033">
        <v>55</v>
      </c>
    </row>
    <row r="1034" spans="1:7">
      <c r="A1034" t="s">
        <v>16</v>
      </c>
      <c r="B1034">
        <v>2</v>
      </c>
      <c r="C1034">
        <v>1</v>
      </c>
      <c r="D1034" t="s">
        <v>460</v>
      </c>
      <c r="E1034" t="s">
        <v>474</v>
      </c>
      <c r="F1034">
        <v>33</v>
      </c>
      <c r="G1034">
        <v>63</v>
      </c>
    </row>
    <row r="1035" spans="1:7">
      <c r="A1035" t="s">
        <v>16</v>
      </c>
      <c r="B1035">
        <v>2</v>
      </c>
      <c r="C1035">
        <v>1</v>
      </c>
      <c r="D1035" t="s">
        <v>460</v>
      </c>
      <c r="E1035" t="s">
        <v>475</v>
      </c>
      <c r="F1035">
        <v>33</v>
      </c>
      <c r="G1035">
        <v>62</v>
      </c>
    </row>
    <row r="1036" spans="1:7">
      <c r="A1036" t="s">
        <v>16</v>
      </c>
      <c r="B1036">
        <v>2</v>
      </c>
      <c r="C1036">
        <v>1</v>
      </c>
      <c r="D1036" t="s">
        <v>460</v>
      </c>
      <c r="E1036" t="s">
        <v>476</v>
      </c>
      <c r="F1036">
        <v>33</v>
      </c>
      <c r="G1036">
        <v>63</v>
      </c>
    </row>
    <row r="1037" spans="1:7">
      <c r="A1037" t="s">
        <v>16</v>
      </c>
      <c r="B1037">
        <v>2</v>
      </c>
      <c r="C1037">
        <v>1</v>
      </c>
      <c r="D1037" t="s">
        <v>464</v>
      </c>
      <c r="E1037" t="s">
        <v>477</v>
      </c>
      <c r="F1037">
        <v>33</v>
      </c>
      <c r="G1037">
        <v>36</v>
      </c>
    </row>
    <row r="1038" spans="1:7">
      <c r="A1038" t="s">
        <v>16</v>
      </c>
      <c r="B1038">
        <v>2</v>
      </c>
      <c r="C1038">
        <v>1</v>
      </c>
      <c r="D1038" t="s">
        <v>464</v>
      </c>
      <c r="E1038" t="s">
        <v>478</v>
      </c>
      <c r="F1038">
        <v>33</v>
      </c>
      <c r="G1038">
        <v>68</v>
      </c>
    </row>
    <row r="1039" spans="1:7">
      <c r="A1039" t="s">
        <v>16</v>
      </c>
      <c r="B1039">
        <v>2</v>
      </c>
      <c r="C1039">
        <v>1</v>
      </c>
      <c r="D1039" t="s">
        <v>464</v>
      </c>
      <c r="E1039" t="s">
        <v>479</v>
      </c>
      <c r="F1039">
        <v>33</v>
      </c>
      <c r="G1039">
        <v>36</v>
      </c>
    </row>
    <row r="1040" spans="1:7">
      <c r="A1040" t="s">
        <v>16</v>
      </c>
      <c r="B1040">
        <v>2</v>
      </c>
      <c r="C1040">
        <v>2</v>
      </c>
      <c r="D1040" t="s">
        <v>460</v>
      </c>
      <c r="E1040" t="s">
        <v>480</v>
      </c>
      <c r="F1040">
        <v>33</v>
      </c>
      <c r="G1040">
        <v>88</v>
      </c>
    </row>
    <row r="1041" spans="1:7">
      <c r="A1041" t="s">
        <v>16</v>
      </c>
      <c r="B1041">
        <v>2</v>
      </c>
      <c r="C1041">
        <v>2</v>
      </c>
      <c r="D1041" t="s">
        <v>460</v>
      </c>
      <c r="E1041" t="s">
        <v>481</v>
      </c>
      <c r="F1041">
        <v>33</v>
      </c>
      <c r="G1041">
        <v>66</v>
      </c>
    </row>
    <row r="1042" spans="1:7">
      <c r="A1042" t="s">
        <v>16</v>
      </c>
      <c r="B1042">
        <v>2</v>
      </c>
      <c r="C1042">
        <v>2</v>
      </c>
      <c r="D1042" t="s">
        <v>460</v>
      </c>
      <c r="E1042" t="s">
        <v>482</v>
      </c>
      <c r="F1042">
        <v>33</v>
      </c>
      <c r="G1042">
        <v>113</v>
      </c>
    </row>
    <row r="1043" spans="1:7">
      <c r="A1043" t="s">
        <v>16</v>
      </c>
      <c r="B1043">
        <v>2</v>
      </c>
      <c r="C1043">
        <v>2</v>
      </c>
      <c r="D1043" t="s">
        <v>464</v>
      </c>
      <c r="E1043" t="s">
        <v>483</v>
      </c>
      <c r="F1043">
        <v>33</v>
      </c>
      <c r="G1043">
        <v>77</v>
      </c>
    </row>
    <row r="1044" spans="1:7">
      <c r="A1044" t="s">
        <v>16</v>
      </c>
      <c r="B1044">
        <v>2</v>
      </c>
      <c r="C1044">
        <v>2</v>
      </c>
      <c r="D1044" t="s">
        <v>464</v>
      </c>
      <c r="E1044" t="s">
        <v>484</v>
      </c>
      <c r="F1044">
        <v>33</v>
      </c>
      <c r="G1044">
        <v>55</v>
      </c>
    </row>
    <row r="1045" spans="1:7">
      <c r="A1045" t="s">
        <v>16</v>
      </c>
      <c r="B1045">
        <v>2</v>
      </c>
      <c r="C1045">
        <v>2</v>
      </c>
      <c r="D1045" t="s">
        <v>464</v>
      </c>
      <c r="E1045" t="s">
        <v>485</v>
      </c>
      <c r="F1045">
        <v>33</v>
      </c>
      <c r="G1045">
        <v>32</v>
      </c>
    </row>
    <row r="1046" spans="1:7">
      <c r="A1046" t="s">
        <v>16</v>
      </c>
      <c r="B1046">
        <v>2</v>
      </c>
      <c r="C1046">
        <v>3</v>
      </c>
      <c r="D1046" t="s">
        <v>460</v>
      </c>
      <c r="E1046" t="s">
        <v>486</v>
      </c>
      <c r="F1046">
        <v>33</v>
      </c>
      <c r="G1046">
        <v>52</v>
      </c>
    </row>
    <row r="1047" spans="1:7">
      <c r="A1047" t="s">
        <v>16</v>
      </c>
      <c r="B1047">
        <v>2</v>
      </c>
      <c r="C1047">
        <v>3</v>
      </c>
      <c r="D1047" t="s">
        <v>460</v>
      </c>
      <c r="E1047" t="s">
        <v>487</v>
      </c>
      <c r="F1047">
        <v>33</v>
      </c>
      <c r="G1047">
        <v>77</v>
      </c>
    </row>
    <row r="1048" spans="1:7">
      <c r="A1048" t="s">
        <v>16</v>
      </c>
      <c r="B1048">
        <v>2</v>
      </c>
      <c r="C1048">
        <v>3</v>
      </c>
      <c r="D1048" t="s">
        <v>460</v>
      </c>
      <c r="E1048" t="s">
        <v>488</v>
      </c>
      <c r="F1048">
        <v>33</v>
      </c>
      <c r="G1048">
        <v>45</v>
      </c>
    </row>
    <row r="1049" spans="1:7">
      <c r="A1049" t="s">
        <v>16</v>
      </c>
      <c r="B1049">
        <v>2</v>
      </c>
      <c r="C1049">
        <v>3</v>
      </c>
      <c r="D1049" t="s">
        <v>464</v>
      </c>
      <c r="E1049" t="s">
        <v>489</v>
      </c>
      <c r="F1049">
        <v>33</v>
      </c>
      <c r="G1049">
        <v>48</v>
      </c>
    </row>
    <row r="1050" spans="1:7">
      <c r="A1050" t="s">
        <v>16</v>
      </c>
      <c r="B1050">
        <v>2</v>
      </c>
      <c r="C1050">
        <v>3</v>
      </c>
      <c r="D1050" t="s">
        <v>464</v>
      </c>
      <c r="E1050" t="s">
        <v>490</v>
      </c>
      <c r="F1050">
        <v>33</v>
      </c>
      <c r="G1050">
        <v>35</v>
      </c>
    </row>
    <row r="1051" spans="1:7">
      <c r="A1051" t="s">
        <v>16</v>
      </c>
      <c r="B1051">
        <v>2</v>
      </c>
      <c r="C1051">
        <v>3</v>
      </c>
      <c r="D1051" t="s">
        <v>464</v>
      </c>
      <c r="E1051" t="s">
        <v>491</v>
      </c>
      <c r="F1051">
        <v>33</v>
      </c>
      <c r="G1051">
        <v>52</v>
      </c>
    </row>
    <row r="1052" spans="1:7">
      <c r="A1052" t="s">
        <v>16</v>
      </c>
      <c r="B1052">
        <v>3</v>
      </c>
      <c r="C1052">
        <v>1</v>
      </c>
      <c r="D1052" t="s">
        <v>460</v>
      </c>
      <c r="E1052" t="s">
        <v>492</v>
      </c>
      <c r="F1052">
        <v>33</v>
      </c>
      <c r="G1052">
        <v>56</v>
      </c>
    </row>
    <row r="1053" spans="1:7">
      <c r="A1053" t="s">
        <v>16</v>
      </c>
      <c r="B1053">
        <v>3</v>
      </c>
      <c r="C1053">
        <v>1</v>
      </c>
      <c r="D1053" t="s">
        <v>460</v>
      </c>
      <c r="E1053" t="s">
        <v>493</v>
      </c>
      <c r="F1053">
        <v>33</v>
      </c>
      <c r="G1053">
        <v>88</v>
      </c>
    </row>
    <row r="1054" spans="1:7">
      <c r="A1054" t="s">
        <v>16</v>
      </c>
      <c r="B1054">
        <v>3</v>
      </c>
      <c r="C1054">
        <v>1</v>
      </c>
      <c r="D1054" t="s">
        <v>460</v>
      </c>
      <c r="E1054" t="s">
        <v>494</v>
      </c>
      <c r="F1054">
        <v>33</v>
      </c>
      <c r="G1054">
        <v>95</v>
      </c>
    </row>
    <row r="1055" spans="1:7">
      <c r="A1055" t="s">
        <v>16</v>
      </c>
      <c r="B1055">
        <v>3</v>
      </c>
      <c r="C1055">
        <v>1</v>
      </c>
      <c r="D1055" t="s">
        <v>464</v>
      </c>
      <c r="E1055" t="s">
        <v>495</v>
      </c>
      <c r="F1055">
        <v>33</v>
      </c>
      <c r="G1055">
        <v>17</v>
      </c>
    </row>
    <row r="1056" spans="1:7">
      <c r="A1056" t="s">
        <v>16</v>
      </c>
      <c r="B1056">
        <v>3</v>
      </c>
      <c r="C1056">
        <v>1</v>
      </c>
      <c r="D1056" t="s">
        <v>464</v>
      </c>
      <c r="E1056" t="s">
        <v>496</v>
      </c>
      <c r="F1056">
        <v>33</v>
      </c>
      <c r="G1056">
        <v>13</v>
      </c>
    </row>
    <row r="1057" spans="1:7">
      <c r="A1057" t="s">
        <v>16</v>
      </c>
      <c r="B1057">
        <v>3</v>
      </c>
      <c r="C1057">
        <v>1</v>
      </c>
      <c r="D1057" t="s">
        <v>464</v>
      </c>
      <c r="E1057" t="s">
        <v>497</v>
      </c>
      <c r="F1057">
        <v>33</v>
      </c>
      <c r="G1057">
        <v>31</v>
      </c>
    </row>
    <row r="1058" spans="1:7">
      <c r="A1058" t="s">
        <v>16</v>
      </c>
      <c r="B1058">
        <v>3</v>
      </c>
      <c r="C1058">
        <v>2</v>
      </c>
      <c r="D1058" t="s">
        <v>460</v>
      </c>
      <c r="E1058" t="s">
        <v>498</v>
      </c>
      <c r="F1058">
        <v>33</v>
      </c>
      <c r="G1058">
        <v>110</v>
      </c>
    </row>
    <row r="1059" spans="1:7">
      <c r="A1059" t="s">
        <v>16</v>
      </c>
      <c r="B1059">
        <v>3</v>
      </c>
      <c r="C1059">
        <v>2</v>
      </c>
      <c r="D1059" t="s">
        <v>460</v>
      </c>
      <c r="E1059" t="s">
        <v>499</v>
      </c>
      <c r="F1059">
        <v>33</v>
      </c>
      <c r="G1059">
        <v>64</v>
      </c>
    </row>
    <row r="1060" spans="1:7">
      <c r="A1060" t="s">
        <v>16</v>
      </c>
      <c r="B1060">
        <v>3</v>
      </c>
      <c r="C1060">
        <v>2</v>
      </c>
      <c r="D1060" t="s">
        <v>460</v>
      </c>
      <c r="E1060" t="s">
        <v>500</v>
      </c>
      <c r="F1060">
        <v>33</v>
      </c>
      <c r="G1060">
        <v>50</v>
      </c>
    </row>
    <row r="1061" spans="1:7">
      <c r="A1061" t="s">
        <v>16</v>
      </c>
      <c r="B1061">
        <v>3</v>
      </c>
      <c r="C1061">
        <v>2</v>
      </c>
      <c r="D1061" t="s">
        <v>464</v>
      </c>
      <c r="E1061" t="s">
        <v>501</v>
      </c>
      <c r="F1061">
        <v>33</v>
      </c>
      <c r="G1061">
        <v>44</v>
      </c>
    </row>
    <row r="1062" spans="1:7">
      <c r="A1062" t="s">
        <v>16</v>
      </c>
      <c r="B1062">
        <v>3</v>
      </c>
      <c r="C1062">
        <v>2</v>
      </c>
      <c r="D1062" t="s">
        <v>464</v>
      </c>
      <c r="E1062" t="s">
        <v>502</v>
      </c>
      <c r="F1062">
        <v>33</v>
      </c>
      <c r="G1062">
        <v>50</v>
      </c>
    </row>
    <row r="1063" spans="1:7">
      <c r="A1063" t="s">
        <v>16</v>
      </c>
      <c r="B1063">
        <v>3</v>
      </c>
      <c r="C1063">
        <v>2</v>
      </c>
      <c r="D1063" t="s">
        <v>464</v>
      </c>
      <c r="E1063" t="s">
        <v>503</v>
      </c>
      <c r="F1063">
        <v>33</v>
      </c>
      <c r="G1063">
        <v>38</v>
      </c>
    </row>
    <row r="1064" spans="1:7">
      <c r="A1064" t="s">
        <v>16</v>
      </c>
      <c r="B1064">
        <v>3</v>
      </c>
      <c r="C1064">
        <v>3</v>
      </c>
      <c r="D1064" t="s">
        <v>460</v>
      </c>
      <c r="E1064" t="s">
        <v>504</v>
      </c>
      <c r="F1064">
        <v>33</v>
      </c>
      <c r="G1064">
        <v>61</v>
      </c>
    </row>
    <row r="1065" spans="1:7">
      <c r="A1065" t="s">
        <v>16</v>
      </c>
      <c r="B1065">
        <v>3</v>
      </c>
      <c r="C1065">
        <v>3</v>
      </c>
      <c r="D1065" t="s">
        <v>460</v>
      </c>
      <c r="E1065" t="s">
        <v>505</v>
      </c>
      <c r="F1065">
        <v>33</v>
      </c>
      <c r="G1065">
        <v>72</v>
      </c>
    </row>
    <row r="1066" spans="1:7">
      <c r="A1066" t="s">
        <v>16</v>
      </c>
      <c r="B1066">
        <v>3</v>
      </c>
      <c r="C1066">
        <v>3</v>
      </c>
      <c r="D1066" t="s">
        <v>460</v>
      </c>
      <c r="E1066" t="s">
        <v>506</v>
      </c>
      <c r="F1066">
        <v>33</v>
      </c>
      <c r="G1066">
        <v>55</v>
      </c>
    </row>
    <row r="1067" spans="1:7">
      <c r="A1067" t="s">
        <v>16</v>
      </c>
      <c r="B1067">
        <v>3</v>
      </c>
      <c r="C1067">
        <v>3</v>
      </c>
      <c r="D1067" t="s">
        <v>464</v>
      </c>
      <c r="E1067" t="s">
        <v>507</v>
      </c>
      <c r="F1067">
        <v>33</v>
      </c>
      <c r="G1067">
        <v>29</v>
      </c>
    </row>
    <row r="1068" spans="1:7">
      <c r="A1068" t="s">
        <v>16</v>
      </c>
      <c r="B1068">
        <v>3</v>
      </c>
      <c r="C1068">
        <v>3</v>
      </c>
      <c r="D1068" t="s">
        <v>464</v>
      </c>
      <c r="E1068" t="s">
        <v>508</v>
      </c>
      <c r="F1068">
        <v>33</v>
      </c>
      <c r="G1068">
        <v>38</v>
      </c>
    </row>
    <row r="1069" spans="1:7">
      <c r="A1069" t="s">
        <v>16</v>
      </c>
      <c r="B1069">
        <v>3</v>
      </c>
      <c r="C1069">
        <v>3</v>
      </c>
      <c r="D1069" t="s">
        <v>464</v>
      </c>
      <c r="E1069" t="s">
        <v>509</v>
      </c>
      <c r="F1069">
        <v>33</v>
      </c>
      <c r="G1069">
        <v>54</v>
      </c>
    </row>
    <row r="1070" spans="1:7">
      <c r="A1070" t="s">
        <v>39</v>
      </c>
      <c r="B1070">
        <v>1</v>
      </c>
      <c r="C1070">
        <v>1</v>
      </c>
      <c r="D1070" t="s">
        <v>460</v>
      </c>
      <c r="E1070" t="s">
        <v>510</v>
      </c>
      <c r="F1070">
        <v>33</v>
      </c>
      <c r="G1070">
        <v>53</v>
      </c>
    </row>
    <row r="1071" spans="1:7">
      <c r="A1071" t="s">
        <v>39</v>
      </c>
      <c r="B1071">
        <v>1</v>
      </c>
      <c r="C1071">
        <v>1</v>
      </c>
      <c r="D1071" t="s">
        <v>460</v>
      </c>
      <c r="E1071" t="s">
        <v>511</v>
      </c>
      <c r="F1071">
        <v>33</v>
      </c>
      <c r="G1071">
        <v>47</v>
      </c>
    </row>
    <row r="1072" spans="1:7">
      <c r="A1072" t="s">
        <v>39</v>
      </c>
      <c r="B1072">
        <v>1</v>
      </c>
      <c r="C1072">
        <v>1</v>
      </c>
      <c r="D1072" t="s">
        <v>460</v>
      </c>
      <c r="E1072" t="s">
        <v>512</v>
      </c>
      <c r="F1072">
        <v>33</v>
      </c>
      <c r="G1072">
        <v>58</v>
      </c>
    </row>
    <row r="1073" spans="1:7">
      <c r="A1073" t="s">
        <v>39</v>
      </c>
      <c r="B1073">
        <v>1</v>
      </c>
      <c r="C1073">
        <v>1</v>
      </c>
      <c r="D1073" t="s">
        <v>464</v>
      </c>
      <c r="E1073" t="s">
        <v>513</v>
      </c>
      <c r="F1073">
        <v>33</v>
      </c>
      <c r="G1073">
        <v>18</v>
      </c>
    </row>
    <row r="1074" spans="1:7">
      <c r="A1074" t="s">
        <v>39</v>
      </c>
      <c r="B1074">
        <v>1</v>
      </c>
      <c r="C1074">
        <v>1</v>
      </c>
      <c r="D1074" t="s">
        <v>464</v>
      </c>
      <c r="E1074" t="s">
        <v>514</v>
      </c>
      <c r="F1074">
        <v>33</v>
      </c>
      <c r="G1074">
        <v>92</v>
      </c>
    </row>
    <row r="1075" spans="1:7">
      <c r="A1075" t="s">
        <v>39</v>
      </c>
      <c r="B1075">
        <v>1</v>
      </c>
      <c r="C1075">
        <v>1</v>
      </c>
      <c r="D1075" t="s">
        <v>464</v>
      </c>
      <c r="E1075" t="s">
        <v>515</v>
      </c>
      <c r="F1075">
        <v>33</v>
      </c>
      <c r="G1075">
        <v>52</v>
      </c>
    </row>
    <row r="1076" spans="1:7">
      <c r="A1076" t="s">
        <v>39</v>
      </c>
      <c r="B1076">
        <v>1</v>
      </c>
      <c r="C1076">
        <v>2</v>
      </c>
      <c r="D1076" t="s">
        <v>460</v>
      </c>
      <c r="E1076" t="s">
        <v>516</v>
      </c>
      <c r="F1076">
        <v>33</v>
      </c>
      <c r="G1076">
        <v>49</v>
      </c>
    </row>
    <row r="1077" spans="1:7">
      <c r="A1077" t="s">
        <v>39</v>
      </c>
      <c r="B1077">
        <v>1</v>
      </c>
      <c r="C1077">
        <v>2</v>
      </c>
      <c r="D1077" t="s">
        <v>460</v>
      </c>
      <c r="E1077" t="s">
        <v>517</v>
      </c>
      <c r="F1077">
        <v>33</v>
      </c>
      <c r="G1077">
        <v>75</v>
      </c>
    </row>
    <row r="1078" spans="1:7">
      <c r="A1078" t="s">
        <v>39</v>
      </c>
      <c r="B1078">
        <v>1</v>
      </c>
      <c r="C1078">
        <v>2</v>
      </c>
      <c r="D1078" t="s">
        <v>460</v>
      </c>
      <c r="E1078" t="s">
        <v>518</v>
      </c>
      <c r="F1078">
        <v>33</v>
      </c>
      <c r="G1078">
        <v>64</v>
      </c>
    </row>
    <row r="1079" spans="1:7">
      <c r="A1079" t="s">
        <v>39</v>
      </c>
      <c r="B1079">
        <v>1</v>
      </c>
      <c r="C1079">
        <v>2</v>
      </c>
      <c r="D1079" t="s">
        <v>464</v>
      </c>
      <c r="E1079" t="s">
        <v>519</v>
      </c>
      <c r="F1079">
        <v>33</v>
      </c>
      <c r="G1079">
        <v>33</v>
      </c>
    </row>
    <row r="1080" spans="1:7">
      <c r="A1080" t="s">
        <v>39</v>
      </c>
      <c r="B1080">
        <v>1</v>
      </c>
      <c r="C1080">
        <v>2</v>
      </c>
      <c r="D1080" t="s">
        <v>464</v>
      </c>
      <c r="E1080" t="s">
        <v>520</v>
      </c>
      <c r="F1080">
        <v>33</v>
      </c>
      <c r="G1080">
        <v>39</v>
      </c>
    </row>
    <row r="1081" spans="1:7">
      <c r="A1081" t="s">
        <v>39</v>
      </c>
      <c r="B1081">
        <v>1</v>
      </c>
      <c r="C1081">
        <v>2</v>
      </c>
      <c r="D1081" t="s">
        <v>464</v>
      </c>
      <c r="E1081" t="s">
        <v>521</v>
      </c>
      <c r="F1081">
        <v>33</v>
      </c>
      <c r="G1081">
        <v>55</v>
      </c>
    </row>
    <row r="1082" spans="1:7">
      <c r="A1082" t="s">
        <v>39</v>
      </c>
      <c r="B1082">
        <v>1</v>
      </c>
      <c r="C1082">
        <v>3</v>
      </c>
      <c r="D1082" t="s">
        <v>460</v>
      </c>
      <c r="E1082" t="s">
        <v>522</v>
      </c>
      <c r="F1082">
        <v>33</v>
      </c>
      <c r="G1082">
        <v>80</v>
      </c>
    </row>
    <row r="1083" spans="1:7">
      <c r="A1083" t="s">
        <v>39</v>
      </c>
      <c r="B1083">
        <v>1</v>
      </c>
      <c r="C1083">
        <v>3</v>
      </c>
      <c r="D1083" t="s">
        <v>460</v>
      </c>
      <c r="E1083" t="s">
        <v>523</v>
      </c>
      <c r="F1083">
        <v>33</v>
      </c>
      <c r="G1083">
        <v>71</v>
      </c>
    </row>
    <row r="1084" spans="1:7">
      <c r="A1084" t="s">
        <v>39</v>
      </c>
      <c r="B1084">
        <v>1</v>
      </c>
      <c r="C1084">
        <v>3</v>
      </c>
      <c r="D1084" t="s">
        <v>460</v>
      </c>
      <c r="E1084" t="s">
        <v>524</v>
      </c>
      <c r="F1084">
        <v>33</v>
      </c>
      <c r="G1084">
        <v>75</v>
      </c>
    </row>
    <row r="1085" spans="1:7">
      <c r="A1085" t="s">
        <v>39</v>
      </c>
      <c r="B1085">
        <v>1</v>
      </c>
      <c r="C1085">
        <v>3</v>
      </c>
      <c r="D1085" t="s">
        <v>464</v>
      </c>
      <c r="E1085" t="s">
        <v>525</v>
      </c>
      <c r="F1085">
        <v>33</v>
      </c>
      <c r="G1085">
        <v>43</v>
      </c>
    </row>
    <row r="1086" spans="1:7">
      <c r="A1086" t="s">
        <v>39</v>
      </c>
      <c r="B1086">
        <v>1</v>
      </c>
      <c r="C1086">
        <v>3</v>
      </c>
      <c r="D1086" t="s">
        <v>464</v>
      </c>
      <c r="E1086" t="s">
        <v>526</v>
      </c>
      <c r="F1086">
        <v>33</v>
      </c>
      <c r="G1086">
        <v>42</v>
      </c>
    </row>
    <row r="1087" spans="1:7">
      <c r="A1087" t="s">
        <v>39</v>
      </c>
      <c r="B1087">
        <v>1</v>
      </c>
      <c r="C1087">
        <v>3</v>
      </c>
      <c r="D1087" t="s">
        <v>464</v>
      </c>
      <c r="E1087" t="s">
        <v>527</v>
      </c>
      <c r="F1087">
        <v>33</v>
      </c>
      <c r="G1087">
        <v>19</v>
      </c>
    </row>
    <row r="1088" spans="1:7">
      <c r="A1088" t="s">
        <v>39</v>
      </c>
      <c r="B1088">
        <v>2</v>
      </c>
      <c r="C1088">
        <v>1</v>
      </c>
      <c r="D1088" t="s">
        <v>460</v>
      </c>
      <c r="E1088" t="s">
        <v>528</v>
      </c>
      <c r="F1088">
        <v>33</v>
      </c>
      <c r="G1088">
        <v>96</v>
      </c>
    </row>
    <row r="1089" spans="1:7">
      <c r="A1089" t="s">
        <v>39</v>
      </c>
      <c r="B1089">
        <v>2</v>
      </c>
      <c r="C1089">
        <v>1</v>
      </c>
      <c r="D1089" t="s">
        <v>460</v>
      </c>
      <c r="E1089" t="s">
        <v>529</v>
      </c>
      <c r="F1089">
        <v>33</v>
      </c>
      <c r="G1089">
        <v>67</v>
      </c>
    </row>
    <row r="1090" spans="1:7">
      <c r="A1090" t="s">
        <v>39</v>
      </c>
      <c r="B1090">
        <v>2</v>
      </c>
      <c r="C1090">
        <v>1</v>
      </c>
      <c r="D1090" t="s">
        <v>460</v>
      </c>
      <c r="E1090" t="s">
        <v>530</v>
      </c>
      <c r="F1090">
        <v>33</v>
      </c>
      <c r="G1090">
        <v>38</v>
      </c>
    </row>
    <row r="1091" spans="1:7">
      <c r="A1091" t="s">
        <v>39</v>
      </c>
      <c r="B1091">
        <v>2</v>
      </c>
      <c r="C1091">
        <v>1</v>
      </c>
      <c r="D1091" t="s">
        <v>464</v>
      </c>
      <c r="E1091" t="s">
        <v>531</v>
      </c>
      <c r="F1091">
        <v>33</v>
      </c>
      <c r="G1091">
        <v>37</v>
      </c>
    </row>
    <row r="1092" spans="1:7">
      <c r="A1092" t="s">
        <v>39</v>
      </c>
      <c r="B1092">
        <v>2</v>
      </c>
      <c r="C1092">
        <v>1</v>
      </c>
      <c r="D1092" t="s">
        <v>464</v>
      </c>
      <c r="E1092" t="s">
        <v>532</v>
      </c>
      <c r="F1092">
        <v>33</v>
      </c>
      <c r="G1092">
        <v>26</v>
      </c>
    </row>
    <row r="1093" spans="1:7">
      <c r="A1093" t="s">
        <v>39</v>
      </c>
      <c r="B1093">
        <v>2</v>
      </c>
      <c r="C1093">
        <v>1</v>
      </c>
      <c r="D1093" t="s">
        <v>464</v>
      </c>
      <c r="E1093" t="s">
        <v>533</v>
      </c>
      <c r="F1093">
        <v>33</v>
      </c>
      <c r="G1093">
        <v>37</v>
      </c>
    </row>
    <row r="1094" spans="1:7">
      <c r="A1094" t="s">
        <v>39</v>
      </c>
      <c r="B1094">
        <v>2</v>
      </c>
      <c r="C1094">
        <v>2</v>
      </c>
      <c r="D1094" t="s">
        <v>460</v>
      </c>
      <c r="E1094" t="s">
        <v>534</v>
      </c>
      <c r="F1094">
        <v>33</v>
      </c>
      <c r="G1094">
        <v>54</v>
      </c>
    </row>
    <row r="1095" spans="1:7">
      <c r="A1095" t="s">
        <v>39</v>
      </c>
      <c r="B1095">
        <v>2</v>
      </c>
      <c r="C1095">
        <v>2</v>
      </c>
      <c r="D1095" t="s">
        <v>460</v>
      </c>
      <c r="E1095" t="s">
        <v>535</v>
      </c>
      <c r="F1095">
        <v>33</v>
      </c>
      <c r="G1095">
        <v>49</v>
      </c>
    </row>
    <row r="1096" spans="1:7">
      <c r="A1096" t="s">
        <v>39</v>
      </c>
      <c r="B1096">
        <v>2</v>
      </c>
      <c r="C1096">
        <v>2</v>
      </c>
      <c r="D1096" t="s">
        <v>460</v>
      </c>
      <c r="E1096" t="s">
        <v>536</v>
      </c>
      <c r="F1096">
        <v>33</v>
      </c>
      <c r="G1096">
        <v>56</v>
      </c>
    </row>
    <row r="1097" spans="1:7">
      <c r="A1097" t="s">
        <v>39</v>
      </c>
      <c r="B1097">
        <v>2</v>
      </c>
      <c r="C1097">
        <v>2</v>
      </c>
      <c r="D1097" t="s">
        <v>464</v>
      </c>
      <c r="E1097" t="s">
        <v>537</v>
      </c>
      <c r="F1097">
        <v>33</v>
      </c>
      <c r="G1097">
        <v>33</v>
      </c>
    </row>
    <row r="1098" spans="1:7">
      <c r="A1098" t="s">
        <v>39</v>
      </c>
      <c r="B1098">
        <v>2</v>
      </c>
      <c r="C1098">
        <v>2</v>
      </c>
      <c r="D1098" t="s">
        <v>464</v>
      </c>
      <c r="E1098" t="s">
        <v>538</v>
      </c>
      <c r="F1098">
        <v>33</v>
      </c>
      <c r="G1098">
        <v>38</v>
      </c>
    </row>
    <row r="1099" spans="1:7">
      <c r="A1099" t="s">
        <v>39</v>
      </c>
      <c r="B1099">
        <v>2</v>
      </c>
      <c r="C1099">
        <v>2</v>
      </c>
      <c r="D1099" t="s">
        <v>464</v>
      </c>
      <c r="E1099" t="s">
        <v>539</v>
      </c>
      <c r="F1099">
        <v>33</v>
      </c>
      <c r="G1099">
        <v>42</v>
      </c>
    </row>
    <row r="1100" spans="1:7">
      <c r="A1100" t="s">
        <v>39</v>
      </c>
      <c r="B1100">
        <v>2</v>
      </c>
      <c r="C1100">
        <v>3</v>
      </c>
      <c r="D1100" t="s">
        <v>460</v>
      </c>
      <c r="E1100" t="s">
        <v>540</v>
      </c>
      <c r="F1100">
        <v>33</v>
      </c>
      <c r="G1100">
        <v>76</v>
      </c>
    </row>
    <row r="1101" spans="1:7">
      <c r="A1101" t="s">
        <v>39</v>
      </c>
      <c r="B1101">
        <v>2</v>
      </c>
      <c r="C1101">
        <v>3</v>
      </c>
      <c r="D1101" t="s">
        <v>460</v>
      </c>
      <c r="E1101" t="s">
        <v>541</v>
      </c>
      <c r="F1101">
        <v>33</v>
      </c>
      <c r="G1101">
        <v>89</v>
      </c>
    </row>
    <row r="1102" spans="1:7">
      <c r="A1102" t="s">
        <v>39</v>
      </c>
      <c r="B1102">
        <v>2</v>
      </c>
      <c r="C1102">
        <v>3</v>
      </c>
      <c r="D1102" t="s">
        <v>460</v>
      </c>
      <c r="E1102" t="s">
        <v>542</v>
      </c>
      <c r="F1102">
        <v>33</v>
      </c>
      <c r="G1102">
        <v>46</v>
      </c>
    </row>
    <row r="1103" spans="1:7">
      <c r="A1103" t="s">
        <v>39</v>
      </c>
      <c r="B1103">
        <v>2</v>
      </c>
      <c r="C1103">
        <v>3</v>
      </c>
      <c r="D1103" t="s">
        <v>464</v>
      </c>
      <c r="E1103" t="s">
        <v>543</v>
      </c>
      <c r="F1103">
        <v>33</v>
      </c>
      <c r="G1103">
        <v>62</v>
      </c>
    </row>
    <row r="1104" spans="1:7">
      <c r="A1104" t="s">
        <v>39</v>
      </c>
      <c r="B1104">
        <v>2</v>
      </c>
      <c r="C1104">
        <v>3</v>
      </c>
      <c r="D1104" t="s">
        <v>464</v>
      </c>
      <c r="E1104" t="s">
        <v>544</v>
      </c>
      <c r="F1104">
        <v>33</v>
      </c>
      <c r="G1104">
        <v>31</v>
      </c>
    </row>
    <row r="1105" spans="1:7">
      <c r="A1105" t="s">
        <v>39</v>
      </c>
      <c r="B1105">
        <v>2</v>
      </c>
      <c r="C1105">
        <v>3</v>
      </c>
      <c r="D1105" t="s">
        <v>464</v>
      </c>
      <c r="E1105" t="s">
        <v>545</v>
      </c>
      <c r="F1105">
        <v>33</v>
      </c>
      <c r="G1105">
        <v>23</v>
      </c>
    </row>
    <row r="1106" spans="1:7">
      <c r="A1106" t="s">
        <v>39</v>
      </c>
      <c r="B1106">
        <v>3</v>
      </c>
      <c r="C1106">
        <v>1</v>
      </c>
      <c r="D1106" t="s">
        <v>460</v>
      </c>
      <c r="E1106" t="s">
        <v>546</v>
      </c>
      <c r="F1106">
        <v>33</v>
      </c>
      <c r="G1106">
        <v>54</v>
      </c>
    </row>
    <row r="1107" spans="1:7">
      <c r="A1107" t="s">
        <v>39</v>
      </c>
      <c r="B1107">
        <v>3</v>
      </c>
      <c r="C1107">
        <v>1</v>
      </c>
      <c r="D1107" t="s">
        <v>460</v>
      </c>
      <c r="E1107" t="s">
        <v>547</v>
      </c>
      <c r="F1107">
        <v>33</v>
      </c>
      <c r="G1107">
        <v>75</v>
      </c>
    </row>
    <row r="1108" spans="1:7">
      <c r="A1108" t="s">
        <v>39</v>
      </c>
      <c r="B1108">
        <v>3</v>
      </c>
      <c r="C1108">
        <v>1</v>
      </c>
      <c r="D1108" t="s">
        <v>460</v>
      </c>
      <c r="E1108" t="s">
        <v>548</v>
      </c>
      <c r="F1108">
        <v>33</v>
      </c>
      <c r="G1108">
        <v>47</v>
      </c>
    </row>
    <row r="1109" spans="1:7">
      <c r="A1109" t="s">
        <v>39</v>
      </c>
      <c r="B1109">
        <v>3</v>
      </c>
      <c r="C1109">
        <v>1</v>
      </c>
      <c r="D1109" t="s">
        <v>464</v>
      </c>
      <c r="E1109" t="s">
        <v>549</v>
      </c>
      <c r="F1109">
        <v>33</v>
      </c>
      <c r="G1109">
        <v>33</v>
      </c>
    </row>
    <row r="1110" spans="1:7">
      <c r="A1110" t="s">
        <v>39</v>
      </c>
      <c r="B1110">
        <v>3</v>
      </c>
      <c r="C1110">
        <v>1</v>
      </c>
      <c r="D1110" t="s">
        <v>464</v>
      </c>
      <c r="E1110" t="s">
        <v>550</v>
      </c>
      <c r="F1110">
        <v>33</v>
      </c>
      <c r="G1110">
        <v>22</v>
      </c>
    </row>
    <row r="1111" spans="1:7">
      <c r="A1111" t="s">
        <v>39</v>
      </c>
      <c r="B1111">
        <v>3</v>
      </c>
      <c r="C1111">
        <v>1</v>
      </c>
      <c r="D1111" t="s">
        <v>464</v>
      </c>
      <c r="E1111" t="s">
        <v>551</v>
      </c>
      <c r="F1111">
        <v>33</v>
      </c>
      <c r="G1111">
        <v>42</v>
      </c>
    </row>
    <row r="1112" spans="1:7">
      <c r="A1112" t="s">
        <v>39</v>
      </c>
      <c r="B1112">
        <v>3</v>
      </c>
      <c r="C1112">
        <v>2</v>
      </c>
      <c r="D1112" t="s">
        <v>460</v>
      </c>
      <c r="E1112" t="s">
        <v>552</v>
      </c>
      <c r="F1112">
        <v>33</v>
      </c>
      <c r="G1112">
        <v>70</v>
      </c>
    </row>
    <row r="1113" spans="1:7">
      <c r="A1113" t="s">
        <v>39</v>
      </c>
      <c r="B1113">
        <v>3</v>
      </c>
      <c r="C1113">
        <v>2</v>
      </c>
      <c r="D1113" t="s">
        <v>460</v>
      </c>
      <c r="E1113" t="s">
        <v>553</v>
      </c>
      <c r="F1113">
        <v>33</v>
      </c>
      <c r="G1113">
        <v>67</v>
      </c>
    </row>
    <row r="1114" spans="1:7">
      <c r="A1114" t="s">
        <v>39</v>
      </c>
      <c r="B1114">
        <v>3</v>
      </c>
      <c r="C1114">
        <v>2</v>
      </c>
      <c r="D1114" t="s">
        <v>460</v>
      </c>
      <c r="E1114" t="s">
        <v>554</v>
      </c>
      <c r="F1114">
        <v>33</v>
      </c>
      <c r="G1114">
        <v>74</v>
      </c>
    </row>
    <row r="1115" spans="1:7">
      <c r="A1115" t="s">
        <v>39</v>
      </c>
      <c r="B1115">
        <v>3</v>
      </c>
      <c r="C1115">
        <v>2</v>
      </c>
      <c r="D1115" t="s">
        <v>464</v>
      </c>
      <c r="E1115" t="s">
        <v>555</v>
      </c>
      <c r="F1115">
        <v>33</v>
      </c>
      <c r="G1115">
        <v>44</v>
      </c>
    </row>
    <row r="1116" spans="1:7">
      <c r="A1116" t="s">
        <v>39</v>
      </c>
      <c r="B1116">
        <v>3</v>
      </c>
      <c r="C1116">
        <v>2</v>
      </c>
      <c r="D1116" t="s">
        <v>464</v>
      </c>
      <c r="E1116" t="s">
        <v>556</v>
      </c>
      <c r="F1116">
        <v>33</v>
      </c>
      <c r="G1116">
        <v>66</v>
      </c>
    </row>
    <row r="1117" spans="1:7">
      <c r="A1117" t="s">
        <v>39</v>
      </c>
      <c r="B1117">
        <v>3</v>
      </c>
      <c r="C1117">
        <v>2</v>
      </c>
      <c r="D1117" t="s">
        <v>464</v>
      </c>
      <c r="E1117" t="s">
        <v>557</v>
      </c>
      <c r="F1117">
        <v>33</v>
      </c>
      <c r="G1117">
        <v>41</v>
      </c>
    </row>
    <row r="1118" spans="1:7">
      <c r="A1118" t="s">
        <v>39</v>
      </c>
      <c r="B1118">
        <v>3</v>
      </c>
      <c r="C1118">
        <v>3</v>
      </c>
      <c r="D1118" t="s">
        <v>460</v>
      </c>
      <c r="E1118" t="s">
        <v>558</v>
      </c>
      <c r="F1118">
        <v>33</v>
      </c>
      <c r="G1118">
        <v>67</v>
      </c>
    </row>
    <row r="1119" spans="1:7">
      <c r="A1119" t="s">
        <v>39</v>
      </c>
      <c r="B1119">
        <v>3</v>
      </c>
      <c r="C1119">
        <v>3</v>
      </c>
      <c r="D1119" t="s">
        <v>460</v>
      </c>
      <c r="E1119" t="s">
        <v>559</v>
      </c>
      <c r="F1119">
        <v>33</v>
      </c>
      <c r="G1119">
        <v>68</v>
      </c>
    </row>
    <row r="1120" spans="1:7">
      <c r="A1120" t="s">
        <v>39</v>
      </c>
      <c r="B1120">
        <v>3</v>
      </c>
      <c r="C1120">
        <v>3</v>
      </c>
      <c r="D1120" t="s">
        <v>460</v>
      </c>
      <c r="E1120" t="s">
        <v>560</v>
      </c>
      <c r="F1120">
        <v>33</v>
      </c>
      <c r="G1120">
        <v>60</v>
      </c>
    </row>
    <row r="1121" spans="1:7">
      <c r="A1121" t="s">
        <v>39</v>
      </c>
      <c r="B1121">
        <v>3</v>
      </c>
      <c r="C1121">
        <v>3</v>
      </c>
      <c r="D1121" t="s">
        <v>464</v>
      </c>
      <c r="E1121" t="s">
        <v>561</v>
      </c>
      <c r="F1121">
        <v>33</v>
      </c>
      <c r="G1121">
        <v>41</v>
      </c>
    </row>
    <row r="1122" spans="1:7">
      <c r="A1122" t="s">
        <v>39</v>
      </c>
      <c r="B1122">
        <v>3</v>
      </c>
      <c r="C1122">
        <v>3</v>
      </c>
      <c r="D1122" t="s">
        <v>464</v>
      </c>
      <c r="E1122" t="s">
        <v>562</v>
      </c>
      <c r="F1122">
        <v>33</v>
      </c>
      <c r="G1122">
        <v>39</v>
      </c>
    </row>
    <row r="1123" spans="1:7">
      <c r="A1123" t="s">
        <v>39</v>
      </c>
      <c r="B1123">
        <v>3</v>
      </c>
      <c r="C1123">
        <v>3</v>
      </c>
      <c r="D1123" t="s">
        <v>464</v>
      </c>
      <c r="E1123" t="s">
        <v>563</v>
      </c>
      <c r="F1123">
        <v>33</v>
      </c>
      <c r="G1123">
        <v>38</v>
      </c>
    </row>
    <row r="1124" spans="1:7">
      <c r="A1124" t="s">
        <v>16</v>
      </c>
      <c r="B1124">
        <v>1</v>
      </c>
      <c r="C1124">
        <v>1</v>
      </c>
      <c r="D1124" t="s">
        <v>460</v>
      </c>
      <c r="E1124" t="s">
        <v>461</v>
      </c>
      <c r="F1124">
        <v>36</v>
      </c>
      <c r="G1124">
        <v>51</v>
      </c>
    </row>
    <row r="1125" spans="1:7">
      <c r="A1125" t="s">
        <v>16</v>
      </c>
      <c r="B1125">
        <v>1</v>
      </c>
      <c r="C1125">
        <v>1</v>
      </c>
      <c r="D1125" t="s">
        <v>460</v>
      </c>
      <c r="E1125" t="s">
        <v>462</v>
      </c>
      <c r="F1125">
        <v>36</v>
      </c>
      <c r="G1125">
        <v>53</v>
      </c>
    </row>
    <row r="1126" spans="1:7">
      <c r="A1126" t="s">
        <v>16</v>
      </c>
      <c r="B1126">
        <v>1</v>
      </c>
      <c r="C1126">
        <v>1</v>
      </c>
      <c r="D1126" t="s">
        <v>460</v>
      </c>
      <c r="E1126" t="s">
        <v>463</v>
      </c>
      <c r="F1126">
        <v>36</v>
      </c>
      <c r="G1126">
        <v>55</v>
      </c>
    </row>
    <row r="1127" spans="1:7">
      <c r="A1127" t="s">
        <v>16</v>
      </c>
      <c r="B1127">
        <v>1</v>
      </c>
      <c r="C1127">
        <v>1</v>
      </c>
      <c r="D1127" t="s">
        <v>464</v>
      </c>
      <c r="E1127" t="s">
        <v>465</v>
      </c>
      <c r="F1127">
        <v>36</v>
      </c>
      <c r="G1127">
        <v>39</v>
      </c>
    </row>
    <row r="1128" spans="1:7">
      <c r="A1128" t="s">
        <v>16</v>
      </c>
      <c r="B1128">
        <v>1</v>
      </c>
      <c r="C1128">
        <v>1</v>
      </c>
      <c r="D1128" t="s">
        <v>464</v>
      </c>
      <c r="E1128" t="s">
        <v>466</v>
      </c>
      <c r="F1128">
        <v>36</v>
      </c>
      <c r="G1128">
        <v>49</v>
      </c>
    </row>
    <row r="1129" spans="1:7">
      <c r="A1129" t="s">
        <v>16</v>
      </c>
      <c r="B1129">
        <v>1</v>
      </c>
      <c r="C1129">
        <v>1</v>
      </c>
      <c r="D1129" t="s">
        <v>464</v>
      </c>
      <c r="E1129" t="s">
        <v>467</v>
      </c>
      <c r="F1129">
        <v>36</v>
      </c>
      <c r="G1129">
        <v>36</v>
      </c>
    </row>
    <row r="1130" spans="1:7">
      <c r="A1130" t="s">
        <v>16</v>
      </c>
      <c r="B1130">
        <v>1</v>
      </c>
      <c r="C1130">
        <v>2</v>
      </c>
      <c r="D1130" t="s">
        <v>460</v>
      </c>
      <c r="E1130" t="s">
        <v>468</v>
      </c>
      <c r="F1130">
        <v>36</v>
      </c>
      <c r="G1130">
        <v>30</v>
      </c>
    </row>
    <row r="1131" spans="1:7">
      <c r="A1131" t="s">
        <v>16</v>
      </c>
      <c r="B1131">
        <v>1</v>
      </c>
      <c r="C1131">
        <v>2</v>
      </c>
      <c r="D1131" t="s">
        <v>460</v>
      </c>
      <c r="E1131" t="s">
        <v>469</v>
      </c>
      <c r="F1131">
        <v>36</v>
      </c>
      <c r="G1131">
        <v>37</v>
      </c>
    </row>
    <row r="1132" spans="1:7">
      <c r="A1132" t="s">
        <v>16</v>
      </c>
      <c r="B1132">
        <v>1</v>
      </c>
      <c r="C1132">
        <v>2</v>
      </c>
      <c r="D1132" t="s">
        <v>460</v>
      </c>
      <c r="E1132" t="s">
        <v>470</v>
      </c>
      <c r="F1132">
        <v>36</v>
      </c>
      <c r="G1132">
        <v>64</v>
      </c>
    </row>
    <row r="1133" spans="1:7">
      <c r="A1133" t="s">
        <v>16</v>
      </c>
      <c r="B1133">
        <v>1</v>
      </c>
      <c r="C1133">
        <v>2</v>
      </c>
      <c r="D1133" t="s">
        <v>464</v>
      </c>
      <c r="E1133" t="s">
        <v>471</v>
      </c>
      <c r="F1133">
        <v>36</v>
      </c>
      <c r="G1133">
        <v>25</v>
      </c>
    </row>
    <row r="1134" spans="1:7">
      <c r="A1134" t="s">
        <v>16</v>
      </c>
      <c r="B1134">
        <v>1</v>
      </c>
      <c r="C1134">
        <v>2</v>
      </c>
      <c r="D1134" t="s">
        <v>464</v>
      </c>
      <c r="E1134" t="s">
        <v>472</v>
      </c>
      <c r="F1134">
        <v>36</v>
      </c>
      <c r="G1134">
        <v>29</v>
      </c>
    </row>
    <row r="1135" spans="1:7">
      <c r="A1135" t="s">
        <v>16</v>
      </c>
      <c r="B1135">
        <v>1</v>
      </c>
      <c r="C1135">
        <v>2</v>
      </c>
      <c r="D1135" t="s">
        <v>464</v>
      </c>
      <c r="E1135" t="s">
        <v>473</v>
      </c>
      <c r="F1135">
        <v>36</v>
      </c>
      <c r="G1135">
        <v>26</v>
      </c>
    </row>
    <row r="1136" spans="1:7">
      <c r="A1136" t="s">
        <v>16</v>
      </c>
      <c r="B1136">
        <v>2</v>
      </c>
      <c r="C1136">
        <v>1</v>
      </c>
      <c r="D1136" t="s">
        <v>460</v>
      </c>
      <c r="E1136" t="s">
        <v>474</v>
      </c>
      <c r="F1136">
        <v>36</v>
      </c>
      <c r="G1136">
        <v>77</v>
      </c>
    </row>
    <row r="1137" spans="1:7">
      <c r="A1137" t="s">
        <v>16</v>
      </c>
      <c r="B1137">
        <v>2</v>
      </c>
      <c r="C1137">
        <v>1</v>
      </c>
      <c r="D1137" t="s">
        <v>460</v>
      </c>
      <c r="E1137" t="s">
        <v>475</v>
      </c>
      <c r="F1137">
        <v>36</v>
      </c>
      <c r="G1137">
        <v>67</v>
      </c>
    </row>
    <row r="1138" spans="1:7">
      <c r="A1138" t="s">
        <v>16</v>
      </c>
      <c r="B1138">
        <v>2</v>
      </c>
      <c r="C1138">
        <v>1</v>
      </c>
      <c r="D1138" t="s">
        <v>460</v>
      </c>
      <c r="E1138" t="s">
        <v>476</v>
      </c>
      <c r="F1138">
        <v>36</v>
      </c>
      <c r="G1138">
        <v>56</v>
      </c>
    </row>
    <row r="1139" spans="1:7">
      <c r="A1139" t="s">
        <v>16</v>
      </c>
      <c r="B1139">
        <v>2</v>
      </c>
      <c r="C1139">
        <v>1</v>
      </c>
      <c r="D1139" t="s">
        <v>464</v>
      </c>
      <c r="E1139" t="s">
        <v>477</v>
      </c>
      <c r="F1139">
        <v>36</v>
      </c>
      <c r="G1139">
        <v>44</v>
      </c>
    </row>
    <row r="1140" spans="1:7">
      <c r="A1140" t="s">
        <v>16</v>
      </c>
      <c r="B1140">
        <v>2</v>
      </c>
      <c r="C1140">
        <v>1</v>
      </c>
      <c r="D1140" t="s">
        <v>464</v>
      </c>
      <c r="E1140" t="s">
        <v>478</v>
      </c>
      <c r="F1140">
        <v>36</v>
      </c>
      <c r="G1140">
        <v>58</v>
      </c>
    </row>
    <row r="1141" spans="1:7">
      <c r="A1141" t="s">
        <v>16</v>
      </c>
      <c r="B1141">
        <v>2</v>
      </c>
      <c r="C1141">
        <v>1</v>
      </c>
      <c r="D1141" t="s">
        <v>464</v>
      </c>
      <c r="E1141" t="s">
        <v>479</v>
      </c>
      <c r="F1141">
        <v>36</v>
      </c>
      <c r="G1141">
        <v>39</v>
      </c>
    </row>
    <row r="1142" spans="1:7">
      <c r="A1142" t="s">
        <v>16</v>
      </c>
      <c r="B1142">
        <v>2</v>
      </c>
      <c r="C1142">
        <v>2</v>
      </c>
      <c r="D1142" t="s">
        <v>460</v>
      </c>
      <c r="E1142" t="s">
        <v>480</v>
      </c>
      <c r="F1142">
        <v>36</v>
      </c>
      <c r="G1142">
        <v>80</v>
      </c>
    </row>
    <row r="1143" spans="1:7">
      <c r="A1143" t="s">
        <v>16</v>
      </c>
      <c r="B1143">
        <v>2</v>
      </c>
      <c r="C1143">
        <v>2</v>
      </c>
      <c r="D1143" t="s">
        <v>460</v>
      </c>
      <c r="E1143" t="s">
        <v>481</v>
      </c>
      <c r="F1143">
        <v>36</v>
      </c>
      <c r="G1143">
        <v>71</v>
      </c>
    </row>
    <row r="1144" spans="1:7">
      <c r="A1144" t="s">
        <v>16</v>
      </c>
      <c r="B1144">
        <v>2</v>
      </c>
      <c r="C1144">
        <v>2</v>
      </c>
      <c r="D1144" t="s">
        <v>460</v>
      </c>
      <c r="E1144" t="s">
        <v>482</v>
      </c>
      <c r="F1144">
        <v>36</v>
      </c>
      <c r="G1144">
        <v>70</v>
      </c>
    </row>
    <row r="1145" spans="1:7">
      <c r="A1145" t="s">
        <v>16</v>
      </c>
      <c r="B1145">
        <v>2</v>
      </c>
      <c r="C1145">
        <v>2</v>
      </c>
      <c r="D1145" t="s">
        <v>464</v>
      </c>
      <c r="E1145" t="s">
        <v>483</v>
      </c>
      <c r="F1145">
        <v>36</v>
      </c>
      <c r="G1145">
        <v>98</v>
      </c>
    </row>
    <row r="1146" spans="1:7">
      <c r="A1146" t="s">
        <v>16</v>
      </c>
      <c r="B1146">
        <v>2</v>
      </c>
      <c r="C1146">
        <v>2</v>
      </c>
      <c r="D1146" t="s">
        <v>464</v>
      </c>
      <c r="E1146" t="s">
        <v>484</v>
      </c>
      <c r="F1146">
        <v>36</v>
      </c>
      <c r="G1146">
        <v>77</v>
      </c>
    </row>
    <row r="1147" spans="1:7">
      <c r="A1147" t="s">
        <v>16</v>
      </c>
      <c r="B1147">
        <v>2</v>
      </c>
      <c r="C1147">
        <v>2</v>
      </c>
      <c r="D1147" t="s">
        <v>464</v>
      </c>
      <c r="E1147" t="s">
        <v>485</v>
      </c>
      <c r="F1147">
        <v>36</v>
      </c>
      <c r="G1147">
        <v>52</v>
      </c>
    </row>
    <row r="1148" spans="1:7">
      <c r="A1148" t="s">
        <v>16</v>
      </c>
      <c r="B1148">
        <v>2</v>
      </c>
      <c r="C1148">
        <v>3</v>
      </c>
      <c r="D1148" t="s">
        <v>460</v>
      </c>
      <c r="E1148" t="s">
        <v>486</v>
      </c>
      <c r="F1148">
        <v>36</v>
      </c>
      <c r="G1148">
        <v>65</v>
      </c>
    </row>
    <row r="1149" spans="1:7">
      <c r="A1149" t="s">
        <v>16</v>
      </c>
      <c r="B1149">
        <v>2</v>
      </c>
      <c r="C1149">
        <v>3</v>
      </c>
      <c r="D1149" t="s">
        <v>460</v>
      </c>
      <c r="E1149" t="s">
        <v>487</v>
      </c>
      <c r="F1149">
        <v>36</v>
      </c>
      <c r="G1149">
        <v>69</v>
      </c>
    </row>
    <row r="1150" spans="1:7">
      <c r="A1150" t="s">
        <v>16</v>
      </c>
      <c r="B1150">
        <v>2</v>
      </c>
      <c r="C1150">
        <v>3</v>
      </c>
      <c r="D1150" t="s">
        <v>460</v>
      </c>
      <c r="E1150" t="s">
        <v>488</v>
      </c>
      <c r="F1150">
        <v>36</v>
      </c>
      <c r="G1150">
        <v>85</v>
      </c>
    </row>
    <row r="1151" spans="1:7">
      <c r="A1151" t="s">
        <v>16</v>
      </c>
      <c r="B1151">
        <v>2</v>
      </c>
      <c r="C1151">
        <v>3</v>
      </c>
      <c r="D1151" t="s">
        <v>464</v>
      </c>
      <c r="E1151" t="s">
        <v>489</v>
      </c>
      <c r="F1151">
        <v>36</v>
      </c>
      <c r="G1151">
        <v>55</v>
      </c>
    </row>
    <row r="1152" spans="1:7">
      <c r="A1152" t="s">
        <v>16</v>
      </c>
      <c r="B1152">
        <v>2</v>
      </c>
      <c r="C1152">
        <v>3</v>
      </c>
      <c r="D1152" t="s">
        <v>464</v>
      </c>
      <c r="E1152" t="s">
        <v>490</v>
      </c>
      <c r="F1152">
        <v>36</v>
      </c>
      <c r="G1152">
        <v>47</v>
      </c>
    </row>
    <row r="1153" spans="1:7">
      <c r="A1153" t="s">
        <v>16</v>
      </c>
      <c r="B1153">
        <v>2</v>
      </c>
      <c r="C1153">
        <v>3</v>
      </c>
      <c r="D1153" t="s">
        <v>464</v>
      </c>
      <c r="E1153" t="s">
        <v>491</v>
      </c>
      <c r="F1153">
        <v>36</v>
      </c>
      <c r="G1153">
        <v>71</v>
      </c>
    </row>
    <row r="1154" spans="1:7">
      <c r="A1154" t="s">
        <v>16</v>
      </c>
      <c r="B1154">
        <v>3</v>
      </c>
      <c r="C1154">
        <v>1</v>
      </c>
      <c r="D1154" t="s">
        <v>460</v>
      </c>
      <c r="E1154" t="s">
        <v>492</v>
      </c>
      <c r="F1154">
        <v>36</v>
      </c>
      <c r="G1154">
        <v>51</v>
      </c>
    </row>
    <row r="1155" spans="1:7">
      <c r="A1155" t="s">
        <v>16</v>
      </c>
      <c r="B1155">
        <v>3</v>
      </c>
      <c r="C1155">
        <v>1</v>
      </c>
      <c r="D1155" t="s">
        <v>460</v>
      </c>
      <c r="E1155" t="s">
        <v>493</v>
      </c>
      <c r="F1155">
        <v>36</v>
      </c>
      <c r="G1155">
        <v>54</v>
      </c>
    </row>
    <row r="1156" spans="1:7">
      <c r="A1156" t="s">
        <v>16</v>
      </c>
      <c r="B1156">
        <v>3</v>
      </c>
      <c r="C1156">
        <v>1</v>
      </c>
      <c r="D1156" t="s">
        <v>460</v>
      </c>
      <c r="E1156" t="s">
        <v>494</v>
      </c>
      <c r="F1156">
        <v>36</v>
      </c>
      <c r="G1156">
        <v>53</v>
      </c>
    </row>
    <row r="1157" spans="1:7">
      <c r="A1157" t="s">
        <v>16</v>
      </c>
      <c r="B1157">
        <v>3</v>
      </c>
      <c r="C1157">
        <v>1</v>
      </c>
      <c r="D1157" t="s">
        <v>464</v>
      </c>
      <c r="E1157" t="s">
        <v>495</v>
      </c>
      <c r="F1157">
        <v>36</v>
      </c>
      <c r="G1157">
        <v>39</v>
      </c>
    </row>
    <row r="1158" spans="1:7">
      <c r="A1158" t="s">
        <v>16</v>
      </c>
      <c r="B1158">
        <v>3</v>
      </c>
      <c r="C1158">
        <v>1</v>
      </c>
      <c r="D1158" t="s">
        <v>464</v>
      </c>
      <c r="E1158" t="s">
        <v>496</v>
      </c>
      <c r="F1158">
        <v>36</v>
      </c>
      <c r="G1158">
        <v>49</v>
      </c>
    </row>
    <row r="1159" spans="1:7">
      <c r="A1159" t="s">
        <v>16</v>
      </c>
      <c r="B1159">
        <v>3</v>
      </c>
      <c r="C1159">
        <v>1</v>
      </c>
      <c r="D1159" t="s">
        <v>464</v>
      </c>
      <c r="E1159" t="s">
        <v>497</v>
      </c>
      <c r="F1159">
        <v>36</v>
      </c>
      <c r="G1159">
        <v>53</v>
      </c>
    </row>
    <row r="1160" spans="1:7">
      <c r="A1160" t="s">
        <v>16</v>
      </c>
      <c r="B1160">
        <v>3</v>
      </c>
      <c r="C1160">
        <v>2</v>
      </c>
      <c r="D1160" t="s">
        <v>460</v>
      </c>
      <c r="E1160" t="s">
        <v>498</v>
      </c>
      <c r="F1160">
        <v>36</v>
      </c>
      <c r="G1160">
        <v>69</v>
      </c>
    </row>
    <row r="1161" spans="1:7">
      <c r="A1161" t="s">
        <v>16</v>
      </c>
      <c r="B1161">
        <v>3</v>
      </c>
      <c r="C1161">
        <v>2</v>
      </c>
      <c r="D1161" t="s">
        <v>460</v>
      </c>
      <c r="E1161" t="s">
        <v>499</v>
      </c>
      <c r="F1161">
        <v>36</v>
      </c>
      <c r="G1161">
        <v>71</v>
      </c>
    </row>
    <row r="1162" spans="1:7">
      <c r="A1162" t="s">
        <v>16</v>
      </c>
      <c r="B1162">
        <v>3</v>
      </c>
      <c r="C1162">
        <v>2</v>
      </c>
      <c r="D1162" t="s">
        <v>460</v>
      </c>
      <c r="E1162" t="s">
        <v>500</v>
      </c>
      <c r="F1162">
        <v>36</v>
      </c>
      <c r="G1162">
        <v>53</v>
      </c>
    </row>
    <row r="1163" spans="1:7">
      <c r="A1163" t="s">
        <v>16</v>
      </c>
      <c r="B1163">
        <v>3</v>
      </c>
      <c r="C1163">
        <v>2</v>
      </c>
      <c r="D1163" t="s">
        <v>464</v>
      </c>
      <c r="E1163" t="s">
        <v>501</v>
      </c>
      <c r="F1163">
        <v>36</v>
      </c>
      <c r="G1163">
        <v>39</v>
      </c>
    </row>
    <row r="1164" spans="1:7">
      <c r="A1164" t="s">
        <v>16</v>
      </c>
      <c r="B1164">
        <v>3</v>
      </c>
      <c r="C1164">
        <v>2</v>
      </c>
      <c r="D1164" t="s">
        <v>464</v>
      </c>
      <c r="E1164" t="s">
        <v>502</v>
      </c>
      <c r="F1164">
        <v>36</v>
      </c>
      <c r="G1164">
        <v>30</v>
      </c>
    </row>
    <row r="1165" spans="1:7">
      <c r="A1165" t="s">
        <v>16</v>
      </c>
      <c r="B1165">
        <v>3</v>
      </c>
      <c r="C1165">
        <v>2</v>
      </c>
      <c r="D1165" t="s">
        <v>464</v>
      </c>
      <c r="E1165" t="s">
        <v>503</v>
      </c>
      <c r="F1165">
        <v>36</v>
      </c>
      <c r="G1165">
        <v>67</v>
      </c>
    </row>
    <row r="1166" spans="1:7">
      <c r="A1166" t="s">
        <v>16</v>
      </c>
      <c r="B1166">
        <v>3</v>
      </c>
      <c r="C1166">
        <v>3</v>
      </c>
      <c r="D1166" t="s">
        <v>460</v>
      </c>
      <c r="E1166" t="s">
        <v>504</v>
      </c>
      <c r="F1166">
        <v>36</v>
      </c>
      <c r="G1166">
        <v>55</v>
      </c>
    </row>
    <row r="1167" spans="1:7">
      <c r="A1167" t="s">
        <v>16</v>
      </c>
      <c r="B1167">
        <v>3</v>
      </c>
      <c r="C1167">
        <v>3</v>
      </c>
      <c r="D1167" t="s">
        <v>460</v>
      </c>
      <c r="E1167" t="s">
        <v>505</v>
      </c>
      <c r="F1167">
        <v>36</v>
      </c>
      <c r="G1167">
        <v>33</v>
      </c>
    </row>
    <row r="1168" spans="1:7">
      <c r="A1168" t="s">
        <v>16</v>
      </c>
      <c r="B1168">
        <v>3</v>
      </c>
      <c r="C1168">
        <v>3</v>
      </c>
      <c r="D1168" t="s">
        <v>460</v>
      </c>
      <c r="E1168" t="s">
        <v>506</v>
      </c>
      <c r="F1168">
        <v>36</v>
      </c>
      <c r="G1168">
        <v>46</v>
      </c>
    </row>
    <row r="1169" spans="1:7">
      <c r="A1169" t="s">
        <v>16</v>
      </c>
      <c r="B1169">
        <v>3</v>
      </c>
      <c r="C1169">
        <v>3</v>
      </c>
      <c r="D1169" t="s">
        <v>464</v>
      </c>
      <c r="E1169" t="s">
        <v>507</v>
      </c>
      <c r="F1169">
        <v>36</v>
      </c>
      <c r="G1169">
        <v>12</v>
      </c>
    </row>
    <row r="1170" spans="1:7">
      <c r="A1170" t="s">
        <v>16</v>
      </c>
      <c r="B1170">
        <v>3</v>
      </c>
      <c r="C1170">
        <v>3</v>
      </c>
      <c r="D1170" t="s">
        <v>464</v>
      </c>
      <c r="E1170" t="s">
        <v>508</v>
      </c>
      <c r="F1170">
        <v>36</v>
      </c>
      <c r="G1170">
        <v>88</v>
      </c>
    </row>
    <row r="1171" spans="1:7">
      <c r="A1171" t="s">
        <v>16</v>
      </c>
      <c r="B1171">
        <v>3</v>
      </c>
      <c r="C1171">
        <v>3</v>
      </c>
      <c r="D1171" t="s">
        <v>464</v>
      </c>
      <c r="E1171" t="s">
        <v>509</v>
      </c>
      <c r="F1171">
        <v>36</v>
      </c>
      <c r="G1171">
        <v>34</v>
      </c>
    </row>
    <row r="1172" spans="1:7">
      <c r="A1172" t="s">
        <v>39</v>
      </c>
      <c r="B1172">
        <v>1</v>
      </c>
      <c r="C1172">
        <v>1</v>
      </c>
      <c r="D1172" t="s">
        <v>460</v>
      </c>
      <c r="E1172" t="s">
        <v>510</v>
      </c>
      <c r="F1172">
        <v>36</v>
      </c>
      <c r="G1172">
        <v>44</v>
      </c>
    </row>
    <row r="1173" spans="1:7">
      <c r="A1173" t="s">
        <v>39</v>
      </c>
      <c r="B1173">
        <v>1</v>
      </c>
      <c r="C1173">
        <v>1</v>
      </c>
      <c r="D1173" t="s">
        <v>460</v>
      </c>
      <c r="E1173" t="s">
        <v>511</v>
      </c>
      <c r="F1173">
        <v>36</v>
      </c>
      <c r="G1173">
        <v>79</v>
      </c>
    </row>
    <row r="1174" spans="1:7">
      <c r="A1174" t="s">
        <v>39</v>
      </c>
      <c r="B1174">
        <v>1</v>
      </c>
      <c r="C1174">
        <v>1</v>
      </c>
      <c r="D1174" t="s">
        <v>460</v>
      </c>
      <c r="E1174" t="s">
        <v>512</v>
      </c>
      <c r="F1174">
        <v>36</v>
      </c>
      <c r="G1174">
        <v>53</v>
      </c>
    </row>
    <row r="1175" spans="1:7">
      <c r="A1175" t="s">
        <v>39</v>
      </c>
      <c r="B1175">
        <v>1</v>
      </c>
      <c r="C1175">
        <v>1</v>
      </c>
      <c r="D1175" t="s">
        <v>464</v>
      </c>
      <c r="E1175" t="s">
        <v>513</v>
      </c>
      <c r="F1175">
        <v>36</v>
      </c>
      <c r="G1175">
        <v>63</v>
      </c>
    </row>
    <row r="1176" spans="1:7">
      <c r="A1176" t="s">
        <v>39</v>
      </c>
      <c r="B1176">
        <v>1</v>
      </c>
      <c r="C1176">
        <v>1</v>
      </c>
      <c r="D1176" t="s">
        <v>464</v>
      </c>
      <c r="E1176" t="s">
        <v>514</v>
      </c>
      <c r="F1176">
        <v>36</v>
      </c>
      <c r="G1176">
        <v>53</v>
      </c>
    </row>
    <row r="1177" spans="1:7">
      <c r="A1177" t="s">
        <v>39</v>
      </c>
      <c r="B1177">
        <v>1</v>
      </c>
      <c r="C1177">
        <v>1</v>
      </c>
      <c r="D1177" t="s">
        <v>464</v>
      </c>
      <c r="E1177" t="s">
        <v>515</v>
      </c>
      <c r="F1177">
        <v>36</v>
      </c>
      <c r="G1177">
        <v>52</v>
      </c>
    </row>
    <row r="1178" spans="1:7">
      <c r="A1178" t="s">
        <v>39</v>
      </c>
      <c r="B1178">
        <v>1</v>
      </c>
      <c r="C1178">
        <v>2</v>
      </c>
      <c r="D1178" t="s">
        <v>460</v>
      </c>
      <c r="E1178" t="s">
        <v>516</v>
      </c>
      <c r="F1178">
        <v>36</v>
      </c>
      <c r="G1178">
        <v>74</v>
      </c>
    </row>
    <row r="1179" spans="1:7">
      <c r="A1179" t="s">
        <v>39</v>
      </c>
      <c r="B1179">
        <v>1</v>
      </c>
      <c r="C1179">
        <v>2</v>
      </c>
      <c r="D1179" t="s">
        <v>460</v>
      </c>
      <c r="E1179" t="s">
        <v>517</v>
      </c>
      <c r="F1179">
        <v>36</v>
      </c>
      <c r="G1179">
        <v>67</v>
      </c>
    </row>
    <row r="1180" spans="1:7">
      <c r="A1180" t="s">
        <v>39</v>
      </c>
      <c r="B1180">
        <v>1</v>
      </c>
      <c r="C1180">
        <v>2</v>
      </c>
      <c r="D1180" t="s">
        <v>460</v>
      </c>
      <c r="E1180" t="s">
        <v>518</v>
      </c>
      <c r="F1180">
        <v>36</v>
      </c>
      <c r="G1180">
        <v>58</v>
      </c>
    </row>
    <row r="1181" spans="1:7">
      <c r="A1181" t="s">
        <v>39</v>
      </c>
      <c r="B1181">
        <v>1</v>
      </c>
      <c r="C1181">
        <v>2</v>
      </c>
      <c r="D1181" t="s">
        <v>464</v>
      </c>
      <c r="E1181" t="s">
        <v>519</v>
      </c>
      <c r="F1181">
        <v>36</v>
      </c>
      <c r="G1181">
        <v>70</v>
      </c>
    </row>
    <row r="1182" spans="1:7">
      <c r="A1182" t="s">
        <v>39</v>
      </c>
      <c r="B1182">
        <v>1</v>
      </c>
      <c r="C1182">
        <v>2</v>
      </c>
      <c r="D1182" t="s">
        <v>464</v>
      </c>
      <c r="E1182" t="s">
        <v>520</v>
      </c>
      <c r="F1182">
        <v>36</v>
      </c>
      <c r="G1182">
        <v>31</v>
      </c>
    </row>
    <row r="1183" spans="1:7">
      <c r="A1183" t="s">
        <v>39</v>
      </c>
      <c r="B1183">
        <v>1</v>
      </c>
      <c r="C1183">
        <v>2</v>
      </c>
      <c r="D1183" t="s">
        <v>464</v>
      </c>
      <c r="E1183" t="s">
        <v>521</v>
      </c>
      <c r="F1183">
        <v>36</v>
      </c>
      <c r="G1183">
        <v>85</v>
      </c>
    </row>
    <row r="1184" spans="1:7">
      <c r="A1184" t="s">
        <v>39</v>
      </c>
      <c r="B1184">
        <v>1</v>
      </c>
      <c r="C1184">
        <v>3</v>
      </c>
      <c r="D1184" t="s">
        <v>460</v>
      </c>
      <c r="E1184" t="s">
        <v>522</v>
      </c>
      <c r="F1184">
        <v>36</v>
      </c>
      <c r="G1184">
        <v>61</v>
      </c>
    </row>
    <row r="1185" spans="1:7">
      <c r="A1185" t="s">
        <v>39</v>
      </c>
      <c r="B1185">
        <v>1</v>
      </c>
      <c r="C1185">
        <v>3</v>
      </c>
      <c r="D1185" t="s">
        <v>460</v>
      </c>
      <c r="E1185" t="s">
        <v>523</v>
      </c>
      <c r="F1185">
        <v>36</v>
      </c>
      <c r="G1185">
        <v>68</v>
      </c>
    </row>
    <row r="1186" spans="1:7">
      <c r="A1186" t="s">
        <v>39</v>
      </c>
      <c r="B1186">
        <v>1</v>
      </c>
      <c r="C1186">
        <v>3</v>
      </c>
      <c r="D1186" t="s">
        <v>460</v>
      </c>
      <c r="E1186" t="s">
        <v>524</v>
      </c>
      <c r="F1186">
        <v>36</v>
      </c>
      <c r="G1186">
        <v>52</v>
      </c>
    </row>
    <row r="1187" spans="1:7">
      <c r="A1187" t="s">
        <v>39</v>
      </c>
      <c r="B1187">
        <v>1</v>
      </c>
      <c r="C1187">
        <v>3</v>
      </c>
      <c r="D1187" t="s">
        <v>464</v>
      </c>
      <c r="E1187" t="s">
        <v>525</v>
      </c>
      <c r="F1187">
        <v>36</v>
      </c>
      <c r="G1187">
        <v>52</v>
      </c>
    </row>
    <row r="1188" spans="1:7">
      <c r="A1188" t="s">
        <v>39</v>
      </c>
      <c r="B1188">
        <v>1</v>
      </c>
      <c r="C1188">
        <v>3</v>
      </c>
      <c r="D1188" t="s">
        <v>464</v>
      </c>
      <c r="E1188" t="s">
        <v>526</v>
      </c>
      <c r="F1188">
        <v>36</v>
      </c>
      <c r="G1188">
        <v>28</v>
      </c>
    </row>
    <row r="1189" spans="1:7">
      <c r="A1189" t="s">
        <v>39</v>
      </c>
      <c r="B1189">
        <v>1</v>
      </c>
      <c r="C1189">
        <v>3</v>
      </c>
      <c r="D1189" t="s">
        <v>464</v>
      </c>
      <c r="E1189" t="s">
        <v>527</v>
      </c>
      <c r="F1189">
        <v>36</v>
      </c>
      <c r="G1189">
        <v>57</v>
      </c>
    </row>
    <row r="1190" spans="1:7">
      <c r="A1190" t="s">
        <v>39</v>
      </c>
      <c r="B1190">
        <v>2</v>
      </c>
      <c r="C1190">
        <v>1</v>
      </c>
      <c r="D1190" t="s">
        <v>460</v>
      </c>
      <c r="E1190" t="s">
        <v>528</v>
      </c>
      <c r="F1190">
        <v>36</v>
      </c>
      <c r="G1190">
        <v>76</v>
      </c>
    </row>
    <row r="1191" spans="1:7">
      <c r="A1191" t="s">
        <v>39</v>
      </c>
      <c r="B1191">
        <v>2</v>
      </c>
      <c r="C1191">
        <v>1</v>
      </c>
      <c r="D1191" t="s">
        <v>460</v>
      </c>
      <c r="E1191" t="s">
        <v>529</v>
      </c>
      <c r="F1191">
        <v>36</v>
      </c>
      <c r="G1191">
        <v>68</v>
      </c>
    </row>
    <row r="1192" spans="1:7">
      <c r="A1192" t="s">
        <v>39</v>
      </c>
      <c r="B1192">
        <v>2</v>
      </c>
      <c r="C1192">
        <v>1</v>
      </c>
      <c r="D1192" t="s">
        <v>460</v>
      </c>
      <c r="E1192" t="s">
        <v>530</v>
      </c>
      <c r="F1192">
        <v>36</v>
      </c>
      <c r="G1192">
        <v>79</v>
      </c>
    </row>
    <row r="1193" spans="1:7">
      <c r="A1193" t="s">
        <v>39</v>
      </c>
      <c r="B1193">
        <v>2</v>
      </c>
      <c r="C1193">
        <v>1</v>
      </c>
      <c r="D1193" t="s">
        <v>464</v>
      </c>
      <c r="E1193" t="s">
        <v>531</v>
      </c>
      <c r="F1193">
        <v>36</v>
      </c>
      <c r="G1193">
        <v>48</v>
      </c>
    </row>
    <row r="1194" spans="1:7">
      <c r="A1194" t="s">
        <v>39</v>
      </c>
      <c r="B1194">
        <v>2</v>
      </c>
      <c r="C1194">
        <v>1</v>
      </c>
      <c r="D1194" t="s">
        <v>464</v>
      </c>
      <c r="E1194" t="s">
        <v>532</v>
      </c>
      <c r="F1194">
        <v>36</v>
      </c>
      <c r="G1194">
        <v>56</v>
      </c>
    </row>
    <row r="1195" spans="1:7">
      <c r="A1195" t="s">
        <v>39</v>
      </c>
      <c r="B1195">
        <v>2</v>
      </c>
      <c r="C1195">
        <v>1</v>
      </c>
      <c r="D1195" t="s">
        <v>464</v>
      </c>
      <c r="E1195" t="s">
        <v>533</v>
      </c>
      <c r="F1195">
        <v>36</v>
      </c>
      <c r="G1195">
        <v>70</v>
      </c>
    </row>
    <row r="1196" spans="1:7">
      <c r="A1196" t="s">
        <v>39</v>
      </c>
      <c r="B1196">
        <v>2</v>
      </c>
      <c r="C1196">
        <v>2</v>
      </c>
      <c r="D1196" t="s">
        <v>460</v>
      </c>
      <c r="E1196" t="s">
        <v>534</v>
      </c>
      <c r="F1196">
        <v>36</v>
      </c>
      <c r="G1196">
        <v>57</v>
      </c>
    </row>
    <row r="1197" spans="1:7">
      <c r="A1197" t="s">
        <v>39</v>
      </c>
      <c r="B1197">
        <v>2</v>
      </c>
      <c r="C1197">
        <v>2</v>
      </c>
      <c r="D1197" t="s">
        <v>460</v>
      </c>
      <c r="E1197" t="s">
        <v>535</v>
      </c>
      <c r="F1197">
        <v>36</v>
      </c>
      <c r="G1197">
        <v>49</v>
      </c>
    </row>
    <row r="1198" spans="1:7">
      <c r="A1198" t="s">
        <v>39</v>
      </c>
      <c r="B1198">
        <v>2</v>
      </c>
      <c r="C1198">
        <v>2</v>
      </c>
      <c r="D1198" t="s">
        <v>460</v>
      </c>
      <c r="E1198" t="s">
        <v>536</v>
      </c>
      <c r="F1198">
        <v>36</v>
      </c>
      <c r="G1198">
        <v>54</v>
      </c>
    </row>
    <row r="1199" spans="1:7">
      <c r="A1199" t="s">
        <v>39</v>
      </c>
      <c r="B1199">
        <v>2</v>
      </c>
      <c r="C1199">
        <v>2</v>
      </c>
      <c r="D1199" t="s">
        <v>464</v>
      </c>
      <c r="E1199" t="s">
        <v>537</v>
      </c>
      <c r="F1199">
        <v>36</v>
      </c>
      <c r="G1199">
        <v>40</v>
      </c>
    </row>
    <row r="1200" spans="1:7">
      <c r="A1200" t="s">
        <v>39</v>
      </c>
      <c r="B1200">
        <v>2</v>
      </c>
      <c r="C1200">
        <v>2</v>
      </c>
      <c r="D1200" t="s">
        <v>464</v>
      </c>
      <c r="E1200" t="s">
        <v>538</v>
      </c>
      <c r="F1200">
        <v>36</v>
      </c>
      <c r="G1200">
        <v>53</v>
      </c>
    </row>
    <row r="1201" spans="1:7">
      <c r="A1201" t="s">
        <v>39</v>
      </c>
      <c r="B1201">
        <v>2</v>
      </c>
      <c r="C1201">
        <v>2</v>
      </c>
      <c r="D1201" t="s">
        <v>464</v>
      </c>
      <c r="E1201" t="s">
        <v>539</v>
      </c>
      <c r="F1201">
        <v>36</v>
      </c>
      <c r="G1201">
        <v>35</v>
      </c>
    </row>
    <row r="1202" spans="1:7">
      <c r="A1202" t="s">
        <v>39</v>
      </c>
      <c r="B1202">
        <v>2</v>
      </c>
      <c r="C1202">
        <v>3</v>
      </c>
      <c r="D1202" t="s">
        <v>460</v>
      </c>
      <c r="E1202" t="s">
        <v>540</v>
      </c>
      <c r="F1202">
        <v>36</v>
      </c>
      <c r="G1202">
        <v>82</v>
      </c>
    </row>
    <row r="1203" spans="1:7">
      <c r="A1203" t="s">
        <v>39</v>
      </c>
      <c r="B1203">
        <v>2</v>
      </c>
      <c r="C1203">
        <v>3</v>
      </c>
      <c r="D1203" t="s">
        <v>460</v>
      </c>
      <c r="E1203" t="s">
        <v>541</v>
      </c>
      <c r="F1203">
        <v>36</v>
      </c>
      <c r="G1203">
        <v>81</v>
      </c>
    </row>
    <row r="1204" spans="1:7">
      <c r="A1204" t="s">
        <v>39</v>
      </c>
      <c r="B1204">
        <v>2</v>
      </c>
      <c r="C1204">
        <v>3</v>
      </c>
      <c r="D1204" t="s">
        <v>460</v>
      </c>
      <c r="E1204" t="s">
        <v>542</v>
      </c>
      <c r="F1204">
        <v>36</v>
      </c>
      <c r="G1204">
        <v>94</v>
      </c>
    </row>
    <row r="1205" spans="1:7">
      <c r="A1205" t="s">
        <v>39</v>
      </c>
      <c r="B1205">
        <v>2</v>
      </c>
      <c r="C1205">
        <v>3</v>
      </c>
      <c r="D1205" t="s">
        <v>464</v>
      </c>
      <c r="E1205" t="s">
        <v>543</v>
      </c>
      <c r="F1205">
        <v>36</v>
      </c>
      <c r="G1205">
        <v>90</v>
      </c>
    </row>
    <row r="1206" spans="1:7">
      <c r="A1206" t="s">
        <v>39</v>
      </c>
      <c r="B1206">
        <v>2</v>
      </c>
      <c r="C1206">
        <v>3</v>
      </c>
      <c r="D1206" t="s">
        <v>464</v>
      </c>
      <c r="E1206" t="s">
        <v>544</v>
      </c>
      <c r="F1206">
        <v>36</v>
      </c>
      <c r="G1206">
        <v>42</v>
      </c>
    </row>
    <row r="1207" spans="1:7">
      <c r="A1207" t="s">
        <v>39</v>
      </c>
      <c r="B1207">
        <v>2</v>
      </c>
      <c r="C1207">
        <v>3</v>
      </c>
      <c r="D1207" t="s">
        <v>464</v>
      </c>
      <c r="E1207" t="s">
        <v>545</v>
      </c>
      <c r="F1207">
        <v>36</v>
      </c>
      <c r="G1207">
        <v>40</v>
      </c>
    </row>
    <row r="1208" spans="1:7">
      <c r="A1208" t="s">
        <v>39</v>
      </c>
      <c r="B1208">
        <v>3</v>
      </c>
      <c r="C1208">
        <v>1</v>
      </c>
      <c r="D1208" t="s">
        <v>460</v>
      </c>
      <c r="E1208" t="s">
        <v>546</v>
      </c>
      <c r="F1208">
        <v>36</v>
      </c>
      <c r="G1208">
        <v>39</v>
      </c>
    </row>
    <row r="1209" spans="1:7">
      <c r="A1209" t="s">
        <v>39</v>
      </c>
      <c r="B1209">
        <v>3</v>
      </c>
      <c r="C1209">
        <v>1</v>
      </c>
      <c r="D1209" t="s">
        <v>460</v>
      </c>
      <c r="E1209" t="s">
        <v>547</v>
      </c>
      <c r="F1209">
        <v>36</v>
      </c>
      <c r="G1209">
        <v>48</v>
      </c>
    </row>
    <row r="1210" spans="1:7">
      <c r="A1210" t="s">
        <v>39</v>
      </c>
      <c r="B1210">
        <v>3</v>
      </c>
      <c r="C1210">
        <v>1</v>
      </c>
      <c r="D1210" t="s">
        <v>460</v>
      </c>
      <c r="E1210" t="s">
        <v>548</v>
      </c>
      <c r="F1210">
        <v>36</v>
      </c>
      <c r="G1210">
        <v>55</v>
      </c>
    </row>
    <row r="1211" spans="1:7">
      <c r="A1211" t="s">
        <v>39</v>
      </c>
      <c r="B1211">
        <v>3</v>
      </c>
      <c r="C1211">
        <v>1</v>
      </c>
      <c r="D1211" t="s">
        <v>464</v>
      </c>
      <c r="E1211" t="s">
        <v>549</v>
      </c>
      <c r="F1211">
        <v>36</v>
      </c>
      <c r="G1211">
        <v>49</v>
      </c>
    </row>
    <row r="1212" spans="1:7">
      <c r="A1212" t="s">
        <v>39</v>
      </c>
      <c r="B1212">
        <v>3</v>
      </c>
      <c r="C1212">
        <v>1</v>
      </c>
      <c r="D1212" t="s">
        <v>464</v>
      </c>
      <c r="E1212" t="s">
        <v>550</v>
      </c>
      <c r="F1212">
        <v>36</v>
      </c>
      <c r="G1212">
        <v>45</v>
      </c>
    </row>
    <row r="1213" spans="1:7">
      <c r="A1213" t="s">
        <v>39</v>
      </c>
      <c r="B1213">
        <v>3</v>
      </c>
      <c r="C1213">
        <v>1</v>
      </c>
      <c r="D1213" t="s">
        <v>464</v>
      </c>
      <c r="E1213" t="s">
        <v>551</v>
      </c>
      <c r="F1213">
        <v>36</v>
      </c>
      <c r="G1213">
        <v>53</v>
      </c>
    </row>
    <row r="1214" spans="1:7">
      <c r="A1214" t="s">
        <v>39</v>
      </c>
      <c r="B1214">
        <v>3</v>
      </c>
      <c r="C1214">
        <v>2</v>
      </c>
      <c r="D1214" t="s">
        <v>460</v>
      </c>
      <c r="E1214" t="s">
        <v>552</v>
      </c>
      <c r="F1214">
        <v>36</v>
      </c>
      <c r="G1214">
        <v>63</v>
      </c>
    </row>
    <row r="1215" spans="1:7">
      <c r="A1215" t="s">
        <v>39</v>
      </c>
      <c r="B1215">
        <v>3</v>
      </c>
      <c r="C1215">
        <v>2</v>
      </c>
      <c r="D1215" t="s">
        <v>460</v>
      </c>
      <c r="E1215" t="s">
        <v>553</v>
      </c>
      <c r="F1215">
        <v>36</v>
      </c>
      <c r="G1215">
        <v>58</v>
      </c>
    </row>
    <row r="1216" spans="1:7">
      <c r="A1216" t="s">
        <v>39</v>
      </c>
      <c r="B1216">
        <v>3</v>
      </c>
      <c r="C1216">
        <v>2</v>
      </c>
      <c r="D1216" t="s">
        <v>460</v>
      </c>
      <c r="E1216" t="s">
        <v>554</v>
      </c>
      <c r="F1216">
        <v>36</v>
      </c>
      <c r="G1216">
        <v>59</v>
      </c>
    </row>
    <row r="1217" spans="1:7">
      <c r="A1217" t="s">
        <v>39</v>
      </c>
      <c r="B1217">
        <v>3</v>
      </c>
      <c r="C1217">
        <v>2</v>
      </c>
      <c r="D1217" t="s">
        <v>464</v>
      </c>
      <c r="E1217" t="s">
        <v>555</v>
      </c>
      <c r="F1217">
        <v>36</v>
      </c>
      <c r="G1217">
        <v>54</v>
      </c>
    </row>
    <row r="1218" spans="1:7">
      <c r="A1218" t="s">
        <v>39</v>
      </c>
      <c r="B1218">
        <v>3</v>
      </c>
      <c r="C1218">
        <v>2</v>
      </c>
      <c r="D1218" t="s">
        <v>464</v>
      </c>
      <c r="E1218" t="s">
        <v>556</v>
      </c>
      <c r="F1218">
        <v>36</v>
      </c>
      <c r="G1218">
        <v>96</v>
      </c>
    </row>
    <row r="1219" spans="1:7">
      <c r="A1219" t="s">
        <v>39</v>
      </c>
      <c r="B1219">
        <v>3</v>
      </c>
      <c r="C1219">
        <v>2</v>
      </c>
      <c r="D1219" t="s">
        <v>464</v>
      </c>
      <c r="E1219" t="s">
        <v>557</v>
      </c>
      <c r="F1219">
        <v>36</v>
      </c>
      <c r="G1219">
        <v>109</v>
      </c>
    </row>
    <row r="1220" spans="1:7">
      <c r="A1220" t="s">
        <v>39</v>
      </c>
      <c r="B1220">
        <v>3</v>
      </c>
      <c r="C1220">
        <v>3</v>
      </c>
      <c r="D1220" t="s">
        <v>460</v>
      </c>
      <c r="E1220" t="s">
        <v>558</v>
      </c>
      <c r="F1220">
        <v>36</v>
      </c>
      <c r="G1220">
        <v>85</v>
      </c>
    </row>
    <row r="1221" spans="1:7">
      <c r="A1221" t="s">
        <v>39</v>
      </c>
      <c r="B1221">
        <v>3</v>
      </c>
      <c r="C1221">
        <v>3</v>
      </c>
      <c r="D1221" t="s">
        <v>460</v>
      </c>
      <c r="E1221" t="s">
        <v>559</v>
      </c>
      <c r="F1221">
        <v>36</v>
      </c>
      <c r="G1221">
        <v>52</v>
      </c>
    </row>
    <row r="1222" spans="1:7">
      <c r="A1222" t="s">
        <v>39</v>
      </c>
      <c r="B1222">
        <v>3</v>
      </c>
      <c r="C1222">
        <v>3</v>
      </c>
      <c r="D1222" t="s">
        <v>460</v>
      </c>
      <c r="E1222" t="s">
        <v>560</v>
      </c>
      <c r="F1222">
        <v>36</v>
      </c>
      <c r="G1222">
        <v>69</v>
      </c>
    </row>
    <row r="1223" spans="1:7">
      <c r="A1223" t="s">
        <v>39</v>
      </c>
      <c r="B1223">
        <v>3</v>
      </c>
      <c r="C1223">
        <v>3</v>
      </c>
      <c r="D1223" t="s">
        <v>464</v>
      </c>
      <c r="E1223" t="s">
        <v>561</v>
      </c>
      <c r="F1223">
        <v>36</v>
      </c>
      <c r="G1223">
        <v>56</v>
      </c>
    </row>
    <row r="1224" spans="1:7">
      <c r="A1224" t="s">
        <v>39</v>
      </c>
      <c r="B1224">
        <v>3</v>
      </c>
      <c r="C1224">
        <v>3</v>
      </c>
      <c r="D1224" t="s">
        <v>464</v>
      </c>
      <c r="E1224" t="s">
        <v>562</v>
      </c>
      <c r="F1224">
        <v>36</v>
      </c>
      <c r="G1224">
        <v>42</v>
      </c>
    </row>
    <row r="1225" spans="1:7">
      <c r="A1225" t="s">
        <v>39</v>
      </c>
      <c r="B1225">
        <v>3</v>
      </c>
      <c r="C1225">
        <v>3</v>
      </c>
      <c r="D1225" t="s">
        <v>464</v>
      </c>
      <c r="E1225" t="s">
        <v>563</v>
      </c>
      <c r="F1225">
        <v>36</v>
      </c>
      <c r="G1225">
        <v>69</v>
      </c>
    </row>
    <row r="1226" spans="1:7">
      <c r="A1226" t="s">
        <v>16</v>
      </c>
      <c r="B1226">
        <v>1</v>
      </c>
      <c r="C1226">
        <v>1</v>
      </c>
      <c r="D1226" t="s">
        <v>460</v>
      </c>
      <c r="E1226" t="s">
        <v>461</v>
      </c>
      <c r="F1226">
        <v>39</v>
      </c>
      <c r="G1226">
        <v>56</v>
      </c>
    </row>
    <row r="1227" spans="1:7">
      <c r="A1227" t="s">
        <v>16</v>
      </c>
      <c r="B1227">
        <v>1</v>
      </c>
      <c r="C1227">
        <v>1</v>
      </c>
      <c r="D1227" t="s">
        <v>460</v>
      </c>
      <c r="E1227" t="s">
        <v>462</v>
      </c>
      <c r="F1227">
        <v>39</v>
      </c>
      <c r="G1227">
        <v>36</v>
      </c>
    </row>
    <row r="1228" spans="1:7">
      <c r="A1228" t="s">
        <v>16</v>
      </c>
      <c r="B1228">
        <v>1</v>
      </c>
      <c r="C1228">
        <v>1</v>
      </c>
      <c r="D1228" t="s">
        <v>460</v>
      </c>
      <c r="E1228" t="s">
        <v>463</v>
      </c>
      <c r="F1228">
        <v>39</v>
      </c>
      <c r="G1228">
        <v>50</v>
      </c>
    </row>
    <row r="1229" spans="1:7">
      <c r="A1229" t="s">
        <v>16</v>
      </c>
      <c r="B1229">
        <v>1</v>
      </c>
      <c r="C1229">
        <v>1</v>
      </c>
      <c r="D1229" t="s">
        <v>464</v>
      </c>
      <c r="E1229" t="s">
        <v>465</v>
      </c>
      <c r="F1229">
        <v>39</v>
      </c>
      <c r="G1229">
        <v>48</v>
      </c>
    </row>
    <row r="1230" spans="1:7">
      <c r="A1230" t="s">
        <v>16</v>
      </c>
      <c r="B1230">
        <v>1</v>
      </c>
      <c r="C1230">
        <v>1</v>
      </c>
      <c r="D1230" t="s">
        <v>464</v>
      </c>
      <c r="E1230" t="s">
        <v>466</v>
      </c>
      <c r="F1230">
        <v>39</v>
      </c>
      <c r="G1230">
        <v>81</v>
      </c>
    </row>
    <row r="1231" spans="1:7">
      <c r="A1231" t="s">
        <v>16</v>
      </c>
      <c r="B1231">
        <v>1</v>
      </c>
      <c r="C1231">
        <v>1</v>
      </c>
      <c r="D1231" t="s">
        <v>464</v>
      </c>
      <c r="E1231" t="s">
        <v>467</v>
      </c>
      <c r="F1231">
        <v>39</v>
      </c>
      <c r="G1231">
        <v>45</v>
      </c>
    </row>
    <row r="1232" spans="1:7">
      <c r="A1232" t="s">
        <v>16</v>
      </c>
      <c r="B1232">
        <v>1</v>
      </c>
      <c r="C1232">
        <v>2</v>
      </c>
      <c r="D1232" t="s">
        <v>460</v>
      </c>
      <c r="E1232" t="s">
        <v>468</v>
      </c>
      <c r="F1232">
        <v>39</v>
      </c>
      <c r="G1232">
        <v>67</v>
      </c>
    </row>
    <row r="1233" spans="1:7">
      <c r="A1233" t="s">
        <v>16</v>
      </c>
      <c r="B1233">
        <v>1</v>
      </c>
      <c r="C1233">
        <v>2</v>
      </c>
      <c r="D1233" t="s">
        <v>460</v>
      </c>
      <c r="E1233" t="s">
        <v>469</v>
      </c>
      <c r="F1233">
        <v>39</v>
      </c>
      <c r="G1233">
        <v>54</v>
      </c>
    </row>
    <row r="1234" spans="1:7">
      <c r="A1234" t="s">
        <v>16</v>
      </c>
      <c r="B1234">
        <v>1</v>
      </c>
      <c r="C1234">
        <v>2</v>
      </c>
      <c r="D1234" t="s">
        <v>460</v>
      </c>
      <c r="E1234" t="s">
        <v>470</v>
      </c>
      <c r="F1234">
        <v>39</v>
      </c>
      <c r="G1234">
        <v>56</v>
      </c>
    </row>
    <row r="1235" spans="1:7">
      <c r="A1235" t="s">
        <v>16</v>
      </c>
      <c r="B1235">
        <v>1</v>
      </c>
      <c r="C1235">
        <v>2</v>
      </c>
      <c r="D1235" t="s">
        <v>464</v>
      </c>
      <c r="E1235" t="s">
        <v>471</v>
      </c>
      <c r="F1235">
        <v>39</v>
      </c>
      <c r="G1235">
        <v>16</v>
      </c>
    </row>
    <row r="1236" spans="1:7">
      <c r="A1236" t="s">
        <v>16</v>
      </c>
      <c r="B1236">
        <v>1</v>
      </c>
      <c r="C1236">
        <v>2</v>
      </c>
      <c r="D1236" t="s">
        <v>464</v>
      </c>
      <c r="E1236" t="s">
        <v>472</v>
      </c>
      <c r="F1236">
        <v>39</v>
      </c>
      <c r="G1236">
        <v>86</v>
      </c>
    </row>
    <row r="1237" spans="1:7">
      <c r="A1237" t="s">
        <v>16</v>
      </c>
      <c r="B1237">
        <v>1</v>
      </c>
      <c r="C1237">
        <v>2</v>
      </c>
      <c r="D1237" t="s">
        <v>464</v>
      </c>
      <c r="E1237" t="s">
        <v>473</v>
      </c>
      <c r="F1237">
        <v>39</v>
      </c>
      <c r="G1237">
        <v>37</v>
      </c>
    </row>
    <row r="1238" spans="1:7">
      <c r="A1238" t="s">
        <v>16</v>
      </c>
      <c r="B1238">
        <v>2</v>
      </c>
      <c r="C1238">
        <v>1</v>
      </c>
      <c r="D1238" t="s">
        <v>460</v>
      </c>
      <c r="E1238" t="s">
        <v>474</v>
      </c>
      <c r="F1238">
        <v>39</v>
      </c>
      <c r="G1238">
        <v>59</v>
      </c>
    </row>
    <row r="1239" spans="1:7">
      <c r="A1239" t="s">
        <v>16</v>
      </c>
      <c r="B1239">
        <v>2</v>
      </c>
      <c r="C1239">
        <v>1</v>
      </c>
      <c r="D1239" t="s">
        <v>460</v>
      </c>
      <c r="E1239" t="s">
        <v>475</v>
      </c>
      <c r="F1239">
        <v>39</v>
      </c>
      <c r="G1239">
        <v>56</v>
      </c>
    </row>
    <row r="1240" spans="1:7">
      <c r="A1240" t="s">
        <v>16</v>
      </c>
      <c r="B1240">
        <v>2</v>
      </c>
      <c r="C1240">
        <v>1</v>
      </c>
      <c r="D1240" t="s">
        <v>460</v>
      </c>
      <c r="E1240" t="s">
        <v>476</v>
      </c>
      <c r="F1240">
        <v>39</v>
      </c>
      <c r="G1240">
        <v>90</v>
      </c>
    </row>
    <row r="1241" spans="1:7">
      <c r="A1241" t="s">
        <v>16</v>
      </c>
      <c r="B1241">
        <v>2</v>
      </c>
      <c r="C1241">
        <v>1</v>
      </c>
      <c r="D1241" t="s">
        <v>464</v>
      </c>
      <c r="E1241" t="s">
        <v>477</v>
      </c>
      <c r="F1241">
        <v>39</v>
      </c>
      <c r="G1241">
        <v>48</v>
      </c>
    </row>
    <row r="1242" spans="1:7">
      <c r="A1242" t="s">
        <v>16</v>
      </c>
      <c r="B1242">
        <v>2</v>
      </c>
      <c r="C1242">
        <v>1</v>
      </c>
      <c r="D1242" t="s">
        <v>464</v>
      </c>
      <c r="E1242" t="s">
        <v>478</v>
      </c>
      <c r="F1242">
        <v>39</v>
      </c>
      <c r="G1242">
        <v>93</v>
      </c>
    </row>
    <row r="1243" spans="1:7">
      <c r="A1243" t="s">
        <v>16</v>
      </c>
      <c r="B1243">
        <v>2</v>
      </c>
      <c r="C1243">
        <v>1</v>
      </c>
      <c r="D1243" t="s">
        <v>464</v>
      </c>
      <c r="E1243" t="s">
        <v>479</v>
      </c>
      <c r="F1243">
        <v>39</v>
      </c>
      <c r="G1243">
        <v>36</v>
      </c>
    </row>
    <row r="1244" spans="1:7">
      <c r="A1244" t="s">
        <v>16</v>
      </c>
      <c r="B1244">
        <v>2</v>
      </c>
      <c r="C1244">
        <v>2</v>
      </c>
      <c r="D1244" t="s">
        <v>460</v>
      </c>
      <c r="E1244" t="s">
        <v>480</v>
      </c>
      <c r="F1244">
        <v>39</v>
      </c>
      <c r="G1244">
        <v>68</v>
      </c>
    </row>
    <row r="1245" spans="1:7">
      <c r="A1245" t="s">
        <v>16</v>
      </c>
      <c r="B1245">
        <v>2</v>
      </c>
      <c r="C1245">
        <v>2</v>
      </c>
      <c r="D1245" t="s">
        <v>460</v>
      </c>
      <c r="E1245" t="s">
        <v>481</v>
      </c>
      <c r="F1245">
        <v>39</v>
      </c>
      <c r="G1245">
        <v>85</v>
      </c>
    </row>
    <row r="1246" spans="1:7">
      <c r="A1246" t="s">
        <v>16</v>
      </c>
      <c r="B1246">
        <v>2</v>
      </c>
      <c r="C1246">
        <v>2</v>
      </c>
      <c r="D1246" t="s">
        <v>460</v>
      </c>
      <c r="E1246" t="s">
        <v>482</v>
      </c>
      <c r="F1246">
        <v>39</v>
      </c>
      <c r="G1246">
        <v>70</v>
      </c>
    </row>
    <row r="1247" spans="1:7">
      <c r="A1247" t="s">
        <v>16</v>
      </c>
      <c r="B1247">
        <v>2</v>
      </c>
      <c r="C1247">
        <v>2</v>
      </c>
      <c r="D1247" t="s">
        <v>464</v>
      </c>
      <c r="E1247" t="s">
        <v>483</v>
      </c>
      <c r="F1247">
        <v>39</v>
      </c>
      <c r="G1247">
        <v>91</v>
      </c>
    </row>
    <row r="1248" spans="1:7">
      <c r="A1248" t="s">
        <v>16</v>
      </c>
      <c r="B1248">
        <v>2</v>
      </c>
      <c r="C1248">
        <v>2</v>
      </c>
      <c r="D1248" t="s">
        <v>464</v>
      </c>
      <c r="E1248" t="s">
        <v>484</v>
      </c>
      <c r="F1248">
        <v>39</v>
      </c>
      <c r="G1248">
        <v>71</v>
      </c>
    </row>
    <row r="1249" spans="1:7">
      <c r="A1249" t="s">
        <v>16</v>
      </c>
      <c r="B1249">
        <v>2</v>
      </c>
      <c r="C1249">
        <v>2</v>
      </c>
      <c r="D1249" t="s">
        <v>464</v>
      </c>
      <c r="E1249" t="s">
        <v>485</v>
      </c>
      <c r="F1249">
        <v>39</v>
      </c>
      <c r="G1249">
        <v>66</v>
      </c>
    </row>
    <row r="1250" spans="1:7">
      <c r="A1250" t="s">
        <v>16</v>
      </c>
      <c r="B1250">
        <v>2</v>
      </c>
      <c r="C1250">
        <v>3</v>
      </c>
      <c r="D1250" t="s">
        <v>460</v>
      </c>
      <c r="E1250" t="s">
        <v>486</v>
      </c>
      <c r="F1250">
        <v>39</v>
      </c>
      <c r="G1250">
        <v>92</v>
      </c>
    </row>
    <row r="1251" spans="1:7">
      <c r="A1251" t="s">
        <v>16</v>
      </c>
      <c r="B1251">
        <v>2</v>
      </c>
      <c r="C1251">
        <v>3</v>
      </c>
      <c r="D1251" t="s">
        <v>460</v>
      </c>
      <c r="E1251" t="s">
        <v>487</v>
      </c>
      <c r="F1251">
        <v>39</v>
      </c>
      <c r="G1251">
        <v>69</v>
      </c>
    </row>
    <row r="1252" spans="1:7">
      <c r="A1252" t="s">
        <v>16</v>
      </c>
      <c r="B1252">
        <v>2</v>
      </c>
      <c r="C1252">
        <v>3</v>
      </c>
      <c r="D1252" t="s">
        <v>460</v>
      </c>
      <c r="E1252" t="s">
        <v>488</v>
      </c>
      <c r="F1252">
        <v>39</v>
      </c>
      <c r="G1252">
        <v>54</v>
      </c>
    </row>
    <row r="1253" spans="1:7">
      <c r="A1253" t="s">
        <v>16</v>
      </c>
      <c r="B1253">
        <v>2</v>
      </c>
      <c r="C1253">
        <v>3</v>
      </c>
      <c r="D1253" t="s">
        <v>464</v>
      </c>
      <c r="E1253" t="s">
        <v>489</v>
      </c>
      <c r="F1253">
        <v>39</v>
      </c>
      <c r="G1253">
        <v>100</v>
      </c>
    </row>
    <row r="1254" spans="1:7">
      <c r="A1254" t="s">
        <v>16</v>
      </c>
      <c r="B1254">
        <v>2</v>
      </c>
      <c r="C1254">
        <v>3</v>
      </c>
      <c r="D1254" t="s">
        <v>464</v>
      </c>
      <c r="E1254" t="s">
        <v>490</v>
      </c>
      <c r="F1254">
        <v>39</v>
      </c>
      <c r="G1254">
        <v>52</v>
      </c>
    </row>
    <row r="1255" spans="1:7">
      <c r="A1255" t="s">
        <v>16</v>
      </c>
      <c r="B1255">
        <v>2</v>
      </c>
      <c r="C1255">
        <v>3</v>
      </c>
      <c r="D1255" t="s">
        <v>464</v>
      </c>
      <c r="E1255" t="s">
        <v>491</v>
      </c>
      <c r="F1255">
        <v>39</v>
      </c>
      <c r="G1255">
        <v>78</v>
      </c>
    </row>
    <row r="1256" spans="1:7">
      <c r="A1256" t="s">
        <v>16</v>
      </c>
      <c r="B1256">
        <v>3</v>
      </c>
      <c r="C1256">
        <v>1</v>
      </c>
      <c r="D1256" t="s">
        <v>460</v>
      </c>
      <c r="E1256" t="s">
        <v>492</v>
      </c>
      <c r="F1256">
        <v>39</v>
      </c>
      <c r="G1256">
        <v>97</v>
      </c>
    </row>
    <row r="1257" spans="1:7">
      <c r="A1257" t="s">
        <v>16</v>
      </c>
      <c r="B1257">
        <v>3</v>
      </c>
      <c r="C1257">
        <v>1</v>
      </c>
      <c r="D1257" t="s">
        <v>460</v>
      </c>
      <c r="E1257" t="s">
        <v>493</v>
      </c>
      <c r="F1257">
        <v>39</v>
      </c>
      <c r="G1257">
        <v>58</v>
      </c>
    </row>
    <row r="1258" spans="1:7">
      <c r="A1258" t="s">
        <v>16</v>
      </c>
      <c r="B1258">
        <v>3</v>
      </c>
      <c r="C1258">
        <v>1</v>
      </c>
      <c r="D1258" t="s">
        <v>460</v>
      </c>
      <c r="E1258" t="s">
        <v>494</v>
      </c>
      <c r="F1258">
        <v>39</v>
      </c>
      <c r="G1258">
        <v>54</v>
      </c>
    </row>
    <row r="1259" spans="1:7">
      <c r="A1259" t="s">
        <v>16</v>
      </c>
      <c r="B1259">
        <v>3</v>
      </c>
      <c r="C1259">
        <v>1</v>
      </c>
      <c r="D1259" t="s">
        <v>464</v>
      </c>
      <c r="E1259" t="s">
        <v>495</v>
      </c>
      <c r="F1259">
        <v>39</v>
      </c>
      <c r="G1259">
        <v>79</v>
      </c>
    </row>
    <row r="1260" spans="1:7">
      <c r="A1260" t="s">
        <v>16</v>
      </c>
      <c r="B1260">
        <v>3</v>
      </c>
      <c r="C1260">
        <v>1</v>
      </c>
      <c r="D1260" t="s">
        <v>464</v>
      </c>
      <c r="E1260" t="s">
        <v>496</v>
      </c>
      <c r="F1260">
        <v>39</v>
      </c>
      <c r="G1260">
        <v>12</v>
      </c>
    </row>
    <row r="1261" spans="1:7">
      <c r="A1261" t="s">
        <v>16</v>
      </c>
      <c r="B1261">
        <v>3</v>
      </c>
      <c r="C1261">
        <v>1</v>
      </c>
      <c r="D1261" t="s">
        <v>464</v>
      </c>
      <c r="E1261" t="s">
        <v>497</v>
      </c>
      <c r="F1261">
        <v>39</v>
      </c>
      <c r="G1261">
        <v>18</v>
      </c>
    </row>
    <row r="1262" spans="1:7">
      <c r="A1262" t="s">
        <v>16</v>
      </c>
      <c r="B1262">
        <v>3</v>
      </c>
      <c r="C1262">
        <v>2</v>
      </c>
      <c r="D1262" t="s">
        <v>460</v>
      </c>
      <c r="E1262" t="s">
        <v>498</v>
      </c>
      <c r="F1262">
        <v>39</v>
      </c>
      <c r="G1262">
        <v>55</v>
      </c>
    </row>
    <row r="1263" spans="1:7">
      <c r="A1263" t="s">
        <v>16</v>
      </c>
      <c r="B1263">
        <v>3</v>
      </c>
      <c r="C1263">
        <v>2</v>
      </c>
      <c r="D1263" t="s">
        <v>460</v>
      </c>
      <c r="E1263" t="s">
        <v>499</v>
      </c>
      <c r="F1263">
        <v>39</v>
      </c>
      <c r="G1263">
        <v>45</v>
      </c>
    </row>
    <row r="1264" spans="1:7">
      <c r="A1264" t="s">
        <v>16</v>
      </c>
      <c r="B1264">
        <v>3</v>
      </c>
      <c r="C1264">
        <v>2</v>
      </c>
      <c r="D1264" t="s">
        <v>460</v>
      </c>
      <c r="E1264" t="s">
        <v>500</v>
      </c>
      <c r="F1264">
        <v>39</v>
      </c>
      <c r="G1264">
        <v>56</v>
      </c>
    </row>
    <row r="1265" spans="1:7">
      <c r="A1265" t="s">
        <v>16</v>
      </c>
      <c r="B1265">
        <v>3</v>
      </c>
      <c r="C1265">
        <v>2</v>
      </c>
      <c r="D1265" t="s">
        <v>464</v>
      </c>
      <c r="E1265" t="s">
        <v>501</v>
      </c>
      <c r="F1265">
        <v>39</v>
      </c>
      <c r="G1265">
        <v>30</v>
      </c>
    </row>
    <row r="1266" spans="1:7">
      <c r="A1266" t="s">
        <v>16</v>
      </c>
      <c r="B1266">
        <v>3</v>
      </c>
      <c r="C1266">
        <v>2</v>
      </c>
      <c r="D1266" t="s">
        <v>464</v>
      </c>
      <c r="E1266" t="s">
        <v>502</v>
      </c>
      <c r="F1266">
        <v>39</v>
      </c>
      <c r="G1266">
        <v>20</v>
      </c>
    </row>
    <row r="1267" spans="1:7">
      <c r="A1267" t="s">
        <v>16</v>
      </c>
      <c r="B1267">
        <v>3</v>
      </c>
      <c r="C1267">
        <v>2</v>
      </c>
      <c r="D1267" t="s">
        <v>464</v>
      </c>
      <c r="E1267" t="s">
        <v>503</v>
      </c>
      <c r="F1267">
        <v>39</v>
      </c>
      <c r="G1267">
        <v>61</v>
      </c>
    </row>
    <row r="1268" spans="1:7">
      <c r="A1268" t="s">
        <v>16</v>
      </c>
      <c r="B1268">
        <v>3</v>
      </c>
      <c r="C1268">
        <v>3</v>
      </c>
      <c r="D1268" t="s">
        <v>460</v>
      </c>
      <c r="E1268" t="s">
        <v>504</v>
      </c>
      <c r="F1268">
        <v>39</v>
      </c>
      <c r="G1268">
        <v>67</v>
      </c>
    </row>
    <row r="1269" spans="1:7">
      <c r="A1269" t="s">
        <v>16</v>
      </c>
      <c r="B1269">
        <v>3</v>
      </c>
      <c r="C1269">
        <v>3</v>
      </c>
      <c r="D1269" t="s">
        <v>460</v>
      </c>
      <c r="E1269" t="s">
        <v>505</v>
      </c>
      <c r="F1269">
        <v>39</v>
      </c>
      <c r="G1269">
        <v>50</v>
      </c>
    </row>
    <row r="1270" spans="1:7">
      <c r="A1270" t="s">
        <v>16</v>
      </c>
      <c r="B1270">
        <v>3</v>
      </c>
      <c r="C1270">
        <v>3</v>
      </c>
      <c r="D1270" t="s">
        <v>460</v>
      </c>
      <c r="E1270" t="s">
        <v>506</v>
      </c>
      <c r="F1270">
        <v>39</v>
      </c>
      <c r="G1270">
        <v>49</v>
      </c>
    </row>
    <row r="1271" spans="1:7">
      <c r="A1271" t="s">
        <v>16</v>
      </c>
      <c r="B1271">
        <v>3</v>
      </c>
      <c r="C1271">
        <v>3</v>
      </c>
      <c r="D1271" t="s">
        <v>464</v>
      </c>
      <c r="E1271" t="s">
        <v>507</v>
      </c>
      <c r="F1271">
        <v>39</v>
      </c>
      <c r="G1271">
        <v>35</v>
      </c>
    </row>
    <row r="1272" spans="1:7">
      <c r="A1272" t="s">
        <v>16</v>
      </c>
      <c r="B1272">
        <v>3</v>
      </c>
      <c r="C1272">
        <v>3</v>
      </c>
      <c r="D1272" t="s">
        <v>464</v>
      </c>
      <c r="E1272" t="s">
        <v>508</v>
      </c>
      <c r="F1272">
        <v>39</v>
      </c>
      <c r="G1272">
        <v>97</v>
      </c>
    </row>
    <row r="1273" spans="1:7">
      <c r="A1273" t="s">
        <v>16</v>
      </c>
      <c r="B1273">
        <v>3</v>
      </c>
      <c r="C1273">
        <v>3</v>
      </c>
      <c r="D1273" t="s">
        <v>464</v>
      </c>
      <c r="E1273" t="s">
        <v>509</v>
      </c>
      <c r="F1273">
        <v>39</v>
      </c>
      <c r="G1273">
        <v>70</v>
      </c>
    </row>
    <row r="1274" spans="1:7">
      <c r="A1274" t="s">
        <v>39</v>
      </c>
      <c r="B1274">
        <v>1</v>
      </c>
      <c r="C1274">
        <v>1</v>
      </c>
      <c r="D1274" t="s">
        <v>460</v>
      </c>
      <c r="E1274" t="s">
        <v>510</v>
      </c>
      <c r="F1274">
        <v>39</v>
      </c>
      <c r="G1274">
        <v>54</v>
      </c>
    </row>
    <row r="1275" spans="1:7">
      <c r="A1275" t="s">
        <v>39</v>
      </c>
      <c r="B1275">
        <v>1</v>
      </c>
      <c r="C1275">
        <v>1</v>
      </c>
      <c r="D1275" t="s">
        <v>460</v>
      </c>
      <c r="E1275" t="s">
        <v>511</v>
      </c>
      <c r="F1275">
        <v>39</v>
      </c>
      <c r="G1275">
        <v>71</v>
      </c>
    </row>
    <row r="1276" spans="1:7">
      <c r="A1276" t="s">
        <v>39</v>
      </c>
      <c r="B1276">
        <v>1</v>
      </c>
      <c r="C1276">
        <v>1</v>
      </c>
      <c r="D1276" t="s">
        <v>460</v>
      </c>
      <c r="E1276" t="s">
        <v>512</v>
      </c>
      <c r="F1276">
        <v>39</v>
      </c>
      <c r="G1276">
        <v>48</v>
      </c>
    </row>
    <row r="1277" spans="1:7">
      <c r="A1277" t="s">
        <v>39</v>
      </c>
      <c r="B1277">
        <v>1</v>
      </c>
      <c r="C1277">
        <v>1</v>
      </c>
      <c r="D1277" t="s">
        <v>464</v>
      </c>
      <c r="E1277" t="s">
        <v>513</v>
      </c>
      <c r="F1277">
        <v>39</v>
      </c>
      <c r="G1277">
        <v>25</v>
      </c>
    </row>
    <row r="1278" spans="1:7">
      <c r="A1278" t="s">
        <v>39</v>
      </c>
      <c r="B1278">
        <v>1</v>
      </c>
      <c r="C1278">
        <v>1</v>
      </c>
      <c r="D1278" t="s">
        <v>464</v>
      </c>
      <c r="E1278" t="s">
        <v>514</v>
      </c>
      <c r="F1278">
        <v>39</v>
      </c>
      <c r="G1278">
        <v>58</v>
      </c>
    </row>
    <row r="1279" spans="1:7">
      <c r="A1279" t="s">
        <v>39</v>
      </c>
      <c r="B1279">
        <v>1</v>
      </c>
      <c r="C1279">
        <v>1</v>
      </c>
      <c r="D1279" t="s">
        <v>464</v>
      </c>
      <c r="E1279" t="s">
        <v>515</v>
      </c>
      <c r="F1279">
        <v>39</v>
      </c>
      <c r="G1279">
        <v>82</v>
      </c>
    </row>
    <row r="1280" spans="1:7">
      <c r="A1280" t="s">
        <v>39</v>
      </c>
      <c r="B1280">
        <v>1</v>
      </c>
      <c r="C1280">
        <v>2</v>
      </c>
      <c r="D1280" t="s">
        <v>460</v>
      </c>
      <c r="E1280" t="s">
        <v>516</v>
      </c>
      <c r="F1280">
        <v>39</v>
      </c>
      <c r="G1280">
        <v>65</v>
      </c>
    </row>
    <row r="1281" spans="1:7">
      <c r="A1281" t="s">
        <v>39</v>
      </c>
      <c r="B1281">
        <v>1</v>
      </c>
      <c r="C1281">
        <v>2</v>
      </c>
      <c r="D1281" t="s">
        <v>460</v>
      </c>
      <c r="E1281" t="s">
        <v>517</v>
      </c>
      <c r="F1281">
        <v>39</v>
      </c>
      <c r="G1281">
        <v>82</v>
      </c>
    </row>
    <row r="1282" spans="1:7">
      <c r="A1282" t="s">
        <v>39</v>
      </c>
      <c r="B1282">
        <v>1</v>
      </c>
      <c r="C1282">
        <v>2</v>
      </c>
      <c r="D1282" t="s">
        <v>460</v>
      </c>
      <c r="E1282" t="s">
        <v>518</v>
      </c>
      <c r="F1282">
        <v>39</v>
      </c>
      <c r="G1282">
        <v>63</v>
      </c>
    </row>
    <row r="1283" spans="1:7">
      <c r="A1283" t="s">
        <v>39</v>
      </c>
      <c r="B1283">
        <v>1</v>
      </c>
      <c r="C1283">
        <v>2</v>
      </c>
      <c r="D1283" t="s">
        <v>464</v>
      </c>
      <c r="E1283" t="s">
        <v>519</v>
      </c>
      <c r="F1283">
        <v>39</v>
      </c>
      <c r="G1283">
        <v>45</v>
      </c>
    </row>
    <row r="1284" spans="1:7">
      <c r="A1284" t="s">
        <v>39</v>
      </c>
      <c r="B1284">
        <v>1</v>
      </c>
      <c r="C1284">
        <v>2</v>
      </c>
      <c r="D1284" t="s">
        <v>464</v>
      </c>
      <c r="E1284" t="s">
        <v>520</v>
      </c>
      <c r="F1284">
        <v>39</v>
      </c>
      <c r="G1284">
        <v>36</v>
      </c>
    </row>
    <row r="1285" spans="1:7">
      <c r="A1285" t="s">
        <v>39</v>
      </c>
      <c r="B1285">
        <v>1</v>
      </c>
      <c r="C1285">
        <v>2</v>
      </c>
      <c r="D1285" t="s">
        <v>464</v>
      </c>
      <c r="E1285" t="s">
        <v>521</v>
      </c>
      <c r="F1285">
        <v>39</v>
      </c>
      <c r="G1285">
        <v>78</v>
      </c>
    </row>
    <row r="1286" spans="1:7">
      <c r="A1286" t="s">
        <v>39</v>
      </c>
      <c r="B1286">
        <v>1</v>
      </c>
      <c r="C1286">
        <v>3</v>
      </c>
      <c r="D1286" t="s">
        <v>460</v>
      </c>
      <c r="E1286" t="s">
        <v>522</v>
      </c>
      <c r="F1286">
        <v>39</v>
      </c>
      <c r="G1286">
        <v>82</v>
      </c>
    </row>
    <row r="1287" spans="1:7">
      <c r="A1287" t="s">
        <v>39</v>
      </c>
      <c r="B1287">
        <v>1</v>
      </c>
      <c r="C1287">
        <v>3</v>
      </c>
      <c r="D1287" t="s">
        <v>460</v>
      </c>
      <c r="E1287" t="s">
        <v>523</v>
      </c>
      <c r="F1287">
        <v>39</v>
      </c>
      <c r="G1287">
        <v>74</v>
      </c>
    </row>
    <row r="1288" spans="1:7">
      <c r="A1288" t="s">
        <v>39</v>
      </c>
      <c r="B1288">
        <v>1</v>
      </c>
      <c r="C1288">
        <v>3</v>
      </c>
      <c r="D1288" t="s">
        <v>460</v>
      </c>
      <c r="E1288" t="s">
        <v>524</v>
      </c>
      <c r="F1288">
        <v>39</v>
      </c>
      <c r="G1288">
        <v>60</v>
      </c>
    </row>
    <row r="1289" spans="1:7">
      <c r="A1289" t="s">
        <v>39</v>
      </c>
      <c r="B1289">
        <v>1</v>
      </c>
      <c r="C1289">
        <v>3</v>
      </c>
      <c r="D1289" t="s">
        <v>464</v>
      </c>
      <c r="E1289" t="s">
        <v>525</v>
      </c>
      <c r="F1289">
        <v>39</v>
      </c>
      <c r="G1289">
        <v>62</v>
      </c>
    </row>
    <row r="1290" spans="1:7">
      <c r="A1290" t="s">
        <v>39</v>
      </c>
      <c r="B1290">
        <v>1</v>
      </c>
      <c r="C1290">
        <v>3</v>
      </c>
      <c r="D1290" t="s">
        <v>464</v>
      </c>
      <c r="E1290" t="s">
        <v>526</v>
      </c>
      <c r="F1290">
        <v>39</v>
      </c>
      <c r="G1290">
        <v>54</v>
      </c>
    </row>
    <row r="1291" spans="1:7">
      <c r="A1291" t="s">
        <v>39</v>
      </c>
      <c r="B1291">
        <v>1</v>
      </c>
      <c r="C1291">
        <v>3</v>
      </c>
      <c r="D1291" t="s">
        <v>464</v>
      </c>
      <c r="E1291" t="s">
        <v>527</v>
      </c>
      <c r="F1291">
        <v>39</v>
      </c>
      <c r="G1291">
        <v>46</v>
      </c>
    </row>
    <row r="1292" spans="1:7">
      <c r="A1292" t="s">
        <v>39</v>
      </c>
      <c r="B1292">
        <v>2</v>
      </c>
      <c r="C1292">
        <v>1</v>
      </c>
      <c r="D1292" t="s">
        <v>460</v>
      </c>
      <c r="E1292" t="s">
        <v>528</v>
      </c>
      <c r="F1292">
        <v>39</v>
      </c>
      <c r="G1292">
        <v>61</v>
      </c>
    </row>
    <row r="1293" spans="1:7">
      <c r="A1293" t="s">
        <v>39</v>
      </c>
      <c r="B1293">
        <v>2</v>
      </c>
      <c r="C1293">
        <v>1</v>
      </c>
      <c r="D1293" t="s">
        <v>460</v>
      </c>
      <c r="E1293" t="s">
        <v>529</v>
      </c>
      <c r="F1293">
        <v>39</v>
      </c>
      <c r="G1293">
        <v>75</v>
      </c>
    </row>
    <row r="1294" spans="1:7">
      <c r="A1294" t="s">
        <v>39</v>
      </c>
      <c r="B1294">
        <v>2</v>
      </c>
      <c r="C1294">
        <v>1</v>
      </c>
      <c r="D1294" t="s">
        <v>460</v>
      </c>
      <c r="E1294" t="s">
        <v>530</v>
      </c>
      <c r="F1294">
        <v>39</v>
      </c>
      <c r="G1294">
        <v>78</v>
      </c>
    </row>
    <row r="1295" spans="1:7">
      <c r="A1295" t="s">
        <v>39</v>
      </c>
      <c r="B1295">
        <v>2</v>
      </c>
      <c r="C1295">
        <v>1</v>
      </c>
      <c r="D1295" t="s">
        <v>464</v>
      </c>
      <c r="E1295" t="s">
        <v>531</v>
      </c>
      <c r="F1295">
        <v>39</v>
      </c>
      <c r="G1295">
        <v>43</v>
      </c>
    </row>
    <row r="1296" spans="1:7">
      <c r="A1296" t="s">
        <v>39</v>
      </c>
      <c r="B1296">
        <v>2</v>
      </c>
      <c r="C1296">
        <v>1</v>
      </c>
      <c r="D1296" t="s">
        <v>464</v>
      </c>
      <c r="E1296" t="s">
        <v>532</v>
      </c>
      <c r="F1296">
        <v>39</v>
      </c>
      <c r="G1296">
        <v>45</v>
      </c>
    </row>
    <row r="1297" spans="1:7">
      <c r="A1297" t="s">
        <v>39</v>
      </c>
      <c r="B1297">
        <v>2</v>
      </c>
      <c r="C1297">
        <v>1</v>
      </c>
      <c r="D1297" t="s">
        <v>464</v>
      </c>
      <c r="E1297" t="s">
        <v>533</v>
      </c>
      <c r="F1297">
        <v>39</v>
      </c>
      <c r="G1297">
        <v>57</v>
      </c>
    </row>
    <row r="1298" spans="1:7">
      <c r="A1298" t="s">
        <v>39</v>
      </c>
      <c r="B1298">
        <v>2</v>
      </c>
      <c r="C1298">
        <v>2</v>
      </c>
      <c r="D1298" t="s">
        <v>460</v>
      </c>
      <c r="E1298" t="s">
        <v>534</v>
      </c>
      <c r="F1298">
        <v>39</v>
      </c>
      <c r="G1298">
        <v>68</v>
      </c>
    </row>
    <row r="1299" spans="1:7">
      <c r="A1299" t="s">
        <v>39</v>
      </c>
      <c r="B1299">
        <v>2</v>
      </c>
      <c r="C1299">
        <v>2</v>
      </c>
      <c r="D1299" t="s">
        <v>460</v>
      </c>
      <c r="E1299" t="s">
        <v>535</v>
      </c>
      <c r="F1299">
        <v>39</v>
      </c>
      <c r="G1299">
        <v>52</v>
      </c>
    </row>
    <row r="1300" spans="1:7">
      <c r="A1300" t="s">
        <v>39</v>
      </c>
      <c r="B1300">
        <v>2</v>
      </c>
      <c r="C1300">
        <v>2</v>
      </c>
      <c r="D1300" t="s">
        <v>460</v>
      </c>
      <c r="E1300" t="s">
        <v>536</v>
      </c>
      <c r="F1300">
        <v>39</v>
      </c>
      <c r="G1300">
        <v>52</v>
      </c>
    </row>
    <row r="1301" spans="1:7">
      <c r="A1301" t="s">
        <v>39</v>
      </c>
      <c r="B1301">
        <v>2</v>
      </c>
      <c r="C1301">
        <v>2</v>
      </c>
      <c r="D1301" t="s">
        <v>464</v>
      </c>
      <c r="E1301" t="s">
        <v>537</v>
      </c>
      <c r="F1301">
        <v>39</v>
      </c>
      <c r="G1301">
        <v>89</v>
      </c>
    </row>
    <row r="1302" spans="1:7">
      <c r="A1302" t="s">
        <v>39</v>
      </c>
      <c r="B1302">
        <v>2</v>
      </c>
      <c r="C1302">
        <v>2</v>
      </c>
      <c r="D1302" t="s">
        <v>464</v>
      </c>
      <c r="E1302" t="s">
        <v>538</v>
      </c>
      <c r="F1302">
        <v>39</v>
      </c>
      <c r="G1302">
        <v>64</v>
      </c>
    </row>
    <row r="1303" spans="1:7">
      <c r="A1303" t="s">
        <v>39</v>
      </c>
      <c r="B1303">
        <v>2</v>
      </c>
      <c r="C1303">
        <v>2</v>
      </c>
      <c r="D1303" t="s">
        <v>464</v>
      </c>
      <c r="E1303" t="s">
        <v>539</v>
      </c>
      <c r="F1303">
        <v>39</v>
      </c>
      <c r="G1303">
        <v>59</v>
      </c>
    </row>
    <row r="1304" spans="1:7">
      <c r="A1304" t="s">
        <v>39</v>
      </c>
      <c r="B1304">
        <v>2</v>
      </c>
      <c r="C1304">
        <v>3</v>
      </c>
      <c r="D1304" t="s">
        <v>460</v>
      </c>
      <c r="E1304" t="s">
        <v>540</v>
      </c>
      <c r="F1304">
        <v>39</v>
      </c>
      <c r="G1304">
        <v>47</v>
      </c>
    </row>
    <row r="1305" spans="1:7">
      <c r="A1305" t="s">
        <v>39</v>
      </c>
      <c r="B1305">
        <v>2</v>
      </c>
      <c r="C1305">
        <v>3</v>
      </c>
      <c r="D1305" t="s">
        <v>460</v>
      </c>
      <c r="E1305" t="s">
        <v>541</v>
      </c>
      <c r="F1305">
        <v>39</v>
      </c>
      <c r="G1305">
        <v>66</v>
      </c>
    </row>
    <row r="1306" spans="1:7">
      <c r="A1306" t="s">
        <v>39</v>
      </c>
      <c r="B1306">
        <v>2</v>
      </c>
      <c r="C1306">
        <v>3</v>
      </c>
      <c r="D1306" t="s">
        <v>460</v>
      </c>
      <c r="E1306" t="s">
        <v>542</v>
      </c>
      <c r="F1306">
        <v>39</v>
      </c>
      <c r="G1306">
        <v>102</v>
      </c>
    </row>
    <row r="1307" spans="1:7">
      <c r="A1307" t="s">
        <v>39</v>
      </c>
      <c r="B1307">
        <v>2</v>
      </c>
      <c r="C1307">
        <v>3</v>
      </c>
      <c r="D1307" t="s">
        <v>464</v>
      </c>
      <c r="E1307" t="s">
        <v>543</v>
      </c>
      <c r="F1307">
        <v>39</v>
      </c>
      <c r="G1307">
        <v>56</v>
      </c>
    </row>
    <row r="1308" spans="1:7">
      <c r="A1308" t="s">
        <v>39</v>
      </c>
      <c r="B1308">
        <v>2</v>
      </c>
      <c r="C1308">
        <v>3</v>
      </c>
      <c r="D1308" t="s">
        <v>464</v>
      </c>
      <c r="E1308" t="s">
        <v>544</v>
      </c>
      <c r="F1308">
        <v>39</v>
      </c>
      <c r="G1308">
        <v>41</v>
      </c>
    </row>
    <row r="1309" spans="1:7">
      <c r="A1309" t="s">
        <v>39</v>
      </c>
      <c r="B1309">
        <v>2</v>
      </c>
      <c r="C1309">
        <v>3</v>
      </c>
      <c r="D1309" t="s">
        <v>464</v>
      </c>
      <c r="E1309" t="s">
        <v>545</v>
      </c>
      <c r="F1309">
        <v>39</v>
      </c>
      <c r="G1309">
        <v>31</v>
      </c>
    </row>
    <row r="1310" spans="1:7">
      <c r="A1310" t="s">
        <v>39</v>
      </c>
      <c r="B1310">
        <v>3</v>
      </c>
      <c r="C1310">
        <v>1</v>
      </c>
      <c r="D1310" t="s">
        <v>460</v>
      </c>
      <c r="E1310" t="s">
        <v>546</v>
      </c>
      <c r="F1310">
        <v>39</v>
      </c>
      <c r="G1310">
        <v>33</v>
      </c>
    </row>
    <row r="1311" spans="1:7">
      <c r="A1311" t="s">
        <v>39</v>
      </c>
      <c r="B1311">
        <v>3</v>
      </c>
      <c r="C1311">
        <v>1</v>
      </c>
      <c r="D1311" t="s">
        <v>460</v>
      </c>
      <c r="E1311" t="s">
        <v>547</v>
      </c>
      <c r="F1311">
        <v>39</v>
      </c>
      <c r="G1311">
        <v>67</v>
      </c>
    </row>
    <row r="1312" spans="1:7">
      <c r="A1312" t="s">
        <v>39</v>
      </c>
      <c r="B1312">
        <v>3</v>
      </c>
      <c r="C1312">
        <v>1</v>
      </c>
      <c r="D1312" t="s">
        <v>460</v>
      </c>
      <c r="E1312" t="s">
        <v>548</v>
      </c>
      <c r="F1312">
        <v>39</v>
      </c>
      <c r="G1312">
        <v>48</v>
      </c>
    </row>
    <row r="1313" spans="1:7">
      <c r="A1313" t="s">
        <v>39</v>
      </c>
      <c r="B1313">
        <v>3</v>
      </c>
      <c r="C1313">
        <v>1</v>
      </c>
      <c r="D1313" t="s">
        <v>464</v>
      </c>
      <c r="E1313" t="s">
        <v>549</v>
      </c>
      <c r="F1313">
        <v>39</v>
      </c>
      <c r="G1313">
        <v>73</v>
      </c>
    </row>
    <row r="1314" spans="1:7">
      <c r="A1314" t="s">
        <v>39</v>
      </c>
      <c r="B1314">
        <v>3</v>
      </c>
      <c r="C1314">
        <v>1</v>
      </c>
      <c r="D1314" t="s">
        <v>464</v>
      </c>
      <c r="E1314" t="s">
        <v>550</v>
      </c>
      <c r="F1314">
        <v>39</v>
      </c>
      <c r="G1314">
        <v>23</v>
      </c>
    </row>
    <row r="1315" spans="1:7">
      <c r="A1315" t="s">
        <v>39</v>
      </c>
      <c r="B1315">
        <v>3</v>
      </c>
      <c r="C1315">
        <v>1</v>
      </c>
      <c r="D1315" t="s">
        <v>464</v>
      </c>
      <c r="E1315" t="s">
        <v>551</v>
      </c>
      <c r="F1315">
        <v>39</v>
      </c>
      <c r="G1315">
        <v>48</v>
      </c>
    </row>
    <row r="1316" spans="1:7">
      <c r="A1316" t="s">
        <v>39</v>
      </c>
      <c r="B1316">
        <v>3</v>
      </c>
      <c r="C1316">
        <v>2</v>
      </c>
      <c r="D1316" t="s">
        <v>460</v>
      </c>
      <c r="E1316" t="s">
        <v>552</v>
      </c>
      <c r="F1316">
        <v>39</v>
      </c>
      <c r="G1316">
        <v>94</v>
      </c>
    </row>
    <row r="1317" spans="1:7">
      <c r="A1317" t="s">
        <v>39</v>
      </c>
      <c r="B1317">
        <v>3</v>
      </c>
      <c r="C1317">
        <v>2</v>
      </c>
      <c r="D1317" t="s">
        <v>460</v>
      </c>
      <c r="E1317" t="s">
        <v>553</v>
      </c>
      <c r="F1317">
        <v>39</v>
      </c>
      <c r="G1317">
        <v>94</v>
      </c>
    </row>
    <row r="1318" spans="1:7">
      <c r="A1318" t="s">
        <v>39</v>
      </c>
      <c r="B1318">
        <v>3</v>
      </c>
      <c r="C1318">
        <v>2</v>
      </c>
      <c r="D1318" t="s">
        <v>460</v>
      </c>
      <c r="E1318" t="s">
        <v>554</v>
      </c>
      <c r="F1318">
        <v>39</v>
      </c>
      <c r="G1318">
        <v>118</v>
      </c>
    </row>
    <row r="1319" spans="1:7">
      <c r="A1319" t="s">
        <v>39</v>
      </c>
      <c r="B1319">
        <v>3</v>
      </c>
      <c r="C1319">
        <v>2</v>
      </c>
      <c r="D1319" t="s">
        <v>464</v>
      </c>
      <c r="E1319" t="s">
        <v>555</v>
      </c>
      <c r="F1319">
        <v>39</v>
      </c>
      <c r="G1319">
        <v>61</v>
      </c>
    </row>
    <row r="1320" spans="1:7">
      <c r="A1320" t="s">
        <v>39</v>
      </c>
      <c r="B1320">
        <v>3</v>
      </c>
      <c r="C1320">
        <v>2</v>
      </c>
      <c r="D1320" t="s">
        <v>464</v>
      </c>
      <c r="E1320" t="s">
        <v>556</v>
      </c>
      <c r="F1320">
        <v>39</v>
      </c>
      <c r="G1320">
        <v>82</v>
      </c>
    </row>
    <row r="1321" spans="1:7">
      <c r="A1321" t="s">
        <v>39</v>
      </c>
      <c r="B1321">
        <v>3</v>
      </c>
      <c r="C1321">
        <v>2</v>
      </c>
      <c r="D1321" t="s">
        <v>464</v>
      </c>
      <c r="E1321" t="s">
        <v>557</v>
      </c>
      <c r="F1321">
        <v>39</v>
      </c>
      <c r="G1321">
        <v>61</v>
      </c>
    </row>
    <row r="1322" spans="1:7">
      <c r="A1322" t="s">
        <v>39</v>
      </c>
      <c r="B1322">
        <v>3</v>
      </c>
      <c r="C1322">
        <v>3</v>
      </c>
      <c r="D1322" t="s">
        <v>460</v>
      </c>
      <c r="E1322" t="s">
        <v>558</v>
      </c>
      <c r="F1322">
        <v>39</v>
      </c>
      <c r="G1322">
        <v>63</v>
      </c>
    </row>
    <row r="1323" spans="1:7">
      <c r="A1323" t="s">
        <v>39</v>
      </c>
      <c r="B1323">
        <v>3</v>
      </c>
      <c r="C1323">
        <v>3</v>
      </c>
      <c r="D1323" t="s">
        <v>460</v>
      </c>
      <c r="E1323" t="s">
        <v>559</v>
      </c>
      <c r="F1323">
        <v>39</v>
      </c>
      <c r="G1323">
        <v>82</v>
      </c>
    </row>
    <row r="1324" spans="1:7">
      <c r="A1324" t="s">
        <v>39</v>
      </c>
      <c r="B1324">
        <v>3</v>
      </c>
      <c r="C1324">
        <v>3</v>
      </c>
      <c r="D1324" t="s">
        <v>460</v>
      </c>
      <c r="E1324" t="s">
        <v>560</v>
      </c>
      <c r="F1324">
        <v>39</v>
      </c>
      <c r="G1324">
        <v>37</v>
      </c>
    </row>
    <row r="1325" spans="1:7">
      <c r="A1325" t="s">
        <v>39</v>
      </c>
      <c r="B1325">
        <v>3</v>
      </c>
      <c r="C1325">
        <v>3</v>
      </c>
      <c r="D1325" t="s">
        <v>464</v>
      </c>
      <c r="E1325" t="s">
        <v>561</v>
      </c>
      <c r="F1325">
        <v>39</v>
      </c>
      <c r="G1325">
        <v>45</v>
      </c>
    </row>
    <row r="1326" spans="1:7">
      <c r="A1326" t="s">
        <v>39</v>
      </c>
      <c r="B1326">
        <v>3</v>
      </c>
      <c r="C1326">
        <v>3</v>
      </c>
      <c r="D1326" t="s">
        <v>464</v>
      </c>
      <c r="E1326" t="s">
        <v>562</v>
      </c>
      <c r="F1326">
        <v>39</v>
      </c>
      <c r="G1326">
        <v>39</v>
      </c>
    </row>
    <row r="1327" spans="1:7">
      <c r="A1327" t="s">
        <v>39</v>
      </c>
      <c r="B1327">
        <v>3</v>
      </c>
      <c r="C1327">
        <v>3</v>
      </c>
      <c r="D1327" t="s">
        <v>464</v>
      </c>
      <c r="E1327" t="s">
        <v>563</v>
      </c>
      <c r="F1327">
        <v>39</v>
      </c>
      <c r="G1327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9F61-B412-426F-9131-86996BA8789E}">
  <sheetPr>
    <tabColor theme="8" tint="0.79998168889431442"/>
  </sheetPr>
  <dimension ref="A1:L98"/>
  <sheetViews>
    <sheetView workbookViewId="0">
      <pane ySplit="1" topLeftCell="A2" activePane="bottomLeft" state="frozen"/>
      <selection pane="bottomLeft" activeCell="J18" sqref="J18"/>
    </sheetView>
  </sheetViews>
  <sheetFormatPr defaultColWidth="8.85546875" defaultRowHeight="15"/>
  <cols>
    <col min="1" max="1" width="13" bestFit="1" customWidth="1"/>
    <col min="4" max="4" width="11.7109375" bestFit="1" customWidth="1"/>
    <col min="7" max="7" width="12.28515625" bestFit="1" customWidth="1"/>
    <col min="8" max="8" width="12.140625" bestFit="1" customWidth="1"/>
    <col min="9" max="9" width="12.140625" customWidth="1"/>
    <col min="10" max="10" width="40.7109375" customWidth="1"/>
    <col min="11" max="11" width="10.7109375" bestFit="1" customWidth="1"/>
    <col min="12" max="12" width="11.855468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>
        <v>1</v>
      </c>
      <c r="C2">
        <v>8</v>
      </c>
      <c r="D2" t="s">
        <v>17</v>
      </c>
      <c r="E2">
        <v>0</v>
      </c>
      <c r="F2">
        <v>0</v>
      </c>
      <c r="G2" t="b">
        <v>0</v>
      </c>
      <c r="H2" t="b">
        <v>0</v>
      </c>
      <c r="I2" t="b">
        <v>0</v>
      </c>
      <c r="J2" t="s">
        <v>18</v>
      </c>
      <c r="K2" t="b">
        <f t="shared" ref="K2:K49" si="0">AND(I2=TRUE,E2&gt;0)</f>
        <v>0</v>
      </c>
    </row>
    <row r="3" spans="1:12">
      <c r="A3" t="s">
        <v>16</v>
      </c>
      <c r="B3">
        <v>2</v>
      </c>
      <c r="C3">
        <v>3</v>
      </c>
      <c r="D3" t="s">
        <v>19</v>
      </c>
      <c r="E3">
        <v>0</v>
      </c>
      <c r="F3">
        <v>0</v>
      </c>
      <c r="G3" t="b">
        <v>0</v>
      </c>
      <c r="H3" t="b">
        <v>0</v>
      </c>
      <c r="I3" t="b">
        <v>1</v>
      </c>
      <c r="J3" t="s">
        <v>20</v>
      </c>
      <c r="K3" t="b">
        <f t="shared" si="0"/>
        <v>0</v>
      </c>
    </row>
    <row r="4" spans="1:12">
      <c r="A4" t="s">
        <v>16</v>
      </c>
      <c r="B4">
        <v>3</v>
      </c>
      <c r="C4">
        <v>4</v>
      </c>
      <c r="D4" t="s">
        <v>21</v>
      </c>
      <c r="E4">
        <v>0</v>
      </c>
      <c r="F4">
        <v>0</v>
      </c>
      <c r="G4" t="b">
        <v>0</v>
      </c>
      <c r="H4" t="b">
        <v>0</v>
      </c>
      <c r="I4" t="b">
        <v>0</v>
      </c>
      <c r="K4" t="b">
        <f t="shared" si="0"/>
        <v>0</v>
      </c>
    </row>
    <row r="5" spans="1:12">
      <c r="A5" t="s">
        <v>16</v>
      </c>
      <c r="B5">
        <v>5</v>
      </c>
      <c r="C5">
        <v>10</v>
      </c>
      <c r="D5" t="s">
        <v>21</v>
      </c>
      <c r="E5">
        <v>0</v>
      </c>
      <c r="F5">
        <v>0</v>
      </c>
      <c r="G5" t="b">
        <v>1</v>
      </c>
      <c r="H5" t="b">
        <v>0</v>
      </c>
      <c r="I5" t="b">
        <v>0</v>
      </c>
      <c r="K5" t="b">
        <f t="shared" si="0"/>
        <v>0</v>
      </c>
    </row>
    <row r="6" spans="1:12">
      <c r="A6" t="s">
        <v>16</v>
      </c>
      <c r="B6">
        <v>6</v>
      </c>
      <c r="C6">
        <v>20</v>
      </c>
      <c r="D6" t="s">
        <v>21</v>
      </c>
      <c r="E6">
        <v>0</v>
      </c>
      <c r="F6">
        <v>0</v>
      </c>
      <c r="G6" t="b">
        <v>0</v>
      </c>
      <c r="H6" t="b">
        <v>0</v>
      </c>
      <c r="I6" t="b">
        <v>0</v>
      </c>
      <c r="K6" t="b">
        <f t="shared" si="0"/>
        <v>0</v>
      </c>
    </row>
    <row r="7" spans="1:12">
      <c r="A7" t="s">
        <v>16</v>
      </c>
      <c r="B7">
        <v>7</v>
      </c>
      <c r="C7">
        <v>6</v>
      </c>
      <c r="D7" t="s">
        <v>21</v>
      </c>
      <c r="E7">
        <v>9</v>
      </c>
      <c r="F7">
        <v>1</v>
      </c>
      <c r="G7" t="b">
        <v>1</v>
      </c>
      <c r="H7" t="b">
        <v>0</v>
      </c>
      <c r="I7" t="b">
        <v>0</v>
      </c>
      <c r="K7" t="b">
        <f t="shared" si="0"/>
        <v>0</v>
      </c>
    </row>
    <row r="8" spans="1:12">
      <c r="A8" t="s">
        <v>16</v>
      </c>
      <c r="B8">
        <v>8</v>
      </c>
      <c r="C8">
        <v>13</v>
      </c>
      <c r="D8" t="s">
        <v>17</v>
      </c>
      <c r="E8">
        <v>11</v>
      </c>
      <c r="F8">
        <v>0</v>
      </c>
      <c r="G8" t="b">
        <v>1</v>
      </c>
      <c r="H8" t="b">
        <v>0</v>
      </c>
      <c r="I8" t="b">
        <v>0</v>
      </c>
      <c r="K8" t="b">
        <f t="shared" si="0"/>
        <v>0</v>
      </c>
    </row>
    <row r="9" spans="1:12">
      <c r="A9" t="s">
        <v>16</v>
      </c>
      <c r="B9">
        <v>9</v>
      </c>
      <c r="C9">
        <v>1</v>
      </c>
      <c r="D9" t="s">
        <v>21</v>
      </c>
      <c r="E9">
        <v>0</v>
      </c>
      <c r="F9">
        <v>0</v>
      </c>
      <c r="G9" t="b">
        <v>0</v>
      </c>
      <c r="H9" t="b">
        <v>0</v>
      </c>
      <c r="I9" t="b">
        <v>0</v>
      </c>
      <c r="K9" t="b">
        <f t="shared" si="0"/>
        <v>0</v>
      </c>
    </row>
    <row r="10" spans="1:12">
      <c r="A10" t="s">
        <v>16</v>
      </c>
      <c r="B10">
        <v>10</v>
      </c>
      <c r="C10">
        <v>7</v>
      </c>
      <c r="D10" t="s">
        <v>21</v>
      </c>
      <c r="E10">
        <v>7</v>
      </c>
      <c r="F10">
        <v>0</v>
      </c>
      <c r="G10" t="b">
        <v>0</v>
      </c>
      <c r="H10" t="b">
        <v>0</v>
      </c>
      <c r="I10" t="b">
        <v>0</v>
      </c>
      <c r="J10" t="s">
        <v>22</v>
      </c>
      <c r="K10" t="b">
        <f t="shared" si="0"/>
        <v>0</v>
      </c>
    </row>
    <row r="11" spans="1:12">
      <c r="A11" t="s">
        <v>16</v>
      </c>
      <c r="B11">
        <v>11</v>
      </c>
      <c r="C11">
        <v>22</v>
      </c>
      <c r="D11" t="s">
        <v>21</v>
      </c>
      <c r="E11">
        <v>1</v>
      </c>
      <c r="F11">
        <v>0</v>
      </c>
      <c r="G11" t="b">
        <v>0</v>
      </c>
      <c r="H11" t="b">
        <v>0</v>
      </c>
      <c r="I11" t="b">
        <v>0</v>
      </c>
      <c r="K11" t="b">
        <f t="shared" si="0"/>
        <v>0</v>
      </c>
    </row>
    <row r="12" spans="1:12">
      <c r="A12" t="s">
        <v>16</v>
      </c>
      <c r="B12">
        <v>12</v>
      </c>
      <c r="C12">
        <v>10</v>
      </c>
      <c r="D12" t="s">
        <v>21</v>
      </c>
      <c r="E12">
        <v>0</v>
      </c>
      <c r="F12">
        <v>0</v>
      </c>
      <c r="G12" t="b">
        <v>0</v>
      </c>
      <c r="H12" t="b">
        <v>0</v>
      </c>
      <c r="I12" t="b">
        <v>1</v>
      </c>
      <c r="J12" t="s">
        <v>23</v>
      </c>
      <c r="K12" t="b">
        <f t="shared" si="0"/>
        <v>0</v>
      </c>
    </row>
    <row r="13" spans="1:12">
      <c r="A13" t="s">
        <v>16</v>
      </c>
      <c r="B13">
        <v>13</v>
      </c>
      <c r="C13">
        <v>25</v>
      </c>
      <c r="D13" t="s">
        <v>19</v>
      </c>
      <c r="E13">
        <v>0</v>
      </c>
      <c r="F13">
        <v>0</v>
      </c>
      <c r="G13" t="b">
        <v>1</v>
      </c>
      <c r="H13" t="b">
        <v>0</v>
      </c>
      <c r="I13" t="b">
        <v>0</v>
      </c>
      <c r="K13" t="b">
        <f t="shared" si="0"/>
        <v>0</v>
      </c>
    </row>
    <row r="14" spans="1:12">
      <c r="A14" t="s">
        <v>16</v>
      </c>
      <c r="B14">
        <v>14</v>
      </c>
      <c r="C14">
        <v>14</v>
      </c>
      <c r="D14" t="s">
        <v>19</v>
      </c>
      <c r="E14">
        <v>0</v>
      </c>
      <c r="F14">
        <v>0</v>
      </c>
      <c r="G14" t="b">
        <v>0</v>
      </c>
      <c r="H14" t="b">
        <v>0</v>
      </c>
      <c r="I14" t="b">
        <v>1</v>
      </c>
      <c r="J14" t="s">
        <v>24</v>
      </c>
      <c r="K14" t="b">
        <f t="shared" si="0"/>
        <v>0</v>
      </c>
    </row>
    <row r="15" spans="1:12">
      <c r="A15" t="s">
        <v>16</v>
      </c>
      <c r="B15">
        <v>15</v>
      </c>
      <c r="C15">
        <v>10</v>
      </c>
      <c r="D15" t="s">
        <v>21</v>
      </c>
      <c r="E15">
        <v>0</v>
      </c>
      <c r="F15">
        <v>0</v>
      </c>
      <c r="G15" t="b">
        <v>1</v>
      </c>
      <c r="H15" t="b">
        <v>0</v>
      </c>
      <c r="I15" t="b">
        <v>0</v>
      </c>
      <c r="K15" t="b">
        <f t="shared" si="0"/>
        <v>0</v>
      </c>
    </row>
    <row r="16" spans="1:12">
      <c r="A16" t="s">
        <v>16</v>
      </c>
      <c r="B16">
        <v>16</v>
      </c>
      <c r="C16">
        <v>16</v>
      </c>
      <c r="D16" t="s">
        <v>21</v>
      </c>
      <c r="E16">
        <v>0</v>
      </c>
      <c r="F16">
        <v>0</v>
      </c>
      <c r="G16" t="b">
        <v>1</v>
      </c>
      <c r="H16" t="b">
        <v>0</v>
      </c>
      <c r="I16" t="b">
        <v>1</v>
      </c>
      <c r="J16" t="s">
        <v>25</v>
      </c>
      <c r="K16" t="b">
        <f t="shared" si="0"/>
        <v>0</v>
      </c>
    </row>
    <row r="17" spans="1:11">
      <c r="A17" t="s">
        <v>16</v>
      </c>
      <c r="B17">
        <v>17</v>
      </c>
      <c r="C17">
        <v>25</v>
      </c>
      <c r="D17" t="s">
        <v>19</v>
      </c>
      <c r="E17">
        <v>0</v>
      </c>
      <c r="F17">
        <v>0</v>
      </c>
      <c r="G17" t="b">
        <v>0</v>
      </c>
      <c r="H17" t="b">
        <v>0</v>
      </c>
      <c r="I17" t="b">
        <v>0</v>
      </c>
      <c r="K17" t="b">
        <f t="shared" si="0"/>
        <v>0</v>
      </c>
    </row>
    <row r="18" spans="1:11">
      <c r="A18" t="s">
        <v>16</v>
      </c>
      <c r="B18">
        <v>19</v>
      </c>
      <c r="C18">
        <v>7</v>
      </c>
      <c r="D18" t="s">
        <v>21</v>
      </c>
      <c r="E18">
        <v>0</v>
      </c>
      <c r="F18">
        <v>0</v>
      </c>
      <c r="G18" t="b">
        <v>1</v>
      </c>
      <c r="H18" t="b">
        <v>0</v>
      </c>
      <c r="I18" t="b">
        <v>1</v>
      </c>
      <c r="J18" t="s">
        <v>26</v>
      </c>
      <c r="K18" t="b">
        <f t="shared" si="0"/>
        <v>0</v>
      </c>
    </row>
    <row r="19" spans="1:11">
      <c r="A19" t="s">
        <v>16</v>
      </c>
      <c r="B19">
        <v>20</v>
      </c>
      <c r="C19">
        <v>5</v>
      </c>
      <c r="D19" t="s">
        <v>19</v>
      </c>
      <c r="E19">
        <v>0</v>
      </c>
      <c r="F19">
        <v>0</v>
      </c>
      <c r="G19" t="b">
        <v>0</v>
      </c>
      <c r="H19" t="b">
        <v>1</v>
      </c>
      <c r="I19" t="b">
        <v>0</v>
      </c>
      <c r="K19" t="b">
        <f t="shared" si="0"/>
        <v>0</v>
      </c>
    </row>
    <row r="20" spans="1:11">
      <c r="A20" t="s">
        <v>16</v>
      </c>
      <c r="B20">
        <v>22</v>
      </c>
      <c r="C20">
        <v>7</v>
      </c>
      <c r="D20" t="s">
        <v>19</v>
      </c>
      <c r="E20">
        <v>0</v>
      </c>
      <c r="F20">
        <v>0</v>
      </c>
      <c r="G20" t="b">
        <v>0</v>
      </c>
      <c r="H20" t="b">
        <v>0</v>
      </c>
      <c r="I20" t="b">
        <v>0</v>
      </c>
      <c r="K20" t="b">
        <f t="shared" si="0"/>
        <v>0</v>
      </c>
    </row>
    <row r="21" spans="1:11">
      <c r="A21" t="s">
        <v>16</v>
      </c>
      <c r="B21">
        <v>24</v>
      </c>
      <c r="C21">
        <v>14</v>
      </c>
      <c r="D21" t="s">
        <v>19</v>
      </c>
      <c r="E21">
        <v>0</v>
      </c>
      <c r="F21">
        <v>0</v>
      </c>
      <c r="G21" t="b">
        <v>0</v>
      </c>
      <c r="H21" t="b">
        <v>0</v>
      </c>
      <c r="I21" t="b">
        <v>0</v>
      </c>
      <c r="K21" t="b">
        <f t="shared" si="0"/>
        <v>0</v>
      </c>
    </row>
    <row r="22" spans="1:11">
      <c r="A22" t="s">
        <v>16</v>
      </c>
      <c r="B22">
        <v>25</v>
      </c>
      <c r="C22">
        <v>3</v>
      </c>
      <c r="D22" t="s">
        <v>21</v>
      </c>
      <c r="E22">
        <v>0</v>
      </c>
      <c r="F22">
        <v>0</v>
      </c>
      <c r="G22" t="b">
        <v>0</v>
      </c>
      <c r="H22" t="b">
        <v>1</v>
      </c>
      <c r="I22" t="b">
        <v>1</v>
      </c>
      <c r="J22" t="s">
        <v>27</v>
      </c>
      <c r="K22" t="b">
        <f t="shared" si="0"/>
        <v>0</v>
      </c>
    </row>
    <row r="23" spans="1:11">
      <c r="A23" t="s">
        <v>16</v>
      </c>
      <c r="B23">
        <v>26</v>
      </c>
      <c r="C23">
        <v>2</v>
      </c>
      <c r="D23" t="s">
        <v>19</v>
      </c>
      <c r="E23">
        <v>0</v>
      </c>
      <c r="F23">
        <v>0</v>
      </c>
      <c r="G23" t="b">
        <v>0</v>
      </c>
      <c r="H23" t="b">
        <v>0</v>
      </c>
      <c r="I23" t="b">
        <v>1</v>
      </c>
      <c r="J23" t="s">
        <v>28</v>
      </c>
      <c r="K23" t="b">
        <f t="shared" si="0"/>
        <v>0</v>
      </c>
    </row>
    <row r="24" spans="1:11">
      <c r="A24" t="s">
        <v>16</v>
      </c>
      <c r="B24">
        <v>27</v>
      </c>
      <c r="C24">
        <v>0</v>
      </c>
      <c r="D24" t="s">
        <v>21</v>
      </c>
      <c r="E24">
        <v>36</v>
      </c>
      <c r="F24">
        <v>0</v>
      </c>
      <c r="G24" t="b">
        <v>0</v>
      </c>
      <c r="H24" t="b">
        <v>1</v>
      </c>
      <c r="I24" t="b">
        <v>0</v>
      </c>
      <c r="J24" t="s">
        <v>29</v>
      </c>
      <c r="K24" t="b">
        <f t="shared" si="0"/>
        <v>0</v>
      </c>
    </row>
    <row r="25" spans="1:11">
      <c r="A25" t="s">
        <v>16</v>
      </c>
      <c r="B25">
        <v>28</v>
      </c>
      <c r="C25">
        <v>7</v>
      </c>
      <c r="D25" t="s">
        <v>30</v>
      </c>
      <c r="E25">
        <v>8</v>
      </c>
      <c r="F25">
        <v>0</v>
      </c>
      <c r="G25" t="b">
        <v>0</v>
      </c>
      <c r="H25" t="b">
        <v>1</v>
      </c>
      <c r="I25" t="b">
        <v>0</v>
      </c>
      <c r="J25" t="s">
        <v>31</v>
      </c>
      <c r="K25" t="b">
        <f t="shared" si="0"/>
        <v>0</v>
      </c>
    </row>
    <row r="26" spans="1:11">
      <c r="A26" t="s">
        <v>16</v>
      </c>
      <c r="B26">
        <v>29</v>
      </c>
      <c r="C26">
        <v>6</v>
      </c>
      <c r="D26" t="s">
        <v>21</v>
      </c>
      <c r="E26">
        <v>0</v>
      </c>
      <c r="F26">
        <v>0</v>
      </c>
      <c r="G26" t="b">
        <v>0</v>
      </c>
      <c r="H26" t="b">
        <v>0</v>
      </c>
      <c r="I26" t="b">
        <v>1</v>
      </c>
      <c r="J26" t="s">
        <v>32</v>
      </c>
      <c r="K26" t="b">
        <f t="shared" si="0"/>
        <v>0</v>
      </c>
    </row>
    <row r="27" spans="1:11">
      <c r="A27" t="s">
        <v>16</v>
      </c>
      <c r="B27">
        <v>30</v>
      </c>
      <c r="C27">
        <v>10</v>
      </c>
      <c r="D27" t="s">
        <v>21</v>
      </c>
      <c r="E27">
        <v>0</v>
      </c>
      <c r="F27">
        <v>2</v>
      </c>
      <c r="G27" t="b">
        <v>1</v>
      </c>
      <c r="H27" t="b">
        <v>1</v>
      </c>
      <c r="I27" t="b">
        <v>0</v>
      </c>
      <c r="K27" t="b">
        <f t="shared" si="0"/>
        <v>0</v>
      </c>
    </row>
    <row r="28" spans="1:11">
      <c r="A28" t="s">
        <v>16</v>
      </c>
      <c r="B28">
        <v>31</v>
      </c>
      <c r="C28">
        <v>3</v>
      </c>
      <c r="D28" t="s">
        <v>19</v>
      </c>
      <c r="E28">
        <v>0</v>
      </c>
      <c r="F28">
        <v>0</v>
      </c>
      <c r="G28" t="b">
        <v>0</v>
      </c>
      <c r="H28" t="b">
        <v>0</v>
      </c>
      <c r="I28" t="b">
        <v>0</v>
      </c>
      <c r="K28" t="b">
        <f t="shared" si="0"/>
        <v>0</v>
      </c>
    </row>
    <row r="29" spans="1:11">
      <c r="A29" t="s">
        <v>16</v>
      </c>
      <c r="B29">
        <v>32</v>
      </c>
      <c r="C29">
        <v>7.5</v>
      </c>
      <c r="D29" t="s">
        <v>21</v>
      </c>
      <c r="E29">
        <v>0</v>
      </c>
      <c r="F29">
        <v>3</v>
      </c>
      <c r="G29" t="b">
        <v>0</v>
      </c>
      <c r="H29" t="b">
        <v>1</v>
      </c>
      <c r="I29" t="b">
        <v>0</v>
      </c>
      <c r="K29" t="b">
        <f t="shared" si="0"/>
        <v>0</v>
      </c>
    </row>
    <row r="30" spans="1:11">
      <c r="A30" t="s">
        <v>16</v>
      </c>
      <c r="B30">
        <v>33</v>
      </c>
      <c r="C30">
        <v>7</v>
      </c>
      <c r="D30" t="s">
        <v>30</v>
      </c>
      <c r="E30">
        <v>0</v>
      </c>
      <c r="F30">
        <v>3</v>
      </c>
      <c r="G30" t="b">
        <v>1</v>
      </c>
      <c r="H30" t="b">
        <v>1</v>
      </c>
      <c r="I30" t="b">
        <v>1</v>
      </c>
      <c r="K30" t="b">
        <f t="shared" si="0"/>
        <v>0</v>
      </c>
    </row>
    <row r="31" spans="1:11">
      <c r="A31" t="s">
        <v>16</v>
      </c>
      <c r="B31">
        <v>34</v>
      </c>
      <c r="C31">
        <v>3</v>
      </c>
      <c r="D31" t="s">
        <v>19</v>
      </c>
      <c r="E31">
        <v>0</v>
      </c>
      <c r="F31">
        <v>0</v>
      </c>
      <c r="G31" t="b">
        <v>0</v>
      </c>
      <c r="H31" t="b">
        <v>0</v>
      </c>
      <c r="I31" t="b">
        <v>0</v>
      </c>
      <c r="K31" t="b">
        <f t="shared" si="0"/>
        <v>0</v>
      </c>
    </row>
    <row r="32" spans="1:11">
      <c r="A32" t="s">
        <v>16</v>
      </c>
      <c r="B32">
        <v>35</v>
      </c>
      <c r="C32">
        <v>26</v>
      </c>
      <c r="D32" t="s">
        <v>21</v>
      </c>
      <c r="E32">
        <v>0</v>
      </c>
      <c r="F32">
        <v>0</v>
      </c>
      <c r="G32" t="b">
        <v>0</v>
      </c>
      <c r="H32" t="b">
        <v>0</v>
      </c>
      <c r="I32" t="b">
        <v>0</v>
      </c>
      <c r="K32" t="b">
        <f t="shared" si="0"/>
        <v>0</v>
      </c>
    </row>
    <row r="33" spans="1:12">
      <c r="A33" t="s">
        <v>16</v>
      </c>
      <c r="B33">
        <v>36</v>
      </c>
      <c r="C33">
        <v>5</v>
      </c>
      <c r="D33" t="s">
        <v>21</v>
      </c>
      <c r="E33">
        <v>25</v>
      </c>
      <c r="F33">
        <v>0</v>
      </c>
      <c r="G33" t="b">
        <v>0</v>
      </c>
      <c r="H33" t="b">
        <v>0</v>
      </c>
      <c r="I33" t="b">
        <v>0</v>
      </c>
      <c r="K33" t="b">
        <f t="shared" si="0"/>
        <v>0</v>
      </c>
    </row>
    <row r="34" spans="1:12">
      <c r="A34" t="s">
        <v>16</v>
      </c>
      <c r="B34">
        <v>37</v>
      </c>
      <c r="C34">
        <v>22</v>
      </c>
      <c r="D34" t="s">
        <v>21</v>
      </c>
      <c r="E34">
        <v>0</v>
      </c>
      <c r="F34">
        <v>0</v>
      </c>
      <c r="G34" t="b">
        <v>0</v>
      </c>
      <c r="H34" t="b">
        <v>0</v>
      </c>
      <c r="I34" t="b">
        <v>0</v>
      </c>
      <c r="K34" t="b">
        <f t="shared" si="0"/>
        <v>0</v>
      </c>
    </row>
    <row r="35" spans="1:12">
      <c r="A35" t="s">
        <v>16</v>
      </c>
      <c r="B35">
        <v>38</v>
      </c>
      <c r="C35">
        <v>3</v>
      </c>
      <c r="D35" t="s">
        <v>21</v>
      </c>
      <c r="E35">
        <v>0</v>
      </c>
      <c r="F35">
        <v>0</v>
      </c>
      <c r="G35" t="b">
        <v>1</v>
      </c>
      <c r="H35" t="b">
        <v>0</v>
      </c>
      <c r="I35" t="b">
        <v>0</v>
      </c>
      <c r="K35" t="b">
        <f t="shared" si="0"/>
        <v>0</v>
      </c>
    </row>
    <row r="36" spans="1:12">
      <c r="A36" t="s">
        <v>16</v>
      </c>
      <c r="B36">
        <v>39</v>
      </c>
      <c r="C36">
        <v>10</v>
      </c>
      <c r="D36" t="s">
        <v>19</v>
      </c>
      <c r="E36">
        <v>0</v>
      </c>
      <c r="F36">
        <v>0</v>
      </c>
      <c r="G36" t="b">
        <v>0</v>
      </c>
      <c r="H36" t="b">
        <v>0</v>
      </c>
      <c r="I36" t="b">
        <v>1</v>
      </c>
      <c r="K36" t="b">
        <f t="shared" si="0"/>
        <v>0</v>
      </c>
    </row>
    <row r="37" spans="1:12">
      <c r="A37" t="s">
        <v>16</v>
      </c>
      <c r="B37">
        <v>40</v>
      </c>
      <c r="C37">
        <v>5</v>
      </c>
      <c r="D37" t="s">
        <v>21</v>
      </c>
      <c r="E37">
        <v>2</v>
      </c>
      <c r="F37">
        <v>1</v>
      </c>
      <c r="G37" t="b">
        <v>1</v>
      </c>
      <c r="H37" t="b">
        <v>1</v>
      </c>
      <c r="I37" t="b">
        <v>0</v>
      </c>
      <c r="K37" t="b">
        <f t="shared" si="0"/>
        <v>0</v>
      </c>
    </row>
    <row r="38" spans="1:12">
      <c r="A38" t="s">
        <v>16</v>
      </c>
      <c r="B38">
        <v>42</v>
      </c>
      <c r="K38" t="b">
        <f t="shared" si="0"/>
        <v>0</v>
      </c>
    </row>
    <row r="39" spans="1:12">
      <c r="A39" t="s">
        <v>16</v>
      </c>
      <c r="B39">
        <v>43</v>
      </c>
      <c r="C39">
        <v>9</v>
      </c>
      <c r="D39" t="s">
        <v>30</v>
      </c>
      <c r="E39">
        <v>1</v>
      </c>
      <c r="F39">
        <v>4</v>
      </c>
      <c r="G39" t="b">
        <v>1</v>
      </c>
      <c r="H39" t="b">
        <v>1</v>
      </c>
      <c r="I39" t="b">
        <v>0</v>
      </c>
      <c r="K39" t="b">
        <f t="shared" si="0"/>
        <v>0</v>
      </c>
    </row>
    <row r="40" spans="1:12">
      <c r="A40" t="s">
        <v>16</v>
      </c>
      <c r="B40">
        <v>44</v>
      </c>
      <c r="C40">
        <v>3</v>
      </c>
      <c r="D40" t="s">
        <v>21</v>
      </c>
      <c r="E40">
        <v>1</v>
      </c>
      <c r="F40">
        <v>3</v>
      </c>
      <c r="G40" t="b">
        <v>0</v>
      </c>
      <c r="H40" t="b">
        <v>0</v>
      </c>
      <c r="I40" t="b">
        <v>0</v>
      </c>
      <c r="J40" t="s">
        <v>33</v>
      </c>
      <c r="K40" t="b">
        <f t="shared" si="0"/>
        <v>0</v>
      </c>
    </row>
    <row r="41" spans="1:12">
      <c r="A41" t="s">
        <v>16</v>
      </c>
      <c r="B41">
        <v>45</v>
      </c>
      <c r="C41">
        <v>22</v>
      </c>
      <c r="D41" t="s">
        <v>30</v>
      </c>
      <c r="E41">
        <v>0</v>
      </c>
      <c r="F41">
        <v>0</v>
      </c>
      <c r="G41" t="b">
        <v>1</v>
      </c>
      <c r="H41" t="b">
        <v>1</v>
      </c>
      <c r="I41" t="b">
        <v>1</v>
      </c>
      <c r="K41" t="b">
        <f t="shared" si="0"/>
        <v>0</v>
      </c>
    </row>
    <row r="42" spans="1:12">
      <c r="A42" t="s">
        <v>16</v>
      </c>
      <c r="B42">
        <v>46</v>
      </c>
      <c r="C42">
        <v>19</v>
      </c>
      <c r="D42" t="s">
        <v>21</v>
      </c>
      <c r="E42">
        <v>0</v>
      </c>
      <c r="F42">
        <v>0</v>
      </c>
      <c r="G42" t="b">
        <v>0</v>
      </c>
      <c r="H42" t="b">
        <v>0</v>
      </c>
      <c r="I42" t="b">
        <v>0</v>
      </c>
      <c r="K42" t="b">
        <f t="shared" si="0"/>
        <v>0</v>
      </c>
    </row>
    <row r="43" spans="1:12">
      <c r="A43" t="s">
        <v>16</v>
      </c>
      <c r="B43">
        <v>47</v>
      </c>
      <c r="C43">
        <v>23</v>
      </c>
      <c r="D43" t="s">
        <v>30</v>
      </c>
      <c r="E43">
        <v>0</v>
      </c>
      <c r="F43">
        <v>0</v>
      </c>
      <c r="G43" t="b">
        <v>1</v>
      </c>
      <c r="H43" t="b">
        <v>0</v>
      </c>
      <c r="I43" t="b">
        <v>0</v>
      </c>
      <c r="K43" t="b">
        <f t="shared" si="0"/>
        <v>0</v>
      </c>
    </row>
    <row r="44" spans="1:12">
      <c r="A44" t="s">
        <v>16</v>
      </c>
      <c r="B44">
        <v>49</v>
      </c>
      <c r="C44">
        <v>13</v>
      </c>
      <c r="D44" t="s">
        <v>21</v>
      </c>
      <c r="E44">
        <v>5</v>
      </c>
      <c r="F44">
        <v>0</v>
      </c>
      <c r="G44" t="b">
        <v>0</v>
      </c>
      <c r="H44" t="b">
        <v>0</v>
      </c>
      <c r="I44" t="b">
        <v>0</v>
      </c>
      <c r="K44" t="b">
        <f t="shared" si="0"/>
        <v>0</v>
      </c>
    </row>
    <row r="45" spans="1:12">
      <c r="A45" t="s">
        <v>16</v>
      </c>
      <c r="B45">
        <v>50</v>
      </c>
      <c r="C45">
        <v>16</v>
      </c>
      <c r="D45" t="s">
        <v>21</v>
      </c>
      <c r="E45">
        <v>0</v>
      </c>
      <c r="F45">
        <v>0</v>
      </c>
      <c r="G45" t="b">
        <v>0</v>
      </c>
      <c r="H45" t="b">
        <v>0</v>
      </c>
      <c r="I45" t="b">
        <v>1</v>
      </c>
      <c r="J45" t="s">
        <v>34</v>
      </c>
      <c r="K45" t="b">
        <f t="shared" si="0"/>
        <v>0</v>
      </c>
    </row>
    <row r="46" spans="1:12">
      <c r="A46" t="s">
        <v>16</v>
      </c>
      <c r="B46">
        <v>4</v>
      </c>
      <c r="C46">
        <v>3</v>
      </c>
      <c r="D46" t="s">
        <v>21</v>
      </c>
      <c r="E46">
        <v>12</v>
      </c>
      <c r="F46">
        <v>0</v>
      </c>
      <c r="G46" t="b">
        <v>0</v>
      </c>
      <c r="H46" t="b">
        <v>0</v>
      </c>
      <c r="I46" t="b">
        <v>1</v>
      </c>
      <c r="J46" t="s">
        <v>35</v>
      </c>
      <c r="K46" t="b">
        <f t="shared" si="0"/>
        <v>1</v>
      </c>
      <c r="L46" t="b">
        <v>1</v>
      </c>
    </row>
    <row r="47" spans="1:12">
      <c r="A47" t="s">
        <v>16</v>
      </c>
      <c r="B47">
        <v>18</v>
      </c>
      <c r="C47">
        <v>7.5</v>
      </c>
      <c r="D47" t="s">
        <v>21</v>
      </c>
      <c r="E47">
        <v>1</v>
      </c>
      <c r="F47">
        <v>0</v>
      </c>
      <c r="G47" t="b">
        <v>0</v>
      </c>
      <c r="H47" t="b">
        <v>0</v>
      </c>
      <c r="I47" t="b">
        <v>1</v>
      </c>
      <c r="J47" t="s">
        <v>28</v>
      </c>
      <c r="K47" t="b">
        <f t="shared" si="0"/>
        <v>1</v>
      </c>
      <c r="L47" t="b">
        <v>1</v>
      </c>
    </row>
    <row r="48" spans="1:12">
      <c r="A48" t="s">
        <v>16</v>
      </c>
      <c r="B48">
        <v>21</v>
      </c>
      <c r="C48">
        <v>5</v>
      </c>
      <c r="D48" t="s">
        <v>21</v>
      </c>
      <c r="E48">
        <v>2</v>
      </c>
      <c r="F48">
        <v>0</v>
      </c>
      <c r="G48" t="b">
        <v>0</v>
      </c>
      <c r="H48" t="b">
        <v>0</v>
      </c>
      <c r="I48" t="b">
        <v>1</v>
      </c>
      <c r="J48" t="s">
        <v>36</v>
      </c>
      <c r="K48" t="b">
        <f t="shared" si="0"/>
        <v>1</v>
      </c>
      <c r="L48" t="b">
        <v>1</v>
      </c>
    </row>
    <row r="49" spans="1:12">
      <c r="A49" t="s">
        <v>16</v>
      </c>
      <c r="B49">
        <v>23</v>
      </c>
      <c r="C49">
        <v>11</v>
      </c>
      <c r="D49" t="s">
        <v>21</v>
      </c>
      <c r="E49">
        <v>5</v>
      </c>
      <c r="F49">
        <v>0</v>
      </c>
      <c r="G49" t="b">
        <v>0</v>
      </c>
      <c r="H49" t="b">
        <v>0</v>
      </c>
      <c r="I49" t="b">
        <v>1</v>
      </c>
      <c r="J49" t="s">
        <v>37</v>
      </c>
      <c r="K49" t="b">
        <f t="shared" si="0"/>
        <v>1</v>
      </c>
      <c r="L49" t="b">
        <v>1</v>
      </c>
    </row>
    <row r="50" spans="1:12">
      <c r="A50" t="s">
        <v>16</v>
      </c>
      <c r="B50">
        <v>41</v>
      </c>
      <c r="C50">
        <v>10</v>
      </c>
      <c r="D50" t="s">
        <v>21</v>
      </c>
      <c r="E50">
        <v>3</v>
      </c>
      <c r="F50">
        <v>0</v>
      </c>
      <c r="G50" t="b">
        <v>0</v>
      </c>
      <c r="H50" t="b">
        <v>0</v>
      </c>
      <c r="I50" t="b">
        <v>1</v>
      </c>
      <c r="J50" t="s">
        <v>38</v>
      </c>
      <c r="K50" t="b">
        <v>0</v>
      </c>
    </row>
    <row r="51" spans="1:12">
      <c r="A51" t="s">
        <v>16</v>
      </c>
      <c r="B51">
        <v>48</v>
      </c>
      <c r="C51">
        <v>22</v>
      </c>
      <c r="D51" t="s">
        <v>21</v>
      </c>
      <c r="E51">
        <v>8</v>
      </c>
      <c r="F51">
        <v>0</v>
      </c>
      <c r="G51" t="b">
        <v>0</v>
      </c>
      <c r="H51" t="b">
        <v>0</v>
      </c>
      <c r="I51" t="b">
        <v>1</v>
      </c>
      <c r="K51" t="b">
        <f t="shared" ref="K51:K98" si="1">AND(I51=TRUE,E51&gt;0)</f>
        <v>1</v>
      </c>
      <c r="L51" t="b">
        <v>1</v>
      </c>
    </row>
    <row r="52" spans="1:12">
      <c r="A52" t="s">
        <v>39</v>
      </c>
      <c r="B52">
        <v>1</v>
      </c>
      <c r="C52">
        <v>1</v>
      </c>
      <c r="D52" t="s">
        <v>21</v>
      </c>
      <c r="E52">
        <v>0</v>
      </c>
      <c r="F52">
        <v>0</v>
      </c>
      <c r="G52" t="b">
        <v>0</v>
      </c>
      <c r="H52" t="b">
        <v>0</v>
      </c>
      <c r="I52" t="b">
        <v>0</v>
      </c>
      <c r="K52" t="b">
        <f t="shared" si="1"/>
        <v>0</v>
      </c>
    </row>
    <row r="53" spans="1:12">
      <c r="A53" t="s">
        <v>39</v>
      </c>
      <c r="B53">
        <v>2</v>
      </c>
      <c r="C53">
        <v>7</v>
      </c>
      <c r="D53" t="s">
        <v>21</v>
      </c>
      <c r="E53">
        <v>0</v>
      </c>
      <c r="F53">
        <v>0</v>
      </c>
      <c r="G53" t="b">
        <v>0</v>
      </c>
      <c r="H53" t="b">
        <v>1</v>
      </c>
      <c r="I53" t="b">
        <v>1</v>
      </c>
      <c r="J53" t="s">
        <v>40</v>
      </c>
      <c r="K53" t="b">
        <f t="shared" si="1"/>
        <v>0</v>
      </c>
    </row>
    <row r="54" spans="1:12">
      <c r="A54" t="s">
        <v>39</v>
      </c>
      <c r="B54">
        <v>3</v>
      </c>
      <c r="C54">
        <v>5</v>
      </c>
      <c r="D54" t="s">
        <v>21</v>
      </c>
      <c r="E54">
        <v>39</v>
      </c>
      <c r="F54">
        <v>3</v>
      </c>
      <c r="G54" t="b">
        <v>0</v>
      </c>
      <c r="H54" t="b">
        <v>1</v>
      </c>
      <c r="I54" t="b">
        <v>0</v>
      </c>
      <c r="K54" t="b">
        <f t="shared" si="1"/>
        <v>0</v>
      </c>
    </row>
    <row r="55" spans="1:12">
      <c r="A55" t="s">
        <v>39</v>
      </c>
      <c r="B55">
        <v>4</v>
      </c>
      <c r="C55">
        <v>0</v>
      </c>
      <c r="D55" t="s">
        <v>21</v>
      </c>
      <c r="E55">
        <v>0</v>
      </c>
      <c r="F55">
        <v>0</v>
      </c>
      <c r="G55" t="b">
        <v>0</v>
      </c>
      <c r="H55" t="b">
        <v>0</v>
      </c>
      <c r="I55" t="b">
        <v>0</v>
      </c>
      <c r="K55" t="b">
        <f t="shared" si="1"/>
        <v>0</v>
      </c>
    </row>
    <row r="56" spans="1:12">
      <c r="A56" t="s">
        <v>39</v>
      </c>
      <c r="B56">
        <v>5</v>
      </c>
      <c r="C56">
        <v>2</v>
      </c>
      <c r="D56" t="s">
        <v>30</v>
      </c>
      <c r="E56">
        <v>2</v>
      </c>
      <c r="F56">
        <v>2</v>
      </c>
      <c r="G56" t="b">
        <v>1</v>
      </c>
      <c r="H56" t="b">
        <v>1</v>
      </c>
      <c r="I56" t="b">
        <v>0</v>
      </c>
      <c r="K56" t="b">
        <f t="shared" si="1"/>
        <v>0</v>
      </c>
    </row>
    <row r="57" spans="1:12">
      <c r="A57" t="s">
        <v>39</v>
      </c>
      <c r="B57">
        <v>6</v>
      </c>
      <c r="C57">
        <v>7</v>
      </c>
      <c r="D57" t="s">
        <v>21</v>
      </c>
      <c r="E57">
        <v>0</v>
      </c>
      <c r="F57">
        <v>0</v>
      </c>
      <c r="G57" t="b">
        <v>1</v>
      </c>
      <c r="H57" t="b">
        <v>0</v>
      </c>
      <c r="I57" t="b">
        <v>0</v>
      </c>
      <c r="J57" t="s">
        <v>41</v>
      </c>
      <c r="K57" t="b">
        <f t="shared" si="1"/>
        <v>0</v>
      </c>
    </row>
    <row r="58" spans="1:12">
      <c r="A58" t="s">
        <v>39</v>
      </c>
      <c r="B58">
        <v>7</v>
      </c>
      <c r="C58">
        <v>1</v>
      </c>
      <c r="D58" t="s">
        <v>21</v>
      </c>
      <c r="E58">
        <v>30</v>
      </c>
      <c r="F58">
        <v>0</v>
      </c>
      <c r="G58" t="b">
        <v>1</v>
      </c>
      <c r="H58" t="b">
        <v>0</v>
      </c>
      <c r="I58" t="b">
        <v>0</v>
      </c>
      <c r="J58" t="s">
        <v>29</v>
      </c>
      <c r="K58" t="b">
        <f t="shared" si="1"/>
        <v>0</v>
      </c>
    </row>
    <row r="59" spans="1:12">
      <c r="A59" t="s">
        <v>39</v>
      </c>
      <c r="B59">
        <v>9</v>
      </c>
      <c r="C59">
        <v>4</v>
      </c>
      <c r="D59" t="s">
        <v>21</v>
      </c>
      <c r="E59">
        <v>0</v>
      </c>
      <c r="F59">
        <v>0</v>
      </c>
      <c r="G59" t="b">
        <v>0</v>
      </c>
      <c r="H59" t="b">
        <v>0</v>
      </c>
      <c r="I59" t="b">
        <v>0</v>
      </c>
      <c r="K59" t="b">
        <f t="shared" si="1"/>
        <v>0</v>
      </c>
    </row>
    <row r="60" spans="1:12">
      <c r="A60" t="s">
        <v>39</v>
      </c>
      <c r="B60">
        <v>10</v>
      </c>
      <c r="C60">
        <v>7</v>
      </c>
      <c r="D60" t="s">
        <v>21</v>
      </c>
      <c r="E60">
        <v>0</v>
      </c>
      <c r="F60">
        <v>0</v>
      </c>
      <c r="G60" t="b">
        <v>0</v>
      </c>
      <c r="H60" t="b">
        <v>0</v>
      </c>
      <c r="I60" t="b">
        <v>0</v>
      </c>
      <c r="K60" t="b">
        <f t="shared" si="1"/>
        <v>0</v>
      </c>
    </row>
    <row r="61" spans="1:12">
      <c r="A61" t="s">
        <v>39</v>
      </c>
      <c r="B61">
        <v>11</v>
      </c>
      <c r="C61">
        <v>7</v>
      </c>
      <c r="D61" t="s">
        <v>17</v>
      </c>
      <c r="E61">
        <v>0</v>
      </c>
      <c r="F61">
        <v>0</v>
      </c>
      <c r="G61" t="b">
        <v>1</v>
      </c>
      <c r="H61" t="b">
        <v>1</v>
      </c>
      <c r="I61" t="b">
        <v>0</v>
      </c>
      <c r="K61" t="b">
        <f t="shared" si="1"/>
        <v>0</v>
      </c>
    </row>
    <row r="62" spans="1:12">
      <c r="A62" t="s">
        <v>39</v>
      </c>
      <c r="B62">
        <v>12</v>
      </c>
      <c r="C62">
        <v>14</v>
      </c>
      <c r="D62" t="s">
        <v>30</v>
      </c>
      <c r="E62">
        <v>0</v>
      </c>
      <c r="F62">
        <v>0</v>
      </c>
      <c r="G62" t="b">
        <v>0</v>
      </c>
      <c r="H62" t="b">
        <v>0</v>
      </c>
      <c r="I62" t="b">
        <v>1</v>
      </c>
      <c r="J62" t="s">
        <v>42</v>
      </c>
      <c r="K62" t="b">
        <f t="shared" si="1"/>
        <v>0</v>
      </c>
    </row>
    <row r="63" spans="1:12">
      <c r="A63" t="s">
        <v>39</v>
      </c>
      <c r="B63">
        <v>13</v>
      </c>
      <c r="C63">
        <v>5</v>
      </c>
      <c r="D63" t="s">
        <v>21</v>
      </c>
      <c r="E63">
        <v>0</v>
      </c>
      <c r="F63">
        <v>0</v>
      </c>
      <c r="G63" t="b">
        <v>1</v>
      </c>
      <c r="H63" t="b">
        <v>1</v>
      </c>
      <c r="I63" t="b">
        <v>0</v>
      </c>
      <c r="K63" t="b">
        <f t="shared" si="1"/>
        <v>0</v>
      </c>
    </row>
    <row r="64" spans="1:12">
      <c r="A64" t="s">
        <v>39</v>
      </c>
      <c r="B64">
        <v>14</v>
      </c>
      <c r="C64">
        <v>7</v>
      </c>
      <c r="D64" t="s">
        <v>21</v>
      </c>
      <c r="E64">
        <v>0</v>
      </c>
      <c r="F64">
        <v>0</v>
      </c>
      <c r="G64" t="b">
        <v>0</v>
      </c>
      <c r="H64" t="b">
        <v>1</v>
      </c>
      <c r="I64" t="b">
        <v>0</v>
      </c>
      <c r="J64" t="s">
        <v>43</v>
      </c>
      <c r="K64" t="b">
        <f t="shared" si="1"/>
        <v>0</v>
      </c>
    </row>
    <row r="65" spans="1:11">
      <c r="A65" t="s">
        <v>39</v>
      </c>
      <c r="B65">
        <v>15</v>
      </c>
      <c r="C65">
        <v>9</v>
      </c>
      <c r="D65" t="s">
        <v>17</v>
      </c>
      <c r="E65">
        <v>0</v>
      </c>
      <c r="F65">
        <v>0</v>
      </c>
      <c r="G65" t="b">
        <v>0</v>
      </c>
      <c r="H65" t="b">
        <v>0</v>
      </c>
      <c r="I65" t="b">
        <v>0</v>
      </c>
      <c r="K65" t="b">
        <f t="shared" si="1"/>
        <v>0</v>
      </c>
    </row>
    <row r="66" spans="1:11">
      <c r="A66" t="s">
        <v>39</v>
      </c>
      <c r="B66">
        <v>16</v>
      </c>
      <c r="C66">
        <v>2</v>
      </c>
      <c r="D66" t="s">
        <v>21</v>
      </c>
      <c r="E66">
        <v>0</v>
      </c>
      <c r="F66">
        <v>0</v>
      </c>
      <c r="G66" t="b">
        <v>0</v>
      </c>
      <c r="H66" t="b">
        <v>1</v>
      </c>
      <c r="I66" t="b">
        <v>0</v>
      </c>
      <c r="K66" t="b">
        <f t="shared" si="1"/>
        <v>0</v>
      </c>
    </row>
    <row r="67" spans="1:11">
      <c r="A67" t="s">
        <v>39</v>
      </c>
      <c r="B67">
        <v>17</v>
      </c>
      <c r="C67">
        <v>6</v>
      </c>
      <c r="D67" t="s">
        <v>30</v>
      </c>
      <c r="E67">
        <v>0</v>
      </c>
      <c r="F67">
        <v>0</v>
      </c>
      <c r="G67" t="b">
        <v>1</v>
      </c>
      <c r="H67" t="b">
        <v>1</v>
      </c>
      <c r="I67" t="b">
        <v>0</v>
      </c>
      <c r="J67" t="s">
        <v>44</v>
      </c>
      <c r="K67" t="b">
        <f t="shared" si="1"/>
        <v>0</v>
      </c>
    </row>
    <row r="68" spans="1:11">
      <c r="A68" t="s">
        <v>39</v>
      </c>
      <c r="B68">
        <v>18</v>
      </c>
      <c r="C68">
        <v>0</v>
      </c>
      <c r="D68" t="s">
        <v>30</v>
      </c>
      <c r="E68">
        <v>5</v>
      </c>
      <c r="F68">
        <v>0</v>
      </c>
      <c r="G68" t="b">
        <v>0</v>
      </c>
      <c r="H68" t="b">
        <v>1</v>
      </c>
      <c r="I68" t="b">
        <v>0</v>
      </c>
      <c r="J68" t="s">
        <v>29</v>
      </c>
      <c r="K68" t="b">
        <f t="shared" si="1"/>
        <v>0</v>
      </c>
    </row>
    <row r="69" spans="1:11">
      <c r="A69" t="s">
        <v>39</v>
      </c>
      <c r="B69">
        <v>19</v>
      </c>
      <c r="C69">
        <v>5</v>
      </c>
      <c r="D69" t="s">
        <v>19</v>
      </c>
      <c r="E69">
        <v>0</v>
      </c>
      <c r="F69">
        <v>0</v>
      </c>
      <c r="G69" t="b">
        <v>0</v>
      </c>
      <c r="H69" t="b">
        <v>0</v>
      </c>
      <c r="I69" t="b">
        <v>0</v>
      </c>
      <c r="K69" t="b">
        <f t="shared" si="1"/>
        <v>0</v>
      </c>
    </row>
    <row r="70" spans="1:11">
      <c r="A70" t="s">
        <v>39</v>
      </c>
      <c r="B70">
        <v>20</v>
      </c>
      <c r="C70">
        <v>7</v>
      </c>
      <c r="D70" t="s">
        <v>19</v>
      </c>
      <c r="E70">
        <v>0</v>
      </c>
      <c r="F70">
        <v>0</v>
      </c>
      <c r="G70" t="b">
        <v>0</v>
      </c>
      <c r="H70" t="b">
        <v>0</v>
      </c>
      <c r="I70" t="b">
        <v>0</v>
      </c>
      <c r="K70" t="b">
        <f t="shared" si="1"/>
        <v>0</v>
      </c>
    </row>
    <row r="71" spans="1:11">
      <c r="A71" t="s">
        <v>39</v>
      </c>
      <c r="B71">
        <v>21</v>
      </c>
      <c r="C71" t="s">
        <v>45</v>
      </c>
      <c r="D71" t="s">
        <v>45</v>
      </c>
      <c r="E71" t="s">
        <v>45</v>
      </c>
      <c r="F71" t="s">
        <v>45</v>
      </c>
      <c r="G71" t="s">
        <v>45</v>
      </c>
      <c r="H71" t="s">
        <v>45</v>
      </c>
      <c r="I71" t="s">
        <v>45</v>
      </c>
      <c r="J71" t="s">
        <v>46</v>
      </c>
      <c r="K71" t="b">
        <f t="shared" si="1"/>
        <v>0</v>
      </c>
    </row>
    <row r="72" spans="1:11">
      <c r="A72" t="s">
        <v>39</v>
      </c>
      <c r="B72">
        <v>22</v>
      </c>
      <c r="C72">
        <v>5</v>
      </c>
      <c r="D72" t="s">
        <v>17</v>
      </c>
      <c r="E72">
        <v>1</v>
      </c>
      <c r="F72">
        <v>0</v>
      </c>
      <c r="G72" t="b">
        <v>1</v>
      </c>
      <c r="H72" t="b">
        <v>0</v>
      </c>
      <c r="I72" t="b">
        <v>0</v>
      </c>
      <c r="K72" t="b">
        <f t="shared" si="1"/>
        <v>0</v>
      </c>
    </row>
    <row r="73" spans="1:11">
      <c r="A73" t="s">
        <v>39</v>
      </c>
      <c r="B73">
        <v>23</v>
      </c>
      <c r="C73">
        <v>15</v>
      </c>
      <c r="D73" t="s">
        <v>21</v>
      </c>
      <c r="E73">
        <v>0</v>
      </c>
      <c r="F73">
        <v>0</v>
      </c>
      <c r="G73" t="b">
        <v>1</v>
      </c>
      <c r="H73" t="b">
        <v>0</v>
      </c>
      <c r="I73" t="b">
        <v>1</v>
      </c>
      <c r="J73" t="s">
        <v>47</v>
      </c>
      <c r="K73" t="b">
        <f t="shared" si="1"/>
        <v>0</v>
      </c>
    </row>
    <row r="74" spans="1:11">
      <c r="A74" t="s">
        <v>39</v>
      </c>
      <c r="B74">
        <v>24</v>
      </c>
      <c r="C74">
        <v>8</v>
      </c>
      <c r="D74" t="s">
        <v>30</v>
      </c>
      <c r="E74">
        <v>150</v>
      </c>
      <c r="F74">
        <v>0</v>
      </c>
      <c r="G74" t="b">
        <v>0</v>
      </c>
      <c r="H74" t="b">
        <v>1</v>
      </c>
      <c r="I74" t="b">
        <v>0</v>
      </c>
      <c r="J74" t="s">
        <v>48</v>
      </c>
      <c r="K74" t="b">
        <f t="shared" si="1"/>
        <v>0</v>
      </c>
    </row>
    <row r="75" spans="1:11">
      <c r="A75" t="s">
        <v>39</v>
      </c>
      <c r="B75">
        <v>25</v>
      </c>
      <c r="C75">
        <v>0</v>
      </c>
      <c r="D75" t="s">
        <v>45</v>
      </c>
      <c r="E75" t="s">
        <v>45</v>
      </c>
      <c r="F75" t="s">
        <v>45</v>
      </c>
      <c r="G75" t="s">
        <v>45</v>
      </c>
      <c r="H75" t="s">
        <v>45</v>
      </c>
      <c r="I75" t="s">
        <v>45</v>
      </c>
      <c r="J75" t="s">
        <v>49</v>
      </c>
      <c r="K75" t="b">
        <f t="shared" si="1"/>
        <v>0</v>
      </c>
    </row>
    <row r="76" spans="1:11">
      <c r="A76" t="s">
        <v>39</v>
      </c>
      <c r="B76">
        <v>26</v>
      </c>
      <c r="C76">
        <v>8</v>
      </c>
      <c r="D76" t="s">
        <v>21</v>
      </c>
      <c r="E76">
        <v>0</v>
      </c>
      <c r="F76">
        <v>0</v>
      </c>
      <c r="G76" t="b">
        <v>0</v>
      </c>
      <c r="H76" t="b">
        <v>0</v>
      </c>
      <c r="I76" t="b">
        <v>0</v>
      </c>
      <c r="K76" t="b">
        <f t="shared" si="1"/>
        <v>0</v>
      </c>
    </row>
    <row r="77" spans="1:11">
      <c r="A77" t="s">
        <v>39</v>
      </c>
      <c r="B77">
        <v>28</v>
      </c>
      <c r="C77">
        <v>17</v>
      </c>
      <c r="D77" t="s">
        <v>30</v>
      </c>
      <c r="E77">
        <v>7</v>
      </c>
      <c r="F77">
        <v>2</v>
      </c>
      <c r="G77" t="b">
        <v>0</v>
      </c>
      <c r="H77" t="b">
        <v>1</v>
      </c>
      <c r="I77" t="b">
        <v>0</v>
      </c>
      <c r="J77" t="s">
        <v>50</v>
      </c>
      <c r="K77" t="b">
        <f t="shared" si="1"/>
        <v>0</v>
      </c>
    </row>
    <row r="78" spans="1:11">
      <c r="A78" t="s">
        <v>39</v>
      </c>
      <c r="B78">
        <v>29</v>
      </c>
      <c r="C78">
        <v>7</v>
      </c>
      <c r="D78" t="s">
        <v>21</v>
      </c>
      <c r="E78">
        <v>0</v>
      </c>
      <c r="F78">
        <v>0</v>
      </c>
      <c r="G78" t="b">
        <v>1</v>
      </c>
      <c r="H78" t="b">
        <v>1</v>
      </c>
      <c r="I78" t="b">
        <v>0</v>
      </c>
      <c r="K78" t="b">
        <f t="shared" si="1"/>
        <v>0</v>
      </c>
    </row>
    <row r="79" spans="1:11">
      <c r="A79" t="s">
        <v>39</v>
      </c>
      <c r="B79">
        <v>31</v>
      </c>
      <c r="C79">
        <v>0</v>
      </c>
      <c r="D79" t="s">
        <v>45</v>
      </c>
      <c r="E79" t="s">
        <v>45</v>
      </c>
      <c r="F79" t="s">
        <v>45</v>
      </c>
      <c r="G79" t="s">
        <v>45</v>
      </c>
      <c r="H79" t="s">
        <v>45</v>
      </c>
      <c r="I79" t="s">
        <v>45</v>
      </c>
      <c r="J79" t="s">
        <v>49</v>
      </c>
      <c r="K79" t="b">
        <f t="shared" si="1"/>
        <v>0</v>
      </c>
    </row>
    <row r="80" spans="1:11">
      <c r="A80" t="s">
        <v>39</v>
      </c>
      <c r="B80">
        <v>32</v>
      </c>
      <c r="C80">
        <v>23</v>
      </c>
      <c r="D80" t="s">
        <v>21</v>
      </c>
      <c r="E80">
        <v>0</v>
      </c>
      <c r="F80">
        <v>0</v>
      </c>
      <c r="G80" t="b">
        <v>1</v>
      </c>
      <c r="H80" t="b">
        <v>1</v>
      </c>
      <c r="I80" t="b">
        <v>0</v>
      </c>
      <c r="K80" t="b">
        <f t="shared" si="1"/>
        <v>0</v>
      </c>
    </row>
    <row r="81" spans="1:11">
      <c r="A81" t="s">
        <v>39</v>
      </c>
      <c r="B81">
        <v>33</v>
      </c>
      <c r="C81">
        <v>6</v>
      </c>
      <c r="D81" t="s">
        <v>17</v>
      </c>
      <c r="E81">
        <v>0</v>
      </c>
      <c r="F81">
        <v>0</v>
      </c>
      <c r="G81" t="b">
        <v>1</v>
      </c>
      <c r="H81" t="b">
        <v>1</v>
      </c>
      <c r="I81" t="b">
        <v>0</v>
      </c>
      <c r="K81" t="b">
        <f t="shared" si="1"/>
        <v>0</v>
      </c>
    </row>
    <row r="82" spans="1:11">
      <c r="A82" t="s">
        <v>39</v>
      </c>
      <c r="B82">
        <v>34</v>
      </c>
      <c r="C82">
        <v>9</v>
      </c>
      <c r="D82" t="s">
        <v>21</v>
      </c>
      <c r="E82">
        <v>1</v>
      </c>
      <c r="F82">
        <v>0</v>
      </c>
      <c r="G82" t="b">
        <v>0</v>
      </c>
      <c r="H82" t="b">
        <v>1</v>
      </c>
      <c r="I82" t="b">
        <v>0</v>
      </c>
      <c r="J82" t="s">
        <v>51</v>
      </c>
      <c r="K82" t="b">
        <f t="shared" si="1"/>
        <v>0</v>
      </c>
    </row>
    <row r="83" spans="1:11">
      <c r="A83" t="s">
        <v>39</v>
      </c>
      <c r="B83">
        <v>35</v>
      </c>
      <c r="C83">
        <v>8</v>
      </c>
      <c r="D83" t="s">
        <v>21</v>
      </c>
      <c r="E83">
        <v>0</v>
      </c>
      <c r="F83">
        <v>0</v>
      </c>
      <c r="G83" t="b">
        <v>1</v>
      </c>
      <c r="H83" t="b">
        <v>0</v>
      </c>
      <c r="I83" t="b">
        <v>0</v>
      </c>
      <c r="K83" t="b">
        <f t="shared" si="1"/>
        <v>0</v>
      </c>
    </row>
    <row r="84" spans="1:11">
      <c r="A84" t="s">
        <v>39</v>
      </c>
      <c r="B84">
        <v>36</v>
      </c>
      <c r="C84">
        <v>20</v>
      </c>
      <c r="D84" t="s">
        <v>21</v>
      </c>
      <c r="E84">
        <v>6</v>
      </c>
      <c r="F84">
        <v>0</v>
      </c>
      <c r="G84" t="b">
        <v>1</v>
      </c>
      <c r="H84" t="b">
        <v>0</v>
      </c>
      <c r="I84" t="b">
        <v>0</v>
      </c>
      <c r="K84" t="b">
        <f t="shared" si="1"/>
        <v>0</v>
      </c>
    </row>
    <row r="85" spans="1:11">
      <c r="A85" t="s">
        <v>39</v>
      </c>
      <c r="B85">
        <v>37</v>
      </c>
      <c r="C85">
        <v>4</v>
      </c>
      <c r="D85" t="s">
        <v>19</v>
      </c>
      <c r="E85">
        <v>0</v>
      </c>
      <c r="F85">
        <v>0</v>
      </c>
      <c r="G85" t="b">
        <v>0</v>
      </c>
      <c r="H85" t="b">
        <v>0</v>
      </c>
      <c r="I85" t="b">
        <v>0</v>
      </c>
      <c r="K85" t="b">
        <f t="shared" si="1"/>
        <v>0</v>
      </c>
    </row>
    <row r="86" spans="1:11">
      <c r="A86" t="s">
        <v>39</v>
      </c>
      <c r="B86">
        <v>38</v>
      </c>
      <c r="C86">
        <v>16</v>
      </c>
      <c r="D86" t="s">
        <v>21</v>
      </c>
      <c r="E86">
        <v>5</v>
      </c>
      <c r="F86">
        <v>0</v>
      </c>
      <c r="G86" t="b">
        <v>0</v>
      </c>
      <c r="H86" t="b">
        <v>1</v>
      </c>
      <c r="I86" t="b">
        <v>0</v>
      </c>
      <c r="K86" t="b">
        <f t="shared" si="1"/>
        <v>0</v>
      </c>
    </row>
    <row r="87" spans="1:11">
      <c r="A87" t="s">
        <v>39</v>
      </c>
      <c r="B87">
        <v>39</v>
      </c>
      <c r="C87">
        <v>20</v>
      </c>
      <c r="D87" t="s">
        <v>21</v>
      </c>
      <c r="E87">
        <v>4</v>
      </c>
      <c r="F87">
        <v>2</v>
      </c>
      <c r="G87" t="b">
        <v>0</v>
      </c>
      <c r="H87" t="b">
        <v>1</v>
      </c>
      <c r="I87" t="b">
        <v>0</v>
      </c>
      <c r="K87" t="b">
        <f t="shared" si="1"/>
        <v>0</v>
      </c>
    </row>
    <row r="88" spans="1:11">
      <c r="A88" t="s">
        <v>39</v>
      </c>
      <c r="B88">
        <v>8</v>
      </c>
      <c r="C88">
        <v>5</v>
      </c>
      <c r="D88" t="s">
        <v>21</v>
      </c>
      <c r="E88">
        <v>5</v>
      </c>
      <c r="F88">
        <v>0</v>
      </c>
      <c r="G88" t="b">
        <v>1</v>
      </c>
      <c r="H88" t="b">
        <v>0</v>
      </c>
      <c r="I88" t="b">
        <v>1</v>
      </c>
      <c r="J88" t="s">
        <v>52</v>
      </c>
      <c r="K88" t="b">
        <f t="shared" si="1"/>
        <v>1</v>
      </c>
    </row>
    <row r="89" spans="1:11">
      <c r="A89" t="s">
        <v>39</v>
      </c>
      <c r="B89">
        <v>27</v>
      </c>
      <c r="C89">
        <v>22</v>
      </c>
      <c r="D89" t="s">
        <v>30</v>
      </c>
      <c r="E89">
        <v>42</v>
      </c>
      <c r="F89">
        <v>0</v>
      </c>
      <c r="G89" t="b">
        <v>0</v>
      </c>
      <c r="H89" t="b">
        <v>1</v>
      </c>
      <c r="I89" t="b">
        <v>1</v>
      </c>
      <c r="J89" t="s">
        <v>53</v>
      </c>
      <c r="K89" t="b">
        <f t="shared" si="1"/>
        <v>1</v>
      </c>
    </row>
    <row r="90" spans="1:11">
      <c r="A90" t="s">
        <v>39</v>
      </c>
      <c r="B90">
        <v>30</v>
      </c>
      <c r="C90">
        <v>4</v>
      </c>
      <c r="D90" t="s">
        <v>17</v>
      </c>
      <c r="E90">
        <v>6</v>
      </c>
      <c r="F90">
        <v>2</v>
      </c>
      <c r="G90" t="b">
        <v>1</v>
      </c>
      <c r="H90" t="b">
        <v>1</v>
      </c>
      <c r="I90" t="b">
        <v>1</v>
      </c>
      <c r="J90" t="s">
        <v>54</v>
      </c>
      <c r="K90" t="b">
        <f t="shared" si="1"/>
        <v>1</v>
      </c>
    </row>
    <row r="91" spans="1:11">
      <c r="A91" t="s">
        <v>55</v>
      </c>
      <c r="B91">
        <v>1</v>
      </c>
      <c r="C91">
        <v>3</v>
      </c>
      <c r="D91" t="s">
        <v>21</v>
      </c>
      <c r="E91">
        <v>1</v>
      </c>
      <c r="F91">
        <v>0</v>
      </c>
      <c r="G91" t="b">
        <v>1</v>
      </c>
      <c r="H91" t="b">
        <v>1</v>
      </c>
      <c r="I91" t="b">
        <v>0</v>
      </c>
      <c r="K91" t="b">
        <f t="shared" si="1"/>
        <v>0</v>
      </c>
    </row>
    <row r="92" spans="1:11">
      <c r="A92" t="s">
        <v>55</v>
      </c>
      <c r="B92">
        <v>2</v>
      </c>
      <c r="C92">
        <v>12</v>
      </c>
      <c r="D92" t="s">
        <v>21</v>
      </c>
      <c r="E92">
        <v>1</v>
      </c>
      <c r="F92">
        <v>0</v>
      </c>
      <c r="G92" t="b">
        <v>0</v>
      </c>
      <c r="H92" t="b">
        <v>0</v>
      </c>
      <c r="I92" t="b">
        <v>0</v>
      </c>
      <c r="K92" t="b">
        <f t="shared" si="1"/>
        <v>0</v>
      </c>
    </row>
    <row r="93" spans="1:11">
      <c r="A93" t="s">
        <v>55</v>
      </c>
      <c r="B93">
        <v>3</v>
      </c>
      <c r="C93">
        <v>7</v>
      </c>
      <c r="D93" t="s">
        <v>19</v>
      </c>
      <c r="E93">
        <v>0</v>
      </c>
      <c r="F93">
        <v>0</v>
      </c>
      <c r="G93" t="b">
        <v>0</v>
      </c>
      <c r="H93" t="b">
        <v>0</v>
      </c>
      <c r="I93" t="b">
        <v>0</v>
      </c>
      <c r="K93" t="b">
        <f t="shared" si="1"/>
        <v>0</v>
      </c>
    </row>
    <row r="94" spans="1:11">
      <c r="A94" t="s">
        <v>55</v>
      </c>
      <c r="B94">
        <v>4</v>
      </c>
      <c r="C94">
        <v>7</v>
      </c>
      <c r="D94" t="s">
        <v>21</v>
      </c>
      <c r="E94">
        <v>4</v>
      </c>
      <c r="F94">
        <v>0</v>
      </c>
      <c r="G94" t="b">
        <v>0</v>
      </c>
      <c r="H94" t="b">
        <v>0</v>
      </c>
      <c r="I94" t="b">
        <v>0</v>
      </c>
      <c r="K94" t="b">
        <f t="shared" si="1"/>
        <v>0</v>
      </c>
    </row>
    <row r="95" spans="1:11">
      <c r="A95" t="s">
        <v>55</v>
      </c>
      <c r="B95">
        <v>5</v>
      </c>
      <c r="C95">
        <v>8</v>
      </c>
      <c r="D95" t="s">
        <v>21</v>
      </c>
      <c r="E95">
        <v>0</v>
      </c>
      <c r="F95">
        <v>0</v>
      </c>
      <c r="G95" t="b">
        <v>1</v>
      </c>
      <c r="H95" t="b">
        <v>1</v>
      </c>
      <c r="I95" t="b">
        <v>0</v>
      </c>
      <c r="K95" t="b">
        <f t="shared" si="1"/>
        <v>0</v>
      </c>
    </row>
    <row r="96" spans="1:11">
      <c r="A96" t="s">
        <v>55</v>
      </c>
      <c r="B96">
        <v>6</v>
      </c>
      <c r="C96">
        <v>4</v>
      </c>
      <c r="D96" t="s">
        <v>17</v>
      </c>
      <c r="E96">
        <v>0</v>
      </c>
      <c r="F96">
        <v>0</v>
      </c>
      <c r="G96" t="b">
        <v>1</v>
      </c>
      <c r="H96" t="b">
        <v>1</v>
      </c>
      <c r="I96" t="b">
        <v>0</v>
      </c>
      <c r="K96" t="b">
        <f t="shared" si="1"/>
        <v>0</v>
      </c>
    </row>
    <row r="97" spans="1:11">
      <c r="A97" t="s">
        <v>55</v>
      </c>
      <c r="B97">
        <v>7</v>
      </c>
      <c r="C97">
        <v>15</v>
      </c>
      <c r="D97" t="s">
        <v>21</v>
      </c>
      <c r="E97">
        <v>31</v>
      </c>
      <c r="F97">
        <v>0</v>
      </c>
      <c r="G97" t="b">
        <v>1</v>
      </c>
      <c r="H97" t="b">
        <v>0</v>
      </c>
      <c r="I97" t="b">
        <v>0</v>
      </c>
      <c r="K97" t="b">
        <f t="shared" si="1"/>
        <v>0</v>
      </c>
    </row>
    <row r="98" spans="1:11">
      <c r="A98" t="s">
        <v>55</v>
      </c>
      <c r="B98">
        <v>8</v>
      </c>
      <c r="C98">
        <v>15</v>
      </c>
      <c r="D98" t="s">
        <v>17</v>
      </c>
      <c r="E98">
        <v>1</v>
      </c>
      <c r="F98">
        <v>0</v>
      </c>
      <c r="G98" t="b">
        <v>0</v>
      </c>
      <c r="H98" t="b">
        <v>0</v>
      </c>
      <c r="I98" t="b">
        <v>1</v>
      </c>
      <c r="J98" t="s">
        <v>56</v>
      </c>
      <c r="K98" t="b">
        <f t="shared" si="1"/>
        <v>1</v>
      </c>
    </row>
  </sheetData>
  <sortState xmlns:xlrd2="http://schemas.microsoft.com/office/spreadsheetml/2017/richdata2" ref="A2:L98">
    <sortCondition ref="A1:A98"/>
  </sortState>
  <conditionalFormatting sqref="L1 K1:K1048576">
    <cfRule type="containsText" dxfId="5" priority="1" operator="containsText" text="TRUE">
      <formula>NOT(ISERROR(SEARCH("TRUE",K1)))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BF56-1C98-43D1-A953-57D00D961EFF}">
  <sheetPr>
    <tabColor theme="8" tint="0.79998168889431442"/>
  </sheetPr>
  <dimension ref="A1:K98"/>
  <sheetViews>
    <sheetView workbookViewId="0">
      <selection activeCell="R89" sqref="R89"/>
    </sheetView>
  </sheetViews>
  <sheetFormatPr defaultColWidth="8.85546875" defaultRowHeight="15"/>
  <cols>
    <col min="10" max="10" width="16.85546875" bestFit="1" customWidth="1"/>
    <col min="11" max="11" width="19.7109375" bestFit="1" customWidth="1"/>
  </cols>
  <sheetData>
    <row r="1" spans="1:11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2" spans="1:11">
      <c r="A2" s="33" t="s">
        <v>68</v>
      </c>
      <c r="B2">
        <v>1</v>
      </c>
      <c r="C2">
        <v>10</v>
      </c>
      <c r="D2">
        <v>0</v>
      </c>
      <c r="E2" t="s">
        <v>69</v>
      </c>
      <c r="F2" s="36">
        <v>2</v>
      </c>
      <c r="G2">
        <v>0</v>
      </c>
      <c r="H2" s="32">
        <v>1</v>
      </c>
      <c r="I2">
        <v>95</v>
      </c>
      <c r="J2">
        <f>I2*1/4</f>
        <v>23.75</v>
      </c>
      <c r="K2">
        <f>I2-J2</f>
        <v>71.25</v>
      </c>
    </row>
    <row r="3" spans="1:11">
      <c r="A3" s="33" t="s">
        <v>68</v>
      </c>
      <c r="B3">
        <v>2</v>
      </c>
      <c r="C3">
        <v>4</v>
      </c>
      <c r="D3">
        <v>0</v>
      </c>
      <c r="E3" t="s">
        <v>19</v>
      </c>
      <c r="F3">
        <v>0</v>
      </c>
      <c r="G3">
        <v>0</v>
      </c>
      <c r="H3" s="32">
        <v>2</v>
      </c>
      <c r="I3">
        <v>85</v>
      </c>
      <c r="J3">
        <f t="shared" ref="J3:J60" si="0">I3*1/4</f>
        <v>21.25</v>
      </c>
      <c r="K3">
        <f t="shared" ref="K3" si="1">I3-J3</f>
        <v>63.75</v>
      </c>
    </row>
    <row r="4" spans="1:11">
      <c r="A4" s="33" t="s">
        <v>68</v>
      </c>
      <c r="B4">
        <v>3</v>
      </c>
      <c r="C4">
        <v>4</v>
      </c>
      <c r="D4">
        <v>0</v>
      </c>
      <c r="E4" t="s">
        <v>70</v>
      </c>
      <c r="F4">
        <v>0</v>
      </c>
      <c r="G4">
        <v>0</v>
      </c>
      <c r="H4" s="32">
        <v>3</v>
      </c>
      <c r="I4">
        <v>95</v>
      </c>
      <c r="J4">
        <f t="shared" si="0"/>
        <v>23.75</v>
      </c>
      <c r="K4">
        <f t="shared" ref="K4:K60" si="2">I4-J4</f>
        <v>71.25</v>
      </c>
    </row>
    <row r="5" spans="1:11">
      <c r="A5" s="33" t="s">
        <v>68</v>
      </c>
      <c r="B5">
        <v>4</v>
      </c>
      <c r="C5">
        <v>2</v>
      </c>
      <c r="D5">
        <v>0</v>
      </c>
      <c r="E5" t="s">
        <v>30</v>
      </c>
      <c r="F5" s="32">
        <f>25*6.8</f>
        <v>170</v>
      </c>
      <c r="G5">
        <v>0</v>
      </c>
      <c r="H5" s="32">
        <v>4</v>
      </c>
      <c r="I5">
        <v>85</v>
      </c>
      <c r="J5">
        <f t="shared" si="0"/>
        <v>21.25</v>
      </c>
      <c r="K5">
        <f t="shared" si="2"/>
        <v>63.75</v>
      </c>
    </row>
    <row r="6" spans="1:11">
      <c r="A6" s="33" t="s">
        <v>68</v>
      </c>
      <c r="B6">
        <v>5</v>
      </c>
      <c r="C6">
        <v>10</v>
      </c>
      <c r="D6">
        <v>0</v>
      </c>
      <c r="E6" t="s">
        <v>69</v>
      </c>
      <c r="F6" s="36">
        <v>2</v>
      </c>
      <c r="G6">
        <v>0</v>
      </c>
      <c r="H6" s="32">
        <v>5</v>
      </c>
      <c r="I6">
        <v>90</v>
      </c>
      <c r="J6">
        <f t="shared" si="0"/>
        <v>22.5</v>
      </c>
      <c r="K6">
        <f t="shared" si="2"/>
        <v>67.5</v>
      </c>
    </row>
    <row r="7" spans="1:11">
      <c r="A7" s="33" t="s">
        <v>68</v>
      </c>
      <c r="B7">
        <v>6</v>
      </c>
      <c r="C7">
        <v>21</v>
      </c>
      <c r="D7">
        <v>0</v>
      </c>
      <c r="E7" t="s">
        <v>71</v>
      </c>
      <c r="F7">
        <v>0</v>
      </c>
      <c r="G7">
        <v>0</v>
      </c>
      <c r="H7" s="32">
        <v>6</v>
      </c>
      <c r="I7">
        <v>95</v>
      </c>
      <c r="J7">
        <f t="shared" si="0"/>
        <v>23.75</v>
      </c>
      <c r="K7">
        <f t="shared" si="2"/>
        <v>71.25</v>
      </c>
    </row>
    <row r="8" spans="1:11">
      <c r="A8" s="33" t="s">
        <v>68</v>
      </c>
      <c r="B8">
        <v>7</v>
      </c>
      <c r="C8">
        <v>5</v>
      </c>
      <c r="D8">
        <v>2</v>
      </c>
      <c r="E8" t="s">
        <v>69</v>
      </c>
      <c r="F8" s="36">
        <v>1</v>
      </c>
      <c r="G8">
        <v>0</v>
      </c>
      <c r="H8" s="32">
        <v>7</v>
      </c>
      <c r="I8">
        <v>100</v>
      </c>
      <c r="J8">
        <f t="shared" si="0"/>
        <v>25</v>
      </c>
      <c r="K8">
        <f t="shared" si="2"/>
        <v>75</v>
      </c>
    </row>
    <row r="9" spans="1:11">
      <c r="A9" s="33" t="s">
        <v>68</v>
      </c>
      <c r="B9">
        <v>8</v>
      </c>
      <c r="C9">
        <v>13</v>
      </c>
      <c r="D9">
        <v>0</v>
      </c>
      <c r="E9" t="s">
        <v>71</v>
      </c>
      <c r="F9" s="32">
        <f>16*6.8</f>
        <v>108.8</v>
      </c>
      <c r="G9">
        <v>0</v>
      </c>
      <c r="H9" s="32">
        <v>8</v>
      </c>
      <c r="I9">
        <v>95</v>
      </c>
      <c r="J9">
        <f t="shared" si="0"/>
        <v>23.75</v>
      </c>
      <c r="K9">
        <f t="shared" si="2"/>
        <v>71.25</v>
      </c>
    </row>
    <row r="10" spans="1:11">
      <c r="A10" s="33" t="s">
        <v>68</v>
      </c>
      <c r="B10">
        <v>9</v>
      </c>
      <c r="C10">
        <v>1</v>
      </c>
      <c r="D10">
        <v>0</v>
      </c>
      <c r="E10" t="s">
        <v>70</v>
      </c>
      <c r="F10">
        <v>0</v>
      </c>
      <c r="G10">
        <v>0</v>
      </c>
      <c r="H10" s="32">
        <v>9</v>
      </c>
      <c r="I10">
        <v>85</v>
      </c>
      <c r="J10">
        <f t="shared" si="0"/>
        <v>21.25</v>
      </c>
      <c r="K10">
        <f t="shared" si="2"/>
        <v>63.75</v>
      </c>
    </row>
    <row r="11" spans="1:11">
      <c r="A11" s="33" t="s">
        <v>68</v>
      </c>
      <c r="B11">
        <v>10</v>
      </c>
      <c r="C11">
        <v>6</v>
      </c>
      <c r="D11">
        <v>0</v>
      </c>
      <c r="E11" t="s">
        <v>69</v>
      </c>
      <c r="F11" s="32">
        <f>10*6.8</f>
        <v>68</v>
      </c>
      <c r="G11">
        <v>0</v>
      </c>
      <c r="H11" s="32">
        <v>10</v>
      </c>
      <c r="I11">
        <v>90</v>
      </c>
      <c r="J11">
        <f t="shared" si="0"/>
        <v>22.5</v>
      </c>
      <c r="K11">
        <f t="shared" si="2"/>
        <v>67.5</v>
      </c>
    </row>
    <row r="12" spans="1:11">
      <c r="A12" s="33" t="s">
        <v>68</v>
      </c>
      <c r="B12">
        <v>11</v>
      </c>
      <c r="C12">
        <v>23</v>
      </c>
      <c r="D12">
        <v>0</v>
      </c>
      <c r="E12" t="s">
        <v>72</v>
      </c>
      <c r="F12">
        <v>0</v>
      </c>
      <c r="G12">
        <v>0</v>
      </c>
      <c r="H12" s="32">
        <v>11</v>
      </c>
      <c r="I12">
        <v>85</v>
      </c>
      <c r="J12">
        <f t="shared" si="0"/>
        <v>21.25</v>
      </c>
      <c r="K12">
        <f t="shared" si="2"/>
        <v>63.75</v>
      </c>
    </row>
    <row r="13" spans="1:11">
      <c r="A13" s="33" t="s">
        <v>68</v>
      </c>
      <c r="B13">
        <v>12</v>
      </c>
      <c r="C13">
        <v>10</v>
      </c>
      <c r="D13">
        <v>0</v>
      </c>
      <c r="E13" t="s">
        <v>72</v>
      </c>
      <c r="F13">
        <v>0</v>
      </c>
      <c r="G13">
        <v>0</v>
      </c>
      <c r="H13" s="32">
        <v>12</v>
      </c>
      <c r="I13">
        <v>90</v>
      </c>
      <c r="J13">
        <f t="shared" si="0"/>
        <v>22.5</v>
      </c>
      <c r="K13">
        <f t="shared" si="2"/>
        <v>67.5</v>
      </c>
    </row>
    <row r="14" spans="1:11">
      <c r="A14" s="33" t="s">
        <v>68</v>
      </c>
      <c r="B14">
        <v>13</v>
      </c>
      <c r="C14">
        <v>25</v>
      </c>
      <c r="D14">
        <v>0</v>
      </c>
      <c r="E14" t="s">
        <v>70</v>
      </c>
      <c r="F14">
        <v>0</v>
      </c>
      <c r="G14">
        <v>0</v>
      </c>
      <c r="H14" s="32">
        <v>13</v>
      </c>
      <c r="I14">
        <v>85</v>
      </c>
      <c r="J14">
        <f t="shared" si="0"/>
        <v>21.25</v>
      </c>
      <c r="K14">
        <f t="shared" si="2"/>
        <v>63.75</v>
      </c>
    </row>
    <row r="15" spans="1:11">
      <c r="A15" s="33" t="s">
        <v>68</v>
      </c>
      <c r="B15">
        <v>14</v>
      </c>
      <c r="C15">
        <v>14</v>
      </c>
      <c r="D15">
        <v>0</v>
      </c>
      <c r="E15" t="s">
        <v>70</v>
      </c>
      <c r="F15">
        <v>0</v>
      </c>
      <c r="G15">
        <v>0</v>
      </c>
      <c r="H15" s="32">
        <v>14</v>
      </c>
      <c r="I15">
        <v>85</v>
      </c>
      <c r="J15">
        <f t="shared" si="0"/>
        <v>21.25</v>
      </c>
      <c r="K15">
        <f t="shared" si="2"/>
        <v>63.75</v>
      </c>
    </row>
    <row r="16" spans="1:11">
      <c r="A16" s="33" t="s">
        <v>68</v>
      </c>
      <c r="B16">
        <v>15</v>
      </c>
      <c r="C16">
        <v>10</v>
      </c>
      <c r="D16">
        <v>0</v>
      </c>
      <c r="E16" t="s">
        <v>72</v>
      </c>
      <c r="F16">
        <v>0</v>
      </c>
      <c r="G16">
        <v>0</v>
      </c>
      <c r="H16" s="32">
        <v>15</v>
      </c>
      <c r="I16">
        <v>90</v>
      </c>
      <c r="J16">
        <f t="shared" si="0"/>
        <v>22.5</v>
      </c>
      <c r="K16">
        <f t="shared" si="2"/>
        <v>67.5</v>
      </c>
    </row>
    <row r="17" spans="1:11">
      <c r="A17" s="33" t="s">
        <v>68</v>
      </c>
      <c r="B17">
        <v>16</v>
      </c>
      <c r="C17">
        <v>15</v>
      </c>
      <c r="D17">
        <v>1</v>
      </c>
      <c r="E17" t="s">
        <v>72</v>
      </c>
      <c r="F17">
        <v>0</v>
      </c>
      <c r="G17">
        <v>0</v>
      </c>
      <c r="H17" s="32">
        <v>16</v>
      </c>
      <c r="I17">
        <v>100</v>
      </c>
      <c r="J17">
        <f t="shared" si="0"/>
        <v>25</v>
      </c>
      <c r="K17">
        <f t="shared" si="2"/>
        <v>75</v>
      </c>
    </row>
    <row r="18" spans="1:11">
      <c r="A18" s="33" t="s">
        <v>68</v>
      </c>
      <c r="B18">
        <v>17</v>
      </c>
      <c r="C18">
        <v>26</v>
      </c>
      <c r="D18">
        <v>0</v>
      </c>
      <c r="E18" t="s">
        <v>70</v>
      </c>
      <c r="F18">
        <v>0</v>
      </c>
      <c r="G18">
        <v>0</v>
      </c>
      <c r="H18" s="32">
        <v>17</v>
      </c>
      <c r="I18">
        <v>85</v>
      </c>
      <c r="J18">
        <f t="shared" si="0"/>
        <v>21.25</v>
      </c>
      <c r="K18">
        <f t="shared" si="2"/>
        <v>63.75</v>
      </c>
    </row>
    <row r="19" spans="1:11">
      <c r="A19" s="33" t="s">
        <v>68</v>
      </c>
      <c r="B19">
        <v>18</v>
      </c>
      <c r="C19">
        <v>7.5</v>
      </c>
      <c r="D19">
        <v>0</v>
      </c>
      <c r="E19" t="s">
        <v>72</v>
      </c>
      <c r="F19">
        <v>0</v>
      </c>
      <c r="G19">
        <v>0</v>
      </c>
      <c r="H19" s="32">
        <v>18</v>
      </c>
      <c r="I19">
        <v>100</v>
      </c>
      <c r="J19">
        <f t="shared" si="0"/>
        <v>25</v>
      </c>
      <c r="K19">
        <f t="shared" si="2"/>
        <v>75</v>
      </c>
    </row>
    <row r="20" spans="1:11">
      <c r="A20" s="33" t="s">
        <v>68</v>
      </c>
      <c r="B20">
        <v>19</v>
      </c>
      <c r="C20">
        <v>6</v>
      </c>
      <c r="D20">
        <v>0</v>
      </c>
      <c r="E20" t="s">
        <v>73</v>
      </c>
      <c r="F20">
        <v>0</v>
      </c>
      <c r="G20">
        <v>0</v>
      </c>
      <c r="H20" s="32">
        <v>19</v>
      </c>
      <c r="I20">
        <v>85</v>
      </c>
      <c r="J20">
        <f t="shared" si="0"/>
        <v>21.25</v>
      </c>
      <c r="K20">
        <f t="shared" si="2"/>
        <v>63.75</v>
      </c>
    </row>
    <row r="21" spans="1:11">
      <c r="A21" s="33" t="s">
        <v>68</v>
      </c>
      <c r="B21">
        <v>20</v>
      </c>
      <c r="C21">
        <v>5</v>
      </c>
      <c r="D21">
        <v>0</v>
      </c>
      <c r="E21" t="s">
        <v>70</v>
      </c>
      <c r="F21">
        <v>0</v>
      </c>
      <c r="G21">
        <v>0</v>
      </c>
      <c r="H21" s="32">
        <v>20</v>
      </c>
      <c r="I21">
        <v>95</v>
      </c>
      <c r="J21">
        <f t="shared" si="0"/>
        <v>23.75</v>
      </c>
      <c r="K21">
        <f t="shared" si="2"/>
        <v>71.25</v>
      </c>
    </row>
    <row r="22" spans="1:11">
      <c r="A22" s="33" t="s">
        <v>68</v>
      </c>
      <c r="B22">
        <v>21</v>
      </c>
      <c r="C22">
        <v>4.5</v>
      </c>
      <c r="D22">
        <v>0</v>
      </c>
      <c r="E22" t="s">
        <v>72</v>
      </c>
      <c r="F22" s="32">
        <f>19*6.8</f>
        <v>129.19999999999999</v>
      </c>
      <c r="G22">
        <v>0</v>
      </c>
      <c r="H22" s="32">
        <v>21</v>
      </c>
      <c r="I22">
        <v>85</v>
      </c>
      <c r="J22">
        <f t="shared" si="0"/>
        <v>21.25</v>
      </c>
      <c r="K22">
        <f t="shared" si="2"/>
        <v>63.75</v>
      </c>
    </row>
    <row r="23" spans="1:11">
      <c r="A23" s="33" t="s">
        <v>68</v>
      </c>
      <c r="B23">
        <v>22</v>
      </c>
      <c r="C23">
        <v>6</v>
      </c>
      <c r="D23">
        <v>0</v>
      </c>
      <c r="E23" t="s">
        <v>71</v>
      </c>
      <c r="F23">
        <v>0</v>
      </c>
      <c r="G23">
        <v>0</v>
      </c>
      <c r="H23" s="32">
        <v>22</v>
      </c>
      <c r="I23">
        <v>95</v>
      </c>
      <c r="J23">
        <f t="shared" si="0"/>
        <v>23.75</v>
      </c>
      <c r="K23">
        <f t="shared" si="2"/>
        <v>71.25</v>
      </c>
    </row>
    <row r="24" spans="1:11">
      <c r="A24" s="33" t="s">
        <v>68</v>
      </c>
      <c r="B24">
        <v>23</v>
      </c>
      <c r="C24">
        <v>9</v>
      </c>
      <c r="D24">
        <v>0</v>
      </c>
      <c r="E24" t="s">
        <v>72</v>
      </c>
      <c r="F24" s="36">
        <v>2</v>
      </c>
      <c r="G24">
        <v>0</v>
      </c>
      <c r="H24" s="32">
        <v>23</v>
      </c>
      <c r="I24">
        <v>100</v>
      </c>
      <c r="J24">
        <f t="shared" si="0"/>
        <v>25</v>
      </c>
      <c r="K24">
        <f t="shared" si="2"/>
        <v>75</v>
      </c>
    </row>
    <row r="25" spans="1:11">
      <c r="A25" s="33" t="s">
        <v>68</v>
      </c>
      <c r="B25">
        <v>24</v>
      </c>
      <c r="C25">
        <v>14.5</v>
      </c>
      <c r="D25">
        <v>0</v>
      </c>
      <c r="E25" t="s">
        <v>70</v>
      </c>
      <c r="F25">
        <v>0</v>
      </c>
      <c r="G25">
        <v>0</v>
      </c>
      <c r="H25" s="32">
        <v>24</v>
      </c>
      <c r="I25">
        <v>90</v>
      </c>
      <c r="J25">
        <f t="shared" si="0"/>
        <v>22.5</v>
      </c>
      <c r="K25">
        <f t="shared" si="2"/>
        <v>67.5</v>
      </c>
    </row>
    <row r="26" spans="1:11">
      <c r="A26" s="33" t="s">
        <v>68</v>
      </c>
      <c r="B26">
        <v>25</v>
      </c>
      <c r="C26">
        <v>2.5</v>
      </c>
      <c r="D26">
        <v>2</v>
      </c>
      <c r="E26" t="s">
        <v>72</v>
      </c>
      <c r="H26" s="37">
        <v>25</v>
      </c>
      <c r="I26">
        <v>80</v>
      </c>
      <c r="J26">
        <f t="shared" si="0"/>
        <v>20</v>
      </c>
      <c r="K26">
        <f t="shared" si="2"/>
        <v>60</v>
      </c>
    </row>
    <row r="27" spans="1:11">
      <c r="A27" s="33" t="s">
        <v>68</v>
      </c>
      <c r="B27">
        <v>26</v>
      </c>
      <c r="C27">
        <v>2</v>
      </c>
      <c r="D27">
        <v>0</v>
      </c>
      <c r="E27" t="s">
        <v>70</v>
      </c>
      <c r="F27" s="36">
        <v>1</v>
      </c>
      <c r="G27">
        <v>0</v>
      </c>
      <c r="H27" s="37">
        <v>26</v>
      </c>
      <c r="I27">
        <v>100</v>
      </c>
      <c r="J27">
        <f t="shared" si="0"/>
        <v>25</v>
      </c>
      <c r="K27">
        <f t="shared" si="2"/>
        <v>75</v>
      </c>
    </row>
    <row r="28" spans="1:11">
      <c r="A28" s="33" t="s">
        <v>68</v>
      </c>
      <c r="B28">
        <v>27</v>
      </c>
      <c r="E28" t="s">
        <v>69</v>
      </c>
      <c r="F28" s="32">
        <f>8*6.8</f>
        <v>54.4</v>
      </c>
      <c r="G28">
        <v>0</v>
      </c>
      <c r="H28" s="37">
        <v>27</v>
      </c>
      <c r="I28">
        <v>100</v>
      </c>
      <c r="J28">
        <f t="shared" si="0"/>
        <v>25</v>
      </c>
      <c r="K28">
        <f t="shared" si="2"/>
        <v>75</v>
      </c>
    </row>
    <row r="29" spans="1:11">
      <c r="A29" s="33" t="s">
        <v>68</v>
      </c>
      <c r="B29">
        <v>28</v>
      </c>
      <c r="C29">
        <v>6</v>
      </c>
      <c r="D29">
        <v>0</v>
      </c>
      <c r="E29" t="s">
        <v>30</v>
      </c>
      <c r="F29">
        <v>0</v>
      </c>
      <c r="G29">
        <v>0</v>
      </c>
      <c r="H29" s="37">
        <v>28</v>
      </c>
      <c r="I29">
        <v>90</v>
      </c>
      <c r="J29">
        <f t="shared" si="0"/>
        <v>22.5</v>
      </c>
      <c r="K29">
        <f t="shared" si="2"/>
        <v>67.5</v>
      </c>
    </row>
    <row r="30" spans="1:11">
      <c r="A30" s="33" t="s">
        <v>68</v>
      </c>
      <c r="B30">
        <v>29</v>
      </c>
      <c r="C30">
        <v>5</v>
      </c>
      <c r="D30">
        <v>1</v>
      </c>
      <c r="F30">
        <v>8</v>
      </c>
      <c r="G30">
        <v>0</v>
      </c>
      <c r="H30" s="37">
        <v>29</v>
      </c>
      <c r="I30">
        <v>100</v>
      </c>
      <c r="J30">
        <f t="shared" si="0"/>
        <v>25</v>
      </c>
      <c r="K30">
        <f t="shared" si="2"/>
        <v>75</v>
      </c>
    </row>
    <row r="31" spans="1:11">
      <c r="A31" s="33" t="s">
        <v>68</v>
      </c>
      <c r="B31">
        <v>30</v>
      </c>
      <c r="C31">
        <v>9</v>
      </c>
      <c r="D31">
        <v>0</v>
      </c>
      <c r="E31" t="s">
        <v>69</v>
      </c>
      <c r="F31">
        <v>0</v>
      </c>
      <c r="G31">
        <v>0</v>
      </c>
      <c r="H31" s="37">
        <v>30</v>
      </c>
      <c r="I31">
        <v>100</v>
      </c>
      <c r="J31">
        <f t="shared" si="0"/>
        <v>25</v>
      </c>
      <c r="K31">
        <f t="shared" si="2"/>
        <v>75</v>
      </c>
    </row>
    <row r="32" spans="1:11">
      <c r="A32" s="33" t="s">
        <v>68</v>
      </c>
      <c r="B32">
        <v>31</v>
      </c>
      <c r="C32">
        <v>2</v>
      </c>
      <c r="D32">
        <v>0</v>
      </c>
      <c r="E32" t="s">
        <v>70</v>
      </c>
      <c r="F32">
        <v>0</v>
      </c>
      <c r="G32">
        <v>0</v>
      </c>
      <c r="H32" s="37">
        <v>31</v>
      </c>
      <c r="I32">
        <v>100</v>
      </c>
      <c r="J32">
        <f t="shared" si="0"/>
        <v>25</v>
      </c>
      <c r="K32">
        <f t="shared" si="2"/>
        <v>75</v>
      </c>
    </row>
    <row r="33" spans="1:11">
      <c r="A33" s="33" t="s">
        <v>68</v>
      </c>
      <c r="B33">
        <v>32</v>
      </c>
      <c r="C33">
        <v>8</v>
      </c>
      <c r="D33">
        <v>0</v>
      </c>
      <c r="E33" t="s">
        <v>69</v>
      </c>
      <c r="F33">
        <v>0</v>
      </c>
      <c r="G33">
        <v>0</v>
      </c>
      <c r="H33" s="37">
        <v>32</v>
      </c>
      <c r="I33">
        <v>100</v>
      </c>
      <c r="J33">
        <f t="shared" si="0"/>
        <v>25</v>
      </c>
      <c r="K33">
        <f t="shared" si="2"/>
        <v>75</v>
      </c>
    </row>
    <row r="34" spans="1:11">
      <c r="A34" s="33" t="s">
        <v>68</v>
      </c>
      <c r="B34">
        <v>33</v>
      </c>
      <c r="C34">
        <v>7.5</v>
      </c>
      <c r="D34">
        <v>0</v>
      </c>
      <c r="E34" t="s">
        <v>72</v>
      </c>
      <c r="F34">
        <v>0</v>
      </c>
      <c r="G34">
        <v>0</v>
      </c>
      <c r="H34" s="37">
        <v>33</v>
      </c>
      <c r="I34">
        <v>90</v>
      </c>
      <c r="J34">
        <f t="shared" si="0"/>
        <v>22.5</v>
      </c>
      <c r="K34">
        <f t="shared" si="2"/>
        <v>67.5</v>
      </c>
    </row>
    <row r="35" spans="1:11">
      <c r="A35" s="33" t="s">
        <v>68</v>
      </c>
      <c r="B35">
        <v>34</v>
      </c>
      <c r="C35">
        <v>4</v>
      </c>
      <c r="D35">
        <v>0</v>
      </c>
      <c r="E35" t="s">
        <v>70</v>
      </c>
      <c r="F35">
        <v>0</v>
      </c>
      <c r="G35">
        <v>0</v>
      </c>
      <c r="H35" s="37">
        <v>34</v>
      </c>
      <c r="I35">
        <v>90</v>
      </c>
      <c r="J35">
        <f t="shared" si="0"/>
        <v>22.5</v>
      </c>
      <c r="K35">
        <f t="shared" si="2"/>
        <v>67.5</v>
      </c>
    </row>
    <row r="36" spans="1:11">
      <c r="A36" s="33" t="s">
        <v>68</v>
      </c>
      <c r="B36">
        <v>35</v>
      </c>
      <c r="C36">
        <v>29</v>
      </c>
      <c r="D36">
        <v>1</v>
      </c>
      <c r="E36" t="s">
        <v>70</v>
      </c>
      <c r="F36">
        <v>0</v>
      </c>
      <c r="G36">
        <v>0</v>
      </c>
      <c r="H36" s="37">
        <v>35</v>
      </c>
      <c r="I36">
        <v>95</v>
      </c>
      <c r="J36">
        <f t="shared" si="0"/>
        <v>23.75</v>
      </c>
      <c r="K36">
        <f t="shared" si="2"/>
        <v>71.25</v>
      </c>
    </row>
    <row r="37" spans="1:11">
      <c r="A37" s="33" t="s">
        <v>68</v>
      </c>
      <c r="B37">
        <v>36</v>
      </c>
      <c r="C37">
        <v>4.5</v>
      </c>
      <c r="D37">
        <v>0</v>
      </c>
      <c r="E37" t="s">
        <v>19</v>
      </c>
      <c r="F37" s="36">
        <v>2</v>
      </c>
      <c r="G37">
        <v>0</v>
      </c>
      <c r="H37" s="37">
        <v>36</v>
      </c>
      <c r="I37">
        <v>100</v>
      </c>
      <c r="J37">
        <f t="shared" si="0"/>
        <v>25</v>
      </c>
      <c r="K37">
        <f t="shared" si="2"/>
        <v>75</v>
      </c>
    </row>
    <row r="38" spans="1:11">
      <c r="A38" s="33" t="s">
        <v>68</v>
      </c>
      <c r="B38">
        <v>37</v>
      </c>
      <c r="C38">
        <v>23.5</v>
      </c>
      <c r="D38">
        <v>0</v>
      </c>
      <c r="E38" t="s">
        <v>19</v>
      </c>
      <c r="F38">
        <v>0</v>
      </c>
      <c r="G38">
        <v>0</v>
      </c>
      <c r="H38" s="37">
        <v>37</v>
      </c>
      <c r="I38">
        <v>100</v>
      </c>
      <c r="J38">
        <f t="shared" si="0"/>
        <v>25</v>
      </c>
      <c r="K38">
        <f t="shared" si="2"/>
        <v>75</v>
      </c>
    </row>
    <row r="39" spans="1:11">
      <c r="A39" s="33" t="s">
        <v>68</v>
      </c>
      <c r="B39">
        <v>38</v>
      </c>
      <c r="C39">
        <v>4</v>
      </c>
      <c r="D39">
        <v>0</v>
      </c>
      <c r="E39" t="s">
        <v>69</v>
      </c>
      <c r="F39">
        <v>0</v>
      </c>
      <c r="G39">
        <v>0</v>
      </c>
      <c r="H39" s="37">
        <v>38</v>
      </c>
      <c r="I39">
        <v>95</v>
      </c>
      <c r="J39">
        <f t="shared" si="0"/>
        <v>23.75</v>
      </c>
      <c r="K39">
        <f t="shared" si="2"/>
        <v>71.25</v>
      </c>
    </row>
    <row r="40" spans="1:11">
      <c r="A40" s="33" t="s">
        <v>68</v>
      </c>
      <c r="B40">
        <v>39</v>
      </c>
      <c r="C40">
        <v>10</v>
      </c>
      <c r="D40">
        <v>0</v>
      </c>
      <c r="E40" t="s">
        <v>19</v>
      </c>
      <c r="F40">
        <v>0</v>
      </c>
      <c r="G40">
        <v>0</v>
      </c>
      <c r="H40" s="37">
        <v>39</v>
      </c>
      <c r="I40">
        <v>95</v>
      </c>
      <c r="J40">
        <f t="shared" si="0"/>
        <v>23.75</v>
      </c>
      <c r="K40">
        <f t="shared" si="2"/>
        <v>71.25</v>
      </c>
    </row>
    <row r="41" spans="1:11">
      <c r="A41" s="33" t="s">
        <v>68</v>
      </c>
      <c r="B41">
        <v>40</v>
      </c>
      <c r="C41">
        <v>5</v>
      </c>
      <c r="D41">
        <v>0</v>
      </c>
      <c r="E41" t="s">
        <v>69</v>
      </c>
      <c r="F41">
        <v>0</v>
      </c>
      <c r="G41">
        <v>0</v>
      </c>
      <c r="H41" s="37">
        <v>40</v>
      </c>
      <c r="I41">
        <v>100</v>
      </c>
      <c r="J41">
        <f t="shared" si="0"/>
        <v>25</v>
      </c>
      <c r="K41">
        <f t="shared" si="2"/>
        <v>75</v>
      </c>
    </row>
    <row r="42" spans="1:11">
      <c r="A42" s="33" t="s">
        <v>68</v>
      </c>
      <c r="B42">
        <v>41</v>
      </c>
      <c r="C42">
        <v>11.5</v>
      </c>
      <c r="D42">
        <v>0</v>
      </c>
      <c r="E42" t="s">
        <v>19</v>
      </c>
      <c r="F42">
        <v>0</v>
      </c>
      <c r="G42">
        <v>0</v>
      </c>
      <c r="H42" s="37">
        <v>41</v>
      </c>
      <c r="I42">
        <v>100</v>
      </c>
      <c r="J42">
        <f t="shared" si="0"/>
        <v>25</v>
      </c>
      <c r="K42">
        <f t="shared" si="2"/>
        <v>75</v>
      </c>
    </row>
    <row r="43" spans="1:11">
      <c r="A43" s="33" t="s">
        <v>68</v>
      </c>
      <c r="B43">
        <v>42</v>
      </c>
      <c r="C43">
        <v>10.5</v>
      </c>
      <c r="D43">
        <v>0</v>
      </c>
      <c r="E43" t="s">
        <v>69</v>
      </c>
      <c r="F43">
        <v>0</v>
      </c>
      <c r="G43">
        <v>0</v>
      </c>
      <c r="H43" s="37">
        <v>42</v>
      </c>
      <c r="I43">
        <v>95</v>
      </c>
      <c r="J43">
        <f t="shared" si="0"/>
        <v>23.75</v>
      </c>
      <c r="K43">
        <f t="shared" si="2"/>
        <v>71.25</v>
      </c>
    </row>
    <row r="44" spans="1:11">
      <c r="A44" s="33" t="s">
        <v>68</v>
      </c>
      <c r="B44">
        <v>43</v>
      </c>
      <c r="C44">
        <v>10</v>
      </c>
      <c r="D44">
        <v>0</v>
      </c>
      <c r="E44" t="s">
        <v>71</v>
      </c>
      <c r="F44">
        <v>0</v>
      </c>
      <c r="G44">
        <v>0</v>
      </c>
      <c r="H44" s="37">
        <v>43</v>
      </c>
      <c r="I44">
        <v>100</v>
      </c>
      <c r="J44">
        <f t="shared" si="0"/>
        <v>25</v>
      </c>
      <c r="K44">
        <f t="shared" si="2"/>
        <v>75</v>
      </c>
    </row>
    <row r="45" spans="1:11">
      <c r="A45" s="33" t="s">
        <v>68</v>
      </c>
      <c r="B45">
        <v>44</v>
      </c>
      <c r="C45">
        <v>3.4</v>
      </c>
      <c r="D45">
        <v>0</v>
      </c>
      <c r="E45" t="s">
        <v>19</v>
      </c>
      <c r="F45">
        <v>0</v>
      </c>
      <c r="G45">
        <v>0</v>
      </c>
      <c r="H45" s="37">
        <v>44</v>
      </c>
      <c r="I45">
        <v>100</v>
      </c>
      <c r="J45">
        <f t="shared" si="0"/>
        <v>25</v>
      </c>
      <c r="K45">
        <f t="shared" si="2"/>
        <v>75</v>
      </c>
    </row>
    <row r="46" spans="1:11">
      <c r="A46" s="33" t="s">
        <v>68</v>
      </c>
      <c r="B46">
        <v>45</v>
      </c>
      <c r="C46">
        <v>23</v>
      </c>
      <c r="D46">
        <v>0</v>
      </c>
      <c r="E46" t="s">
        <v>71</v>
      </c>
      <c r="F46">
        <v>0</v>
      </c>
      <c r="G46">
        <v>0</v>
      </c>
      <c r="H46" s="37">
        <v>45</v>
      </c>
      <c r="I46">
        <v>80</v>
      </c>
      <c r="J46">
        <f t="shared" si="0"/>
        <v>20</v>
      </c>
      <c r="K46">
        <f t="shared" si="2"/>
        <v>60</v>
      </c>
    </row>
    <row r="47" spans="1:11">
      <c r="A47" s="33" t="s">
        <v>68</v>
      </c>
      <c r="B47">
        <v>46</v>
      </c>
      <c r="C47">
        <v>20</v>
      </c>
      <c r="D47">
        <v>0</v>
      </c>
      <c r="E47" t="s">
        <v>19</v>
      </c>
      <c r="F47">
        <v>0</v>
      </c>
      <c r="G47">
        <v>0</v>
      </c>
      <c r="H47" s="37">
        <v>46</v>
      </c>
      <c r="I47">
        <v>100</v>
      </c>
      <c r="J47">
        <f t="shared" si="0"/>
        <v>25</v>
      </c>
      <c r="K47">
        <f t="shared" si="2"/>
        <v>75</v>
      </c>
    </row>
    <row r="48" spans="1:11">
      <c r="A48" s="33" t="s">
        <v>68</v>
      </c>
      <c r="B48">
        <v>47</v>
      </c>
      <c r="C48">
        <v>24</v>
      </c>
      <c r="D48">
        <v>0</v>
      </c>
      <c r="E48" t="s">
        <v>74</v>
      </c>
      <c r="F48">
        <v>0</v>
      </c>
      <c r="G48">
        <v>0</v>
      </c>
      <c r="H48" s="37">
        <v>47</v>
      </c>
      <c r="I48">
        <v>100</v>
      </c>
    </row>
    <row r="49" spans="1:11">
      <c r="A49" s="33" t="s">
        <v>68</v>
      </c>
      <c r="B49">
        <v>48</v>
      </c>
      <c r="C49">
        <v>23.5</v>
      </c>
      <c r="D49">
        <v>0</v>
      </c>
      <c r="E49" t="s">
        <v>19</v>
      </c>
      <c r="F49">
        <v>0</v>
      </c>
      <c r="G49">
        <v>0</v>
      </c>
      <c r="H49" s="36">
        <v>48</v>
      </c>
      <c r="I49" t="s">
        <v>75</v>
      </c>
    </row>
    <row r="50" spans="1:11">
      <c r="A50" s="33" t="s">
        <v>68</v>
      </c>
      <c r="B50">
        <v>49</v>
      </c>
      <c r="C50">
        <v>11</v>
      </c>
      <c r="D50">
        <v>0</v>
      </c>
      <c r="E50" t="s">
        <v>19</v>
      </c>
      <c r="F50">
        <v>0</v>
      </c>
      <c r="G50">
        <v>0</v>
      </c>
      <c r="H50" s="36">
        <v>49</v>
      </c>
      <c r="I50" t="s">
        <v>75</v>
      </c>
    </row>
    <row r="51" spans="1:11">
      <c r="A51" s="33" t="s">
        <v>68</v>
      </c>
      <c r="B51">
        <v>50</v>
      </c>
      <c r="C51">
        <v>17</v>
      </c>
      <c r="D51">
        <v>1</v>
      </c>
      <c r="E51" t="s">
        <v>19</v>
      </c>
      <c r="F51">
        <v>0</v>
      </c>
      <c r="G51">
        <v>0</v>
      </c>
      <c r="H51" s="36">
        <v>50</v>
      </c>
      <c r="I51" t="s">
        <v>75</v>
      </c>
    </row>
    <row r="52" spans="1:11">
      <c r="A52" s="34" t="s">
        <v>76</v>
      </c>
      <c r="B52">
        <v>1</v>
      </c>
      <c r="C52" t="s">
        <v>77</v>
      </c>
      <c r="D52" t="s">
        <v>78</v>
      </c>
      <c r="E52" t="s">
        <v>79</v>
      </c>
      <c r="F52" t="s">
        <v>80</v>
      </c>
      <c r="G52" t="s">
        <v>81</v>
      </c>
      <c r="H52" s="36">
        <v>51</v>
      </c>
      <c r="I52" t="s">
        <v>75</v>
      </c>
    </row>
    <row r="53" spans="1:11">
      <c r="A53" s="34" t="s">
        <v>76</v>
      </c>
      <c r="B53">
        <v>2</v>
      </c>
      <c r="C53">
        <v>8</v>
      </c>
      <c r="D53">
        <v>0</v>
      </c>
      <c r="E53" t="s">
        <v>74</v>
      </c>
      <c r="F53">
        <v>0</v>
      </c>
      <c r="G53" t="s">
        <v>82</v>
      </c>
      <c r="H53" s="36">
        <v>52</v>
      </c>
      <c r="I53" t="s">
        <v>75</v>
      </c>
    </row>
    <row r="54" spans="1:11">
      <c r="A54" s="34" t="s">
        <v>76</v>
      </c>
      <c r="B54">
        <v>3</v>
      </c>
      <c r="C54">
        <v>7.5</v>
      </c>
      <c r="D54">
        <v>0</v>
      </c>
      <c r="E54" t="s">
        <v>70</v>
      </c>
      <c r="F54">
        <v>0</v>
      </c>
      <c r="G54">
        <v>0</v>
      </c>
      <c r="H54" s="32">
        <v>53</v>
      </c>
      <c r="I54">
        <v>90</v>
      </c>
      <c r="J54">
        <f t="shared" si="0"/>
        <v>22.5</v>
      </c>
      <c r="K54">
        <f t="shared" si="2"/>
        <v>67.5</v>
      </c>
    </row>
    <row r="55" spans="1:11">
      <c r="A55" s="34" t="s">
        <v>76</v>
      </c>
      <c r="B55">
        <v>4</v>
      </c>
      <c r="C55">
        <v>7.5</v>
      </c>
      <c r="D55">
        <v>0</v>
      </c>
      <c r="E55" t="s">
        <v>70</v>
      </c>
      <c r="F55" s="36">
        <v>2</v>
      </c>
      <c r="G55">
        <v>0</v>
      </c>
      <c r="H55" s="32">
        <v>54</v>
      </c>
      <c r="I55">
        <v>95</v>
      </c>
      <c r="J55">
        <f t="shared" si="0"/>
        <v>23.75</v>
      </c>
      <c r="K55">
        <f t="shared" si="2"/>
        <v>71.25</v>
      </c>
    </row>
    <row r="56" spans="1:11">
      <c r="A56" s="34" t="s">
        <v>76</v>
      </c>
      <c r="B56">
        <v>5</v>
      </c>
      <c r="C56">
        <v>6</v>
      </c>
      <c r="D56">
        <v>0</v>
      </c>
      <c r="E56" t="s">
        <v>72</v>
      </c>
      <c r="F56">
        <v>0</v>
      </c>
      <c r="G56">
        <v>0</v>
      </c>
      <c r="H56" s="32">
        <v>55</v>
      </c>
      <c r="I56">
        <v>90</v>
      </c>
      <c r="J56">
        <f t="shared" si="0"/>
        <v>22.5</v>
      </c>
      <c r="K56">
        <f t="shared" si="2"/>
        <v>67.5</v>
      </c>
    </row>
    <row r="57" spans="1:11">
      <c r="A57" s="34" t="s">
        <v>76</v>
      </c>
      <c r="B57">
        <v>6</v>
      </c>
      <c r="C57">
        <v>4</v>
      </c>
      <c r="D57">
        <v>0</v>
      </c>
      <c r="E57" t="s">
        <v>72</v>
      </c>
      <c r="F57">
        <v>0</v>
      </c>
      <c r="G57">
        <v>0</v>
      </c>
      <c r="H57" s="32">
        <v>56</v>
      </c>
      <c r="I57">
        <v>85</v>
      </c>
      <c r="J57">
        <f t="shared" si="0"/>
        <v>21.25</v>
      </c>
      <c r="K57">
        <f t="shared" si="2"/>
        <v>63.75</v>
      </c>
    </row>
    <row r="58" spans="1:11">
      <c r="A58" s="34" t="s">
        <v>76</v>
      </c>
      <c r="B58">
        <v>7</v>
      </c>
      <c r="C58">
        <v>14</v>
      </c>
      <c r="D58">
        <v>0</v>
      </c>
      <c r="E58" t="s">
        <v>72</v>
      </c>
      <c r="F58">
        <v>0</v>
      </c>
      <c r="G58">
        <v>0</v>
      </c>
      <c r="H58" s="32">
        <v>57</v>
      </c>
      <c r="I58">
        <v>95</v>
      </c>
      <c r="J58">
        <f t="shared" si="0"/>
        <v>23.75</v>
      </c>
      <c r="K58">
        <f t="shared" si="2"/>
        <v>71.25</v>
      </c>
    </row>
    <row r="59" spans="1:11">
      <c r="A59" s="34" t="s">
        <v>76</v>
      </c>
      <c r="B59">
        <v>8</v>
      </c>
      <c r="C59">
        <v>15</v>
      </c>
      <c r="D59">
        <v>0</v>
      </c>
      <c r="E59" t="s">
        <v>72</v>
      </c>
      <c r="F59">
        <v>0</v>
      </c>
      <c r="G59">
        <v>0</v>
      </c>
      <c r="H59" s="32">
        <v>58</v>
      </c>
      <c r="I59">
        <v>85</v>
      </c>
      <c r="J59">
        <f t="shared" si="0"/>
        <v>21.25</v>
      </c>
      <c r="K59">
        <f t="shared" si="2"/>
        <v>63.75</v>
      </c>
    </row>
    <row r="60" spans="1:11">
      <c r="A60" s="35" t="s">
        <v>83</v>
      </c>
      <c r="B60">
        <v>1</v>
      </c>
      <c r="C60" t="s">
        <v>77</v>
      </c>
      <c r="D60" t="s">
        <v>84</v>
      </c>
      <c r="E60" t="s">
        <v>79</v>
      </c>
      <c r="F60" t="s">
        <v>80</v>
      </c>
      <c r="G60" t="s">
        <v>81</v>
      </c>
      <c r="H60" s="32">
        <v>59</v>
      </c>
      <c r="I60">
        <v>90</v>
      </c>
      <c r="J60">
        <f t="shared" si="0"/>
        <v>22.5</v>
      </c>
      <c r="K60">
        <f t="shared" si="2"/>
        <v>67.5</v>
      </c>
    </row>
    <row r="61" spans="1:11">
      <c r="A61" s="35" t="s">
        <v>83</v>
      </c>
      <c r="B61">
        <v>2</v>
      </c>
      <c r="C61">
        <v>7.5</v>
      </c>
      <c r="D61">
        <v>0</v>
      </c>
      <c r="E61" t="s">
        <v>72</v>
      </c>
      <c r="F61">
        <v>0</v>
      </c>
      <c r="G61">
        <v>0</v>
      </c>
      <c r="H61" s="32">
        <v>60</v>
      </c>
      <c r="I61">
        <v>90</v>
      </c>
      <c r="J61">
        <f>I61*1/4</f>
        <v>22.5</v>
      </c>
      <c r="K61">
        <f>I61-J61</f>
        <v>67.5</v>
      </c>
    </row>
    <row r="62" spans="1:11">
      <c r="A62" s="35" t="s">
        <v>83</v>
      </c>
      <c r="B62">
        <v>3</v>
      </c>
      <c r="C62">
        <v>4</v>
      </c>
      <c r="D62">
        <v>0</v>
      </c>
      <c r="E62" t="s">
        <v>72</v>
      </c>
      <c r="F62" s="32">
        <f>16*6.8</f>
        <v>108.8</v>
      </c>
      <c r="G62">
        <v>0</v>
      </c>
      <c r="H62" s="32">
        <v>61</v>
      </c>
      <c r="I62">
        <v>95</v>
      </c>
      <c r="J62">
        <f t="shared" ref="J62:J86" si="3">I62*1/4</f>
        <v>23.75</v>
      </c>
      <c r="K62">
        <f t="shared" ref="K62:K86" si="4">I62-J62</f>
        <v>71.25</v>
      </c>
    </row>
    <row r="63" spans="1:11">
      <c r="A63" s="35" t="s">
        <v>83</v>
      </c>
      <c r="B63">
        <v>4</v>
      </c>
      <c r="C63" t="s">
        <v>77</v>
      </c>
      <c r="D63" t="s">
        <v>84</v>
      </c>
      <c r="E63" t="s">
        <v>79</v>
      </c>
      <c r="F63" t="s">
        <v>80</v>
      </c>
      <c r="G63" t="s">
        <v>81</v>
      </c>
      <c r="H63" s="32">
        <v>62</v>
      </c>
      <c r="I63">
        <v>95</v>
      </c>
      <c r="J63">
        <f t="shared" si="3"/>
        <v>23.75</v>
      </c>
      <c r="K63">
        <f t="shared" si="4"/>
        <v>71.25</v>
      </c>
    </row>
    <row r="64" spans="1:11">
      <c r="A64" s="35" t="s">
        <v>83</v>
      </c>
      <c r="B64">
        <v>5</v>
      </c>
      <c r="C64">
        <v>2.5</v>
      </c>
      <c r="D64">
        <v>0</v>
      </c>
      <c r="E64" t="s">
        <v>72</v>
      </c>
      <c r="F64">
        <v>0</v>
      </c>
      <c r="G64">
        <v>0</v>
      </c>
      <c r="H64" s="32">
        <v>63</v>
      </c>
      <c r="I64">
        <v>95</v>
      </c>
      <c r="J64">
        <f t="shared" si="3"/>
        <v>23.75</v>
      </c>
      <c r="K64">
        <f t="shared" si="4"/>
        <v>71.25</v>
      </c>
    </row>
    <row r="65" spans="1:11">
      <c r="A65" s="35" t="s">
        <v>83</v>
      </c>
      <c r="B65">
        <v>6</v>
      </c>
      <c r="C65">
        <v>8</v>
      </c>
      <c r="D65">
        <v>0</v>
      </c>
      <c r="E65" t="s">
        <v>72</v>
      </c>
      <c r="F65">
        <v>0</v>
      </c>
      <c r="G65">
        <v>0</v>
      </c>
      <c r="H65" s="32">
        <v>64</v>
      </c>
      <c r="I65">
        <v>97</v>
      </c>
      <c r="J65">
        <f t="shared" si="3"/>
        <v>24.25</v>
      </c>
      <c r="K65">
        <f t="shared" si="4"/>
        <v>72.75</v>
      </c>
    </row>
    <row r="66" spans="1:11">
      <c r="A66" s="35" t="s">
        <v>83</v>
      </c>
      <c r="B66">
        <v>7</v>
      </c>
      <c r="C66">
        <v>6</v>
      </c>
      <c r="D66">
        <v>0</v>
      </c>
      <c r="E66" t="s">
        <v>72</v>
      </c>
      <c r="F66" s="36">
        <v>2</v>
      </c>
      <c r="G66">
        <v>0</v>
      </c>
      <c r="H66" s="32">
        <v>65</v>
      </c>
      <c r="I66">
        <v>99</v>
      </c>
      <c r="J66">
        <f t="shared" si="3"/>
        <v>24.75</v>
      </c>
      <c r="K66">
        <f t="shared" si="4"/>
        <v>74.25</v>
      </c>
    </row>
    <row r="67" spans="1:11">
      <c r="A67" s="35" t="s">
        <v>83</v>
      </c>
      <c r="B67">
        <v>8</v>
      </c>
      <c r="C67">
        <v>3</v>
      </c>
      <c r="D67">
        <v>0</v>
      </c>
      <c r="E67" t="s">
        <v>74</v>
      </c>
      <c r="F67" s="32">
        <f>22*6.8</f>
        <v>149.6</v>
      </c>
      <c r="G67">
        <v>0</v>
      </c>
      <c r="H67" s="32">
        <v>66</v>
      </c>
      <c r="I67">
        <v>95</v>
      </c>
      <c r="J67">
        <f t="shared" si="3"/>
        <v>23.75</v>
      </c>
      <c r="K67">
        <f t="shared" si="4"/>
        <v>71.25</v>
      </c>
    </row>
    <row r="68" spans="1:11">
      <c r="A68" s="35" t="s">
        <v>83</v>
      </c>
      <c r="B68">
        <v>9</v>
      </c>
      <c r="C68">
        <v>5</v>
      </c>
      <c r="D68">
        <v>0</v>
      </c>
      <c r="E68" t="s">
        <v>70</v>
      </c>
      <c r="F68">
        <v>0</v>
      </c>
      <c r="G68">
        <v>0</v>
      </c>
      <c r="H68" s="32">
        <v>67</v>
      </c>
      <c r="I68">
        <v>99</v>
      </c>
      <c r="J68">
        <f t="shared" si="3"/>
        <v>24.75</v>
      </c>
      <c r="K68">
        <f t="shared" si="4"/>
        <v>74.25</v>
      </c>
    </row>
    <row r="69" spans="1:11">
      <c r="A69" s="35" t="s">
        <v>83</v>
      </c>
      <c r="B69">
        <v>10</v>
      </c>
      <c r="C69">
        <v>7</v>
      </c>
      <c r="D69">
        <v>0</v>
      </c>
      <c r="E69" t="s">
        <v>70</v>
      </c>
      <c r="F69">
        <v>0</v>
      </c>
      <c r="G69">
        <v>0</v>
      </c>
      <c r="H69" s="32">
        <v>68</v>
      </c>
      <c r="I69">
        <v>85</v>
      </c>
      <c r="J69">
        <f t="shared" si="3"/>
        <v>21.25</v>
      </c>
      <c r="K69">
        <f t="shared" si="4"/>
        <v>63.75</v>
      </c>
    </row>
    <row r="70" spans="1:11">
      <c r="A70" s="35" t="s">
        <v>83</v>
      </c>
      <c r="B70">
        <v>11</v>
      </c>
      <c r="C70">
        <v>7</v>
      </c>
      <c r="D70">
        <v>0</v>
      </c>
      <c r="E70" t="s">
        <v>72</v>
      </c>
      <c r="F70" s="32">
        <f>7*6.8</f>
        <v>47.6</v>
      </c>
      <c r="G70">
        <v>0</v>
      </c>
      <c r="H70" s="32">
        <v>69</v>
      </c>
      <c r="I70">
        <v>95</v>
      </c>
      <c r="J70">
        <f t="shared" si="3"/>
        <v>23.75</v>
      </c>
      <c r="K70">
        <f t="shared" si="4"/>
        <v>71.25</v>
      </c>
    </row>
    <row r="71" spans="1:11">
      <c r="A71" s="35" t="s">
        <v>83</v>
      </c>
      <c r="B71">
        <v>12</v>
      </c>
      <c r="C71">
        <v>14</v>
      </c>
      <c r="D71">
        <v>0</v>
      </c>
      <c r="E71" t="s">
        <v>72</v>
      </c>
      <c r="F71">
        <v>0</v>
      </c>
      <c r="G71">
        <v>0</v>
      </c>
      <c r="H71" s="32">
        <v>70</v>
      </c>
      <c r="I71">
        <v>95</v>
      </c>
      <c r="J71">
        <f t="shared" si="3"/>
        <v>23.75</v>
      </c>
      <c r="K71">
        <f t="shared" si="4"/>
        <v>71.25</v>
      </c>
    </row>
    <row r="72" spans="1:11">
      <c r="A72" s="35" t="s">
        <v>83</v>
      </c>
      <c r="B72">
        <v>13</v>
      </c>
      <c r="C72">
        <v>5</v>
      </c>
      <c r="D72">
        <v>0</v>
      </c>
      <c r="E72" t="s">
        <v>72</v>
      </c>
      <c r="F72">
        <v>0</v>
      </c>
      <c r="G72">
        <v>0</v>
      </c>
      <c r="H72" s="32">
        <v>71</v>
      </c>
      <c r="I72">
        <v>95</v>
      </c>
      <c r="J72">
        <f t="shared" si="3"/>
        <v>23.75</v>
      </c>
      <c r="K72">
        <f t="shared" si="4"/>
        <v>71.25</v>
      </c>
    </row>
    <row r="73" spans="1:11">
      <c r="A73" s="35" t="s">
        <v>83</v>
      </c>
      <c r="B73">
        <v>14</v>
      </c>
      <c r="C73">
        <v>7.5</v>
      </c>
      <c r="D73">
        <v>0</v>
      </c>
      <c r="E73" t="s">
        <v>72</v>
      </c>
      <c r="F73" s="36">
        <v>1</v>
      </c>
      <c r="G73">
        <v>0</v>
      </c>
      <c r="H73" s="32">
        <v>72</v>
      </c>
      <c r="I73">
        <v>99</v>
      </c>
      <c r="J73">
        <f t="shared" si="3"/>
        <v>24.75</v>
      </c>
      <c r="K73">
        <f t="shared" si="4"/>
        <v>74.25</v>
      </c>
    </row>
    <row r="74" spans="1:11">
      <c r="A74" s="35" t="s">
        <v>83</v>
      </c>
      <c r="B74">
        <v>15</v>
      </c>
      <c r="C74">
        <v>9</v>
      </c>
      <c r="D74">
        <v>0</v>
      </c>
      <c r="E74" t="s">
        <v>74</v>
      </c>
      <c r="F74">
        <v>0</v>
      </c>
      <c r="G74" t="s">
        <v>85</v>
      </c>
      <c r="H74" s="32">
        <v>73</v>
      </c>
      <c r="I74">
        <v>95</v>
      </c>
      <c r="J74">
        <f t="shared" si="3"/>
        <v>23.75</v>
      </c>
      <c r="K74">
        <f t="shared" si="4"/>
        <v>71.25</v>
      </c>
    </row>
    <row r="75" spans="1:11">
      <c r="A75" s="35" t="s">
        <v>83</v>
      </c>
      <c r="B75">
        <v>16</v>
      </c>
      <c r="C75">
        <v>3</v>
      </c>
      <c r="D75">
        <v>0</v>
      </c>
      <c r="E75" t="s">
        <v>19</v>
      </c>
      <c r="F75">
        <v>0</v>
      </c>
      <c r="G75">
        <v>0</v>
      </c>
      <c r="H75" s="32">
        <v>74</v>
      </c>
      <c r="I75">
        <v>100</v>
      </c>
      <c r="J75">
        <f t="shared" si="3"/>
        <v>25</v>
      </c>
      <c r="K75">
        <f t="shared" si="4"/>
        <v>75</v>
      </c>
    </row>
    <row r="76" spans="1:11">
      <c r="A76" s="35" t="s">
        <v>83</v>
      </c>
      <c r="B76">
        <v>17</v>
      </c>
      <c r="C76">
        <v>6</v>
      </c>
      <c r="D76">
        <v>0</v>
      </c>
      <c r="E76" t="s">
        <v>71</v>
      </c>
      <c r="F76" s="36">
        <v>1</v>
      </c>
      <c r="G76">
        <v>0</v>
      </c>
      <c r="H76" s="37">
        <v>75</v>
      </c>
      <c r="I76">
        <v>85</v>
      </c>
      <c r="J76">
        <f t="shared" si="3"/>
        <v>21.25</v>
      </c>
      <c r="K76">
        <f t="shared" si="4"/>
        <v>63.75</v>
      </c>
    </row>
    <row r="77" spans="1:11">
      <c r="A77" s="35" t="s">
        <v>83</v>
      </c>
      <c r="B77">
        <v>18</v>
      </c>
      <c r="C77">
        <v>6</v>
      </c>
      <c r="D77">
        <v>0</v>
      </c>
      <c r="E77" t="s">
        <v>19</v>
      </c>
      <c r="F77">
        <v>2</v>
      </c>
      <c r="G77">
        <v>0</v>
      </c>
      <c r="H77" s="37">
        <v>76</v>
      </c>
      <c r="I77">
        <v>90</v>
      </c>
      <c r="J77">
        <f t="shared" si="3"/>
        <v>22.5</v>
      </c>
      <c r="K77">
        <f t="shared" si="4"/>
        <v>67.5</v>
      </c>
    </row>
    <row r="78" spans="1:11">
      <c r="A78" s="35" t="s">
        <v>83</v>
      </c>
      <c r="B78">
        <v>19</v>
      </c>
      <c r="C78">
        <v>5</v>
      </c>
      <c r="D78">
        <v>0</v>
      </c>
      <c r="E78" t="s">
        <v>71</v>
      </c>
      <c r="F78">
        <v>0</v>
      </c>
      <c r="H78" s="37">
        <v>77</v>
      </c>
      <c r="I78">
        <v>100</v>
      </c>
      <c r="J78">
        <f t="shared" si="3"/>
        <v>25</v>
      </c>
      <c r="K78">
        <f t="shared" si="4"/>
        <v>75</v>
      </c>
    </row>
    <row r="79" spans="1:11">
      <c r="A79" s="35" t="s">
        <v>83</v>
      </c>
      <c r="B79">
        <v>20</v>
      </c>
      <c r="C79">
        <v>7</v>
      </c>
      <c r="D79">
        <v>0</v>
      </c>
      <c r="E79" t="s">
        <v>19</v>
      </c>
      <c r="F79">
        <v>0</v>
      </c>
      <c r="G79">
        <v>0</v>
      </c>
      <c r="H79" s="37">
        <v>78</v>
      </c>
      <c r="I79">
        <v>100</v>
      </c>
      <c r="J79">
        <f t="shared" si="3"/>
        <v>25</v>
      </c>
      <c r="K79">
        <f t="shared" si="4"/>
        <v>75</v>
      </c>
    </row>
    <row r="80" spans="1:11">
      <c r="A80" s="35" t="s">
        <v>83</v>
      </c>
      <c r="H80" s="37">
        <v>79</v>
      </c>
      <c r="I80">
        <v>100</v>
      </c>
      <c r="J80">
        <f t="shared" si="3"/>
        <v>25</v>
      </c>
      <c r="K80">
        <f t="shared" si="4"/>
        <v>75</v>
      </c>
    </row>
    <row r="81" spans="1:11">
      <c r="A81" s="35" t="s">
        <v>83</v>
      </c>
      <c r="B81">
        <v>22</v>
      </c>
      <c r="C81">
        <v>5</v>
      </c>
      <c r="D81">
        <v>0</v>
      </c>
      <c r="E81" t="s">
        <v>71</v>
      </c>
      <c r="F81" s="32">
        <f>20*6.8</f>
        <v>136</v>
      </c>
      <c r="G81">
        <v>0</v>
      </c>
      <c r="H81" s="37">
        <v>80</v>
      </c>
      <c r="I81">
        <v>95</v>
      </c>
      <c r="J81">
        <f t="shared" si="3"/>
        <v>23.75</v>
      </c>
      <c r="K81">
        <f t="shared" si="4"/>
        <v>71.25</v>
      </c>
    </row>
    <row r="82" spans="1:11">
      <c r="A82" s="35" t="s">
        <v>83</v>
      </c>
      <c r="B82">
        <v>23</v>
      </c>
      <c r="C82">
        <v>17</v>
      </c>
      <c r="D82">
        <v>0</v>
      </c>
      <c r="E82" t="s">
        <v>19</v>
      </c>
      <c r="F82">
        <v>0</v>
      </c>
      <c r="G82">
        <v>0</v>
      </c>
      <c r="H82" s="37">
        <v>81</v>
      </c>
      <c r="I82">
        <v>100</v>
      </c>
      <c r="J82">
        <f t="shared" si="3"/>
        <v>25</v>
      </c>
      <c r="K82">
        <f t="shared" si="4"/>
        <v>75</v>
      </c>
    </row>
    <row r="83" spans="1:11">
      <c r="A83" s="35" t="s">
        <v>83</v>
      </c>
      <c r="B83">
        <v>24</v>
      </c>
      <c r="C83">
        <v>5</v>
      </c>
      <c r="D83">
        <v>0</v>
      </c>
      <c r="E83" t="s">
        <v>86</v>
      </c>
      <c r="F83" s="36">
        <v>2</v>
      </c>
      <c r="G83" t="s">
        <v>87</v>
      </c>
      <c r="H83" s="37">
        <v>82</v>
      </c>
      <c r="I83">
        <v>100</v>
      </c>
      <c r="J83">
        <f t="shared" si="3"/>
        <v>25</v>
      </c>
      <c r="K83">
        <f t="shared" si="4"/>
        <v>75</v>
      </c>
    </row>
    <row r="84" spans="1:11">
      <c r="A84" s="35" t="s">
        <v>83</v>
      </c>
      <c r="B84">
        <v>25</v>
      </c>
      <c r="C84" t="s">
        <v>88</v>
      </c>
      <c r="H84" s="37">
        <v>83</v>
      </c>
      <c r="I84">
        <v>90</v>
      </c>
      <c r="J84">
        <f t="shared" si="3"/>
        <v>22.5</v>
      </c>
      <c r="K84">
        <f t="shared" si="4"/>
        <v>67.5</v>
      </c>
    </row>
    <row r="85" spans="1:11">
      <c r="A85" s="35" t="s">
        <v>83</v>
      </c>
      <c r="B85">
        <v>26</v>
      </c>
      <c r="C85">
        <v>9</v>
      </c>
      <c r="D85">
        <v>0</v>
      </c>
      <c r="E85" t="s">
        <v>19</v>
      </c>
      <c r="F85">
        <v>0</v>
      </c>
      <c r="G85">
        <v>0</v>
      </c>
      <c r="H85" s="37">
        <v>84</v>
      </c>
      <c r="I85">
        <v>100</v>
      </c>
      <c r="J85">
        <f t="shared" si="3"/>
        <v>25</v>
      </c>
      <c r="K85">
        <f t="shared" si="4"/>
        <v>75</v>
      </c>
    </row>
    <row r="86" spans="1:11">
      <c r="A86" s="35" t="s">
        <v>83</v>
      </c>
      <c r="B86">
        <v>27</v>
      </c>
      <c r="C86">
        <v>20</v>
      </c>
      <c r="D86">
        <v>0</v>
      </c>
      <c r="E86" t="s">
        <v>69</v>
      </c>
      <c r="F86">
        <v>0</v>
      </c>
      <c r="G86">
        <v>0</v>
      </c>
      <c r="H86" s="37">
        <v>85</v>
      </c>
      <c r="I86">
        <v>85</v>
      </c>
      <c r="J86">
        <f t="shared" si="3"/>
        <v>21.25</v>
      </c>
      <c r="K86">
        <f t="shared" si="4"/>
        <v>63.75</v>
      </c>
    </row>
    <row r="87" spans="1:11">
      <c r="A87" s="35" t="s">
        <v>83</v>
      </c>
      <c r="B87">
        <v>28</v>
      </c>
      <c r="C87">
        <v>18</v>
      </c>
      <c r="D87">
        <v>0</v>
      </c>
      <c r="E87" t="s">
        <v>19</v>
      </c>
      <c r="F87" s="36">
        <v>1</v>
      </c>
      <c r="G87">
        <v>0</v>
      </c>
    </row>
    <row r="88" spans="1:11">
      <c r="A88" s="35" t="s">
        <v>83</v>
      </c>
      <c r="B88">
        <v>29</v>
      </c>
      <c r="C88">
        <v>7</v>
      </c>
      <c r="D88">
        <v>0</v>
      </c>
      <c r="E88" t="s">
        <v>19</v>
      </c>
      <c r="F88">
        <v>0</v>
      </c>
      <c r="G88">
        <v>0</v>
      </c>
    </row>
    <row r="89" spans="1:11">
      <c r="A89" s="35" t="s">
        <v>83</v>
      </c>
      <c r="B89">
        <v>30</v>
      </c>
      <c r="C89">
        <v>3</v>
      </c>
      <c r="D89">
        <v>0</v>
      </c>
      <c r="E89" t="s">
        <v>69</v>
      </c>
      <c r="F89">
        <v>0</v>
      </c>
      <c r="G89">
        <v>0</v>
      </c>
    </row>
    <row r="90" spans="1:11">
      <c r="A90" s="35" t="s">
        <v>83</v>
      </c>
      <c r="B90">
        <v>31</v>
      </c>
      <c r="C90">
        <v>23</v>
      </c>
      <c r="D90">
        <v>0</v>
      </c>
      <c r="E90" t="s">
        <v>69</v>
      </c>
      <c r="F90">
        <v>0</v>
      </c>
      <c r="G90">
        <v>0</v>
      </c>
    </row>
    <row r="91" spans="1:11">
      <c r="A91" s="35" t="s">
        <v>83</v>
      </c>
      <c r="B91">
        <v>32</v>
      </c>
      <c r="C91">
        <v>23</v>
      </c>
      <c r="D91">
        <v>0</v>
      </c>
      <c r="E91" t="s">
        <v>71</v>
      </c>
      <c r="F91">
        <v>0</v>
      </c>
      <c r="G91">
        <v>0</v>
      </c>
    </row>
    <row r="92" spans="1:11">
      <c r="A92" s="35" t="s">
        <v>83</v>
      </c>
      <c r="B92">
        <v>33</v>
      </c>
      <c r="C92">
        <v>6</v>
      </c>
      <c r="D92">
        <v>0</v>
      </c>
      <c r="E92" t="s">
        <v>19</v>
      </c>
      <c r="F92">
        <v>0</v>
      </c>
      <c r="G92">
        <v>0</v>
      </c>
    </row>
    <row r="93" spans="1:11">
      <c r="A93" s="35" t="s">
        <v>83</v>
      </c>
      <c r="B93">
        <v>34</v>
      </c>
      <c r="C93">
        <v>10</v>
      </c>
      <c r="D93">
        <v>0</v>
      </c>
      <c r="E93" t="s">
        <v>19</v>
      </c>
      <c r="F93">
        <v>0</v>
      </c>
      <c r="G93">
        <v>0</v>
      </c>
    </row>
    <row r="94" spans="1:11">
      <c r="A94" s="35" t="s">
        <v>83</v>
      </c>
      <c r="B94">
        <v>35</v>
      </c>
      <c r="C94">
        <v>10</v>
      </c>
      <c r="D94">
        <v>0</v>
      </c>
      <c r="E94" t="s">
        <v>74</v>
      </c>
      <c r="F94">
        <v>0</v>
      </c>
      <c r="G94">
        <v>0</v>
      </c>
    </row>
    <row r="95" spans="1:11">
      <c r="A95" s="35" t="s">
        <v>83</v>
      </c>
      <c r="B95">
        <v>36</v>
      </c>
      <c r="C95">
        <v>20</v>
      </c>
      <c r="D95">
        <v>0</v>
      </c>
      <c r="E95" t="s">
        <v>72</v>
      </c>
      <c r="F95">
        <v>0</v>
      </c>
      <c r="G95">
        <v>0</v>
      </c>
    </row>
    <row r="96" spans="1:11">
      <c r="A96" s="35" t="s">
        <v>83</v>
      </c>
      <c r="B96">
        <v>37</v>
      </c>
      <c r="C96">
        <v>5</v>
      </c>
      <c r="D96">
        <v>0</v>
      </c>
      <c r="E96" t="s">
        <v>70</v>
      </c>
      <c r="F96" s="36">
        <v>2</v>
      </c>
      <c r="G96">
        <v>0</v>
      </c>
    </row>
    <row r="97" spans="1:7">
      <c r="A97" s="35" t="s">
        <v>83</v>
      </c>
      <c r="B97">
        <v>38</v>
      </c>
      <c r="C97">
        <v>17</v>
      </c>
      <c r="D97">
        <v>0</v>
      </c>
      <c r="E97" t="s">
        <v>74</v>
      </c>
      <c r="F97">
        <v>0</v>
      </c>
      <c r="G97">
        <v>0</v>
      </c>
    </row>
    <row r="98" spans="1:7">
      <c r="A98" s="35" t="s">
        <v>83</v>
      </c>
      <c r="B98">
        <v>39</v>
      </c>
      <c r="C98">
        <v>21</v>
      </c>
      <c r="D98">
        <v>0</v>
      </c>
      <c r="E98" t="s">
        <v>72</v>
      </c>
      <c r="F98">
        <v>0</v>
      </c>
      <c r="G98">
        <v>0</v>
      </c>
    </row>
  </sheetData>
  <sortState xmlns:xlrd2="http://schemas.microsoft.com/office/spreadsheetml/2017/richdata2" ref="B2:G51">
    <sortCondition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AE51-F8AF-49A1-B22C-5CB9C77E82A2}">
  <sheetPr>
    <tabColor theme="6" tint="0.39997558519241921"/>
  </sheetPr>
  <dimension ref="A1:P1048576"/>
  <sheetViews>
    <sheetView zoomScale="102" workbookViewId="0">
      <pane ySplit="1" topLeftCell="A222" activePane="bottomLeft" state="frozen"/>
      <selection pane="bottomLeft" activeCell="L237" sqref="L237"/>
    </sheetView>
  </sheetViews>
  <sheetFormatPr defaultColWidth="8.85546875" defaultRowHeight="15"/>
  <cols>
    <col min="1" max="1" width="3.85546875" style="8" bestFit="1" customWidth="1"/>
    <col min="2" max="2" width="4.42578125" style="8" bestFit="1" customWidth="1"/>
    <col min="3" max="3" width="8.42578125" style="6" bestFit="1" customWidth="1"/>
    <col min="4" max="4" width="5.140625" style="8" bestFit="1" customWidth="1"/>
    <col min="5" max="5" width="4.42578125" style="8" bestFit="1" customWidth="1"/>
    <col min="6" max="6" width="3.7109375" style="8" bestFit="1" customWidth="1"/>
    <col min="7" max="7" width="9.140625" style="6" bestFit="1" customWidth="1"/>
    <col min="8" max="8" width="4.7109375" style="8" bestFit="1" customWidth="1"/>
    <col min="9" max="9" width="12" style="7" bestFit="1" customWidth="1"/>
    <col min="10" max="10" width="11.28515625" style="8" customWidth="1"/>
    <col min="11" max="11" width="5.28515625" style="8" bestFit="1" customWidth="1"/>
    <col min="12" max="12" width="8.85546875" style="8"/>
  </cols>
  <sheetData>
    <row r="1" spans="1:16" ht="21" customHeight="1" thickBot="1">
      <c r="A1" s="5" t="s">
        <v>89</v>
      </c>
      <c r="B1" s="5" t="s">
        <v>58</v>
      </c>
      <c r="C1" s="13" t="s">
        <v>90</v>
      </c>
      <c r="D1" s="5" t="s">
        <v>91</v>
      </c>
      <c r="E1" s="5" t="s">
        <v>92</v>
      </c>
      <c r="F1" s="5" t="s">
        <v>93</v>
      </c>
      <c r="G1" s="13" t="s">
        <v>94</v>
      </c>
      <c r="H1" s="5" t="s">
        <v>95</v>
      </c>
      <c r="I1" s="11" t="s">
        <v>96</v>
      </c>
      <c r="J1" s="5" t="s">
        <v>97</v>
      </c>
      <c r="K1" s="5" t="s">
        <v>98</v>
      </c>
      <c r="L1" s="5" t="s">
        <v>99</v>
      </c>
      <c r="M1" s="5" t="s">
        <v>100</v>
      </c>
      <c r="N1" s="5" t="s">
        <v>101</v>
      </c>
      <c r="O1" s="23" t="s">
        <v>102</v>
      </c>
      <c r="P1" s="23" t="s">
        <v>103</v>
      </c>
    </row>
    <row r="2" spans="1:16" ht="15.95" thickTop="1">
      <c r="A2" s="8" t="s">
        <v>68</v>
      </c>
      <c r="B2" s="8">
        <v>27</v>
      </c>
      <c r="C2" s="12" t="str">
        <f>A2&amp;B2</f>
        <v>C27</v>
      </c>
      <c r="D2" s="8">
        <v>1</v>
      </c>
      <c r="E2" s="8" t="s">
        <v>104</v>
      </c>
      <c r="F2" s="8">
        <v>1</v>
      </c>
      <c r="G2" s="12" t="s">
        <v>105</v>
      </c>
      <c r="H2" s="8">
        <v>1</v>
      </c>
      <c r="I2" s="10" t="str">
        <f>C2&amp;"-"&amp;TEXT(H2, "00")&amp;"i_"&amp;G2</f>
        <v>C27-01i_1-A1</v>
      </c>
      <c r="J2" s="9">
        <v>45495</v>
      </c>
      <c r="K2" s="8">
        <v>4</v>
      </c>
      <c r="L2" s="8" t="b">
        <v>1</v>
      </c>
      <c r="M2" t="s">
        <v>106</v>
      </c>
      <c r="N2" t="b">
        <v>1</v>
      </c>
      <c r="O2" t="b">
        <v>1</v>
      </c>
    </row>
    <row r="3" spans="1:16">
      <c r="A3" s="8" t="s">
        <v>68</v>
      </c>
      <c r="B3" s="8">
        <v>27</v>
      </c>
      <c r="C3" s="6" t="str">
        <f t="shared" ref="C3:C66" si="0">A3&amp;B3</f>
        <v>C27</v>
      </c>
      <c r="D3" s="8">
        <v>1</v>
      </c>
      <c r="E3" s="8" t="s">
        <v>104</v>
      </c>
      <c r="F3" s="8">
        <v>2</v>
      </c>
      <c r="G3" s="6" t="s">
        <v>107</v>
      </c>
      <c r="H3" s="8">
        <v>2</v>
      </c>
      <c r="I3" s="7" t="str">
        <f t="shared" ref="I3:I16" si="1">C3&amp;"-"&amp;TEXT(H3, "00")&amp;"i_"&amp;G3</f>
        <v>C27-02i_1-A2</v>
      </c>
      <c r="J3" s="9">
        <v>45495</v>
      </c>
      <c r="K3" s="8">
        <v>4</v>
      </c>
      <c r="L3" s="8" t="b">
        <v>1</v>
      </c>
      <c r="M3" t="s">
        <v>106</v>
      </c>
      <c r="N3" t="b">
        <v>1</v>
      </c>
      <c r="O3" t="b">
        <v>1</v>
      </c>
    </row>
    <row r="4" spans="1:16">
      <c r="A4" s="8" t="s">
        <v>68</v>
      </c>
      <c r="B4" s="8">
        <v>27</v>
      </c>
      <c r="C4" s="6" t="str">
        <f t="shared" si="0"/>
        <v>C27</v>
      </c>
      <c r="D4" s="8">
        <v>1</v>
      </c>
      <c r="E4" s="8" t="s">
        <v>104</v>
      </c>
      <c r="F4" s="8">
        <v>3</v>
      </c>
      <c r="G4" s="6" t="s">
        <v>108</v>
      </c>
      <c r="H4" s="8">
        <v>3</v>
      </c>
      <c r="I4" s="7" t="str">
        <f t="shared" si="1"/>
        <v>C27-03i_1-A3</v>
      </c>
      <c r="J4" s="9">
        <v>45495</v>
      </c>
      <c r="K4" s="8">
        <v>4</v>
      </c>
      <c r="L4" s="8" t="b">
        <v>0</v>
      </c>
      <c r="N4" t="b">
        <v>0</v>
      </c>
      <c r="O4" t="b">
        <v>0</v>
      </c>
    </row>
    <row r="5" spans="1:16">
      <c r="A5" s="8" t="s">
        <v>68</v>
      </c>
      <c r="B5" s="8">
        <v>27</v>
      </c>
      <c r="C5" s="6" t="str">
        <f t="shared" si="0"/>
        <v>C27</v>
      </c>
      <c r="D5" s="8">
        <v>1</v>
      </c>
      <c r="E5" s="8" t="s">
        <v>104</v>
      </c>
      <c r="F5" s="8">
        <v>4</v>
      </c>
      <c r="G5" s="6" t="s">
        <v>109</v>
      </c>
      <c r="H5" s="8">
        <v>4</v>
      </c>
      <c r="I5" s="7" t="str">
        <f t="shared" si="1"/>
        <v>C27-04i_1-A4</v>
      </c>
      <c r="J5" s="9">
        <v>45495</v>
      </c>
      <c r="K5" s="8">
        <v>4</v>
      </c>
      <c r="L5" s="8" t="b">
        <v>0</v>
      </c>
      <c r="N5" t="b">
        <v>0</v>
      </c>
      <c r="O5" t="b">
        <v>0</v>
      </c>
    </row>
    <row r="6" spans="1:16">
      <c r="A6" s="8" t="s">
        <v>68</v>
      </c>
      <c r="B6" s="8">
        <v>27</v>
      </c>
      <c r="C6" s="6" t="str">
        <f t="shared" si="0"/>
        <v>C27</v>
      </c>
      <c r="D6" s="8">
        <v>1</v>
      </c>
      <c r="E6" s="8" t="s">
        <v>104</v>
      </c>
      <c r="F6" s="8">
        <v>5</v>
      </c>
      <c r="G6" s="6" t="s">
        <v>110</v>
      </c>
      <c r="H6" s="8">
        <v>5</v>
      </c>
      <c r="I6" s="7" t="str">
        <f t="shared" si="1"/>
        <v>C27-05i_1-A5</v>
      </c>
      <c r="J6" s="9">
        <v>45495</v>
      </c>
      <c r="K6" s="8">
        <v>4</v>
      </c>
      <c r="L6" s="8" t="b">
        <v>1</v>
      </c>
      <c r="M6" t="s">
        <v>106</v>
      </c>
      <c r="N6" t="b">
        <v>1</v>
      </c>
      <c r="O6" t="b">
        <v>1</v>
      </c>
    </row>
    <row r="7" spans="1:16">
      <c r="A7" s="8" t="s">
        <v>68</v>
      </c>
      <c r="B7" s="8">
        <v>27</v>
      </c>
      <c r="C7" s="6" t="str">
        <f t="shared" si="0"/>
        <v>C27</v>
      </c>
      <c r="D7" s="8">
        <v>1</v>
      </c>
      <c r="E7" s="8" t="s">
        <v>104</v>
      </c>
      <c r="F7" s="8">
        <v>7</v>
      </c>
      <c r="G7" s="6" t="str">
        <f>D7 &amp; "-" &amp; E7 &amp; F7</f>
        <v>1-A7</v>
      </c>
      <c r="H7" s="8">
        <v>6</v>
      </c>
      <c r="I7" s="7" t="str">
        <f t="shared" si="1"/>
        <v>C27-06i_1-A7</v>
      </c>
      <c r="J7" s="9">
        <v>45496</v>
      </c>
      <c r="K7" s="8">
        <v>4</v>
      </c>
      <c r="L7" s="8" t="b">
        <v>1</v>
      </c>
      <c r="M7" t="s">
        <v>106</v>
      </c>
      <c r="N7" t="b">
        <v>1</v>
      </c>
      <c r="O7" t="b">
        <v>0</v>
      </c>
    </row>
    <row r="8" spans="1:16">
      <c r="A8" s="8" t="s">
        <v>68</v>
      </c>
      <c r="B8" s="8">
        <v>27</v>
      </c>
      <c r="C8" s="6" t="str">
        <f t="shared" si="0"/>
        <v>C27</v>
      </c>
      <c r="D8" s="8">
        <v>1</v>
      </c>
      <c r="E8" s="8" t="s">
        <v>104</v>
      </c>
      <c r="F8" s="8">
        <v>8</v>
      </c>
      <c r="G8" s="6" t="str">
        <f>D8 &amp; "-" &amp; E8 &amp; F8</f>
        <v>1-A8</v>
      </c>
      <c r="H8" s="8">
        <v>7</v>
      </c>
      <c r="I8" s="7" t="str">
        <f t="shared" si="1"/>
        <v>C27-07i_1-A8</v>
      </c>
      <c r="J8" s="9">
        <v>45496</v>
      </c>
      <c r="K8" s="8">
        <v>4</v>
      </c>
      <c r="L8" s="8" t="b">
        <v>0</v>
      </c>
      <c r="N8" t="b">
        <v>0</v>
      </c>
      <c r="O8" t="s">
        <v>111</v>
      </c>
    </row>
    <row r="9" spans="1:16">
      <c r="A9" s="8" t="s">
        <v>68</v>
      </c>
      <c r="B9" s="8">
        <v>27</v>
      </c>
      <c r="C9" s="6" t="str">
        <f t="shared" si="0"/>
        <v>C27</v>
      </c>
      <c r="D9" s="8">
        <v>1</v>
      </c>
      <c r="E9" s="8" t="s">
        <v>83</v>
      </c>
      <c r="F9" s="8">
        <v>1</v>
      </c>
      <c r="G9" s="6" t="str">
        <f t="shared" ref="G9:G72" si="2">D9 &amp; "-" &amp; E9 &amp; F9</f>
        <v>1-B1</v>
      </c>
      <c r="H9" s="8">
        <v>8</v>
      </c>
      <c r="I9" s="7" t="str">
        <f t="shared" si="1"/>
        <v>C27-08i_1-B1</v>
      </c>
      <c r="J9" s="9">
        <v>45496</v>
      </c>
      <c r="K9" s="8">
        <v>4</v>
      </c>
      <c r="L9" s="8" t="b">
        <v>1</v>
      </c>
      <c r="M9" t="s">
        <v>106</v>
      </c>
      <c r="N9" t="b">
        <v>1</v>
      </c>
      <c r="O9" t="s">
        <v>112</v>
      </c>
    </row>
    <row r="10" spans="1:16">
      <c r="A10" s="8" t="s">
        <v>68</v>
      </c>
      <c r="B10" s="8">
        <v>27</v>
      </c>
      <c r="C10" s="6" t="str">
        <f t="shared" si="0"/>
        <v>C27</v>
      </c>
      <c r="D10" s="8">
        <v>1</v>
      </c>
      <c r="E10" s="8" t="s">
        <v>83</v>
      </c>
      <c r="F10" s="8">
        <v>2</v>
      </c>
      <c r="G10" s="6" t="str">
        <f t="shared" si="2"/>
        <v>1-B2</v>
      </c>
      <c r="H10" s="8">
        <v>9</v>
      </c>
      <c r="I10" s="7" t="str">
        <f t="shared" si="1"/>
        <v>C27-09i_1-B2</v>
      </c>
      <c r="J10" s="9">
        <v>45496</v>
      </c>
      <c r="K10" s="8">
        <v>4</v>
      </c>
      <c r="L10" s="8" t="b">
        <v>0</v>
      </c>
      <c r="N10" t="b">
        <v>1</v>
      </c>
      <c r="O10" t="b">
        <v>1</v>
      </c>
    </row>
    <row r="11" spans="1:16">
      <c r="A11" s="8" t="s">
        <v>68</v>
      </c>
      <c r="B11" s="8">
        <v>27</v>
      </c>
      <c r="C11" s="6" t="str">
        <f t="shared" si="0"/>
        <v>C27</v>
      </c>
      <c r="D11" s="8">
        <v>1</v>
      </c>
      <c r="E11" s="8" t="s">
        <v>83</v>
      </c>
      <c r="F11" s="8">
        <v>3</v>
      </c>
      <c r="G11" s="6" t="str">
        <f t="shared" si="2"/>
        <v>1-B3</v>
      </c>
      <c r="H11" s="8">
        <v>10</v>
      </c>
      <c r="I11" s="7" t="str">
        <f t="shared" si="1"/>
        <v>C27-10i_1-B3</v>
      </c>
      <c r="J11" s="9">
        <v>45496</v>
      </c>
      <c r="K11" s="8">
        <v>4</v>
      </c>
      <c r="L11" s="8" t="b">
        <v>1</v>
      </c>
      <c r="M11" t="s">
        <v>106</v>
      </c>
      <c r="N11" t="b">
        <v>1</v>
      </c>
      <c r="O11" t="b">
        <v>1</v>
      </c>
    </row>
    <row r="12" spans="1:16">
      <c r="A12" s="8" t="s">
        <v>68</v>
      </c>
      <c r="B12" s="8">
        <v>27</v>
      </c>
      <c r="C12" s="6" t="str">
        <f t="shared" si="0"/>
        <v>C27</v>
      </c>
      <c r="D12" s="8">
        <v>1</v>
      </c>
      <c r="E12" s="8" t="s">
        <v>83</v>
      </c>
      <c r="F12" s="8">
        <v>4</v>
      </c>
      <c r="G12" s="6" t="str">
        <f t="shared" si="2"/>
        <v>1-B4</v>
      </c>
      <c r="H12" s="8">
        <v>11</v>
      </c>
      <c r="I12" s="7" t="str">
        <f t="shared" si="1"/>
        <v>C27-11i_1-B4</v>
      </c>
      <c r="J12" s="9">
        <v>45496</v>
      </c>
      <c r="K12" s="8">
        <v>4</v>
      </c>
      <c r="L12" s="8" t="b">
        <v>0</v>
      </c>
      <c r="N12" t="b">
        <v>0</v>
      </c>
      <c r="O12" t="b">
        <v>0</v>
      </c>
    </row>
    <row r="13" spans="1:16">
      <c r="A13" s="8" t="s">
        <v>68</v>
      </c>
      <c r="B13" s="8">
        <v>27</v>
      </c>
      <c r="C13" s="6" t="str">
        <f t="shared" si="0"/>
        <v>C27</v>
      </c>
      <c r="D13" s="8">
        <v>1</v>
      </c>
      <c r="E13" s="8" t="s">
        <v>83</v>
      </c>
      <c r="F13" s="8">
        <v>5</v>
      </c>
      <c r="G13" s="6" t="str">
        <f t="shared" si="2"/>
        <v>1-B5</v>
      </c>
      <c r="H13" s="8">
        <v>12</v>
      </c>
      <c r="I13" s="7" t="str">
        <f t="shared" si="1"/>
        <v>C27-12i_1-B5</v>
      </c>
      <c r="J13" s="9">
        <v>45496</v>
      </c>
      <c r="K13" s="8">
        <v>4</v>
      </c>
      <c r="L13" s="8" t="b">
        <v>1</v>
      </c>
      <c r="M13" t="s">
        <v>106</v>
      </c>
      <c r="N13" t="b">
        <v>1</v>
      </c>
      <c r="O13" t="b">
        <v>1</v>
      </c>
    </row>
    <row r="14" spans="1:16">
      <c r="A14" s="8" t="s">
        <v>68</v>
      </c>
      <c r="B14" s="8">
        <v>27</v>
      </c>
      <c r="C14" s="6" t="str">
        <f t="shared" si="0"/>
        <v>C27</v>
      </c>
      <c r="D14" s="8">
        <v>1</v>
      </c>
      <c r="E14" s="8" t="s">
        <v>83</v>
      </c>
      <c r="F14" s="8">
        <v>6</v>
      </c>
      <c r="G14" s="6" t="str">
        <f t="shared" si="2"/>
        <v>1-B6</v>
      </c>
      <c r="H14" s="8">
        <v>13</v>
      </c>
      <c r="I14" s="7" t="str">
        <f t="shared" si="1"/>
        <v>C27-13i_1-B6</v>
      </c>
      <c r="J14" s="9">
        <v>45496</v>
      </c>
      <c r="K14" s="8">
        <v>4</v>
      </c>
      <c r="L14" s="8" t="b">
        <v>1</v>
      </c>
      <c r="M14" t="s">
        <v>106</v>
      </c>
      <c r="N14" t="b">
        <v>1</v>
      </c>
      <c r="O14" t="b">
        <v>1</v>
      </c>
    </row>
    <row r="15" spans="1:16">
      <c r="A15" s="8" t="s">
        <v>68</v>
      </c>
      <c r="B15" s="8">
        <v>27</v>
      </c>
      <c r="C15" s="6" t="str">
        <f t="shared" si="0"/>
        <v>C27</v>
      </c>
      <c r="D15" s="8">
        <v>1</v>
      </c>
      <c r="E15" s="8" t="s">
        <v>83</v>
      </c>
      <c r="F15" s="8">
        <v>7</v>
      </c>
      <c r="G15" s="6" t="str">
        <f t="shared" si="2"/>
        <v>1-B7</v>
      </c>
      <c r="H15" s="8">
        <v>14</v>
      </c>
      <c r="I15" s="7" t="str">
        <f t="shared" si="1"/>
        <v>C27-14i_1-B7</v>
      </c>
      <c r="J15" s="9">
        <v>45496</v>
      </c>
      <c r="K15" s="8">
        <v>4</v>
      </c>
      <c r="L15" s="8" t="b">
        <v>0</v>
      </c>
      <c r="N15" t="b">
        <v>0</v>
      </c>
      <c r="O15" t="b">
        <v>0</v>
      </c>
    </row>
    <row r="16" spans="1:16">
      <c r="A16" s="8" t="s">
        <v>68</v>
      </c>
      <c r="B16" s="8">
        <v>27</v>
      </c>
      <c r="C16" s="6" t="str">
        <f t="shared" si="0"/>
        <v>C27</v>
      </c>
      <c r="D16" s="8">
        <v>1</v>
      </c>
      <c r="E16" s="8" t="s">
        <v>83</v>
      </c>
      <c r="F16" s="8">
        <v>8</v>
      </c>
      <c r="G16" s="6" t="str">
        <f t="shared" si="2"/>
        <v>1-B8</v>
      </c>
      <c r="H16" s="8">
        <v>15</v>
      </c>
      <c r="I16" s="7" t="str">
        <f t="shared" si="1"/>
        <v>C27-15i_1-B8</v>
      </c>
      <c r="J16" s="9">
        <v>45496</v>
      </c>
      <c r="K16" s="8">
        <v>4</v>
      </c>
      <c r="L16" s="8" t="b">
        <v>1</v>
      </c>
      <c r="M16" t="s">
        <v>106</v>
      </c>
      <c r="N16" t="b">
        <v>0</v>
      </c>
      <c r="O16" t="b">
        <v>0</v>
      </c>
    </row>
    <row r="17" spans="1:15">
      <c r="A17" s="8" t="s">
        <v>68</v>
      </c>
      <c r="B17" s="8">
        <v>27</v>
      </c>
      <c r="C17" s="14" t="str">
        <f t="shared" si="0"/>
        <v>C27</v>
      </c>
      <c r="D17" s="8">
        <v>1</v>
      </c>
      <c r="E17" s="8" t="s">
        <v>68</v>
      </c>
      <c r="F17" s="8">
        <v>1</v>
      </c>
      <c r="G17" s="14" t="str">
        <f t="shared" si="2"/>
        <v>1-C1</v>
      </c>
      <c r="H17" s="8">
        <v>16</v>
      </c>
      <c r="I17" s="15" t="str">
        <f>A17&amp;TEXT(B17, "00")&amp;"-"&amp;TEXT(H17, "00")&amp;"i_"&amp;G17</f>
        <v>C27-16i_1-C1</v>
      </c>
      <c r="J17" s="17">
        <v>45496</v>
      </c>
      <c r="K17" s="18">
        <v>4</v>
      </c>
      <c r="L17" s="8" t="b">
        <v>0</v>
      </c>
      <c r="N17" t="b">
        <v>0</v>
      </c>
      <c r="O17" t="s">
        <v>112</v>
      </c>
    </row>
    <row r="18" spans="1:15">
      <c r="A18" s="16" t="s">
        <v>68</v>
      </c>
      <c r="B18" s="16">
        <v>7</v>
      </c>
      <c r="C18" s="6" t="str">
        <f t="shared" si="0"/>
        <v>C7</v>
      </c>
      <c r="D18" s="16">
        <v>1</v>
      </c>
      <c r="E18" s="16" t="s">
        <v>113</v>
      </c>
      <c r="F18" s="16">
        <v>1</v>
      </c>
      <c r="G18" s="6" t="str">
        <f t="shared" si="2"/>
        <v>1-D1</v>
      </c>
      <c r="H18" s="16">
        <v>1</v>
      </c>
      <c r="I18" s="7" t="str">
        <f>A18&amp;TEXT(B18, "00")&amp;"-"&amp;TEXT(H18, "00")&amp;"i_"&amp;G18</f>
        <v>C07-01i_1-D1</v>
      </c>
      <c r="J18" s="9">
        <v>45496</v>
      </c>
      <c r="K18" s="8">
        <v>3</v>
      </c>
      <c r="L18" s="16" t="b">
        <v>0</v>
      </c>
      <c r="N18" t="s">
        <v>114</v>
      </c>
      <c r="O18" t="s">
        <v>114</v>
      </c>
    </row>
    <row r="19" spans="1:15">
      <c r="A19" s="8" t="s">
        <v>68</v>
      </c>
      <c r="B19" s="8">
        <v>7</v>
      </c>
      <c r="C19" s="6" t="str">
        <f t="shared" si="0"/>
        <v>C7</v>
      </c>
      <c r="D19" s="8">
        <v>1</v>
      </c>
      <c r="E19" s="8" t="s">
        <v>113</v>
      </c>
      <c r="F19" s="8">
        <v>2</v>
      </c>
      <c r="G19" s="6" t="str">
        <f t="shared" si="2"/>
        <v>1-D2</v>
      </c>
      <c r="H19" s="8">
        <v>2</v>
      </c>
      <c r="I19" s="7" t="str">
        <f t="shared" ref="I19:I82" si="3">A19&amp;TEXT(B19, "00")&amp;"-"&amp;TEXT(H19, "00")&amp;"i_"&amp;G19</f>
        <v>C07-02i_1-D2</v>
      </c>
      <c r="J19" s="9">
        <v>45496</v>
      </c>
      <c r="K19" s="8">
        <v>3</v>
      </c>
      <c r="L19" s="8" t="b">
        <v>0</v>
      </c>
      <c r="N19" t="b">
        <v>1</v>
      </c>
      <c r="O19" t="b">
        <v>1</v>
      </c>
    </row>
    <row r="20" spans="1:15">
      <c r="A20" s="8" t="s">
        <v>68</v>
      </c>
      <c r="B20" s="8">
        <v>7</v>
      </c>
      <c r="C20" s="6" t="str">
        <f t="shared" si="0"/>
        <v>C7</v>
      </c>
      <c r="D20" s="8">
        <v>1</v>
      </c>
      <c r="E20" s="8" t="s">
        <v>113</v>
      </c>
      <c r="F20" s="8">
        <v>3</v>
      </c>
      <c r="G20" s="6" t="str">
        <f t="shared" si="2"/>
        <v>1-D3</v>
      </c>
      <c r="H20" s="8">
        <v>3</v>
      </c>
      <c r="I20" s="7" t="str">
        <f t="shared" si="3"/>
        <v>C07-03i_1-D3</v>
      </c>
      <c r="J20" s="9">
        <v>45496</v>
      </c>
      <c r="K20" s="8">
        <v>3</v>
      </c>
      <c r="L20" s="8" t="b">
        <v>1</v>
      </c>
      <c r="M20" t="s">
        <v>106</v>
      </c>
      <c r="N20" t="b">
        <v>1</v>
      </c>
      <c r="O20" t="b">
        <v>1</v>
      </c>
    </row>
    <row r="21" spans="1:15">
      <c r="A21" s="8" t="s">
        <v>68</v>
      </c>
      <c r="B21" s="8">
        <v>7</v>
      </c>
      <c r="C21" s="6" t="str">
        <f t="shared" si="0"/>
        <v>C7</v>
      </c>
      <c r="D21" s="8">
        <v>1</v>
      </c>
      <c r="E21" s="8" t="s">
        <v>113</v>
      </c>
      <c r="F21" s="8">
        <v>4</v>
      </c>
      <c r="G21" s="6" t="str">
        <f t="shared" si="2"/>
        <v>1-D4</v>
      </c>
      <c r="H21" s="8">
        <v>4</v>
      </c>
      <c r="I21" s="7" t="str">
        <f t="shared" si="3"/>
        <v>C07-04i_1-D4</v>
      </c>
      <c r="J21" s="9">
        <v>45496</v>
      </c>
      <c r="K21" s="8">
        <v>3</v>
      </c>
      <c r="L21" s="8" t="b">
        <v>0</v>
      </c>
      <c r="N21" t="b">
        <v>0</v>
      </c>
      <c r="O21" t="b">
        <v>0</v>
      </c>
    </row>
    <row r="22" spans="1:15">
      <c r="A22" s="8" t="s">
        <v>68</v>
      </c>
      <c r="B22" s="8">
        <v>7</v>
      </c>
      <c r="C22" s="6" t="str">
        <f t="shared" si="0"/>
        <v>C7</v>
      </c>
      <c r="D22" s="8">
        <v>1</v>
      </c>
      <c r="E22" s="8" t="s">
        <v>113</v>
      </c>
      <c r="F22" s="8">
        <v>5</v>
      </c>
      <c r="G22" s="6" t="str">
        <f t="shared" si="2"/>
        <v>1-D5</v>
      </c>
      <c r="H22" s="8">
        <v>5</v>
      </c>
      <c r="I22" s="7" t="str">
        <f t="shared" si="3"/>
        <v>C07-05i_1-D5</v>
      </c>
      <c r="J22" s="9">
        <v>45496</v>
      </c>
      <c r="K22" s="8">
        <v>3</v>
      </c>
      <c r="L22" s="8" t="b">
        <v>0</v>
      </c>
      <c r="N22" t="b">
        <v>0</v>
      </c>
      <c r="O22" t="b">
        <v>0</v>
      </c>
    </row>
    <row r="23" spans="1:15">
      <c r="A23" s="8" t="s">
        <v>68</v>
      </c>
      <c r="B23" s="8">
        <v>7</v>
      </c>
      <c r="C23" s="6" t="str">
        <f t="shared" si="0"/>
        <v>C7</v>
      </c>
      <c r="D23" s="8">
        <v>1</v>
      </c>
      <c r="E23" s="8" t="s">
        <v>113</v>
      </c>
      <c r="F23" s="8">
        <v>6</v>
      </c>
      <c r="G23" s="6" t="str">
        <f t="shared" si="2"/>
        <v>1-D6</v>
      </c>
      <c r="H23" s="8">
        <v>6</v>
      </c>
      <c r="I23" s="7" t="str">
        <f t="shared" si="3"/>
        <v>C07-06i_1-D6</v>
      </c>
      <c r="J23" s="9">
        <v>45496</v>
      </c>
      <c r="K23" s="8">
        <v>3</v>
      </c>
      <c r="L23" s="8" t="b">
        <v>0</v>
      </c>
      <c r="N23" t="b">
        <v>0</v>
      </c>
      <c r="O23" t="b">
        <v>0</v>
      </c>
    </row>
    <row r="24" spans="1:15">
      <c r="A24" s="8" t="s">
        <v>68</v>
      </c>
      <c r="B24" s="8">
        <v>7</v>
      </c>
      <c r="C24" s="6" t="str">
        <f t="shared" si="0"/>
        <v>C7</v>
      </c>
      <c r="D24" s="8">
        <v>1</v>
      </c>
      <c r="E24" s="8" t="s">
        <v>113</v>
      </c>
      <c r="F24" s="8">
        <v>7</v>
      </c>
      <c r="G24" s="6" t="str">
        <f t="shared" si="2"/>
        <v>1-D7</v>
      </c>
      <c r="H24" s="8">
        <v>7</v>
      </c>
      <c r="I24" s="7" t="str">
        <f t="shared" si="3"/>
        <v>C07-07i_1-D7</v>
      </c>
      <c r="J24" s="9">
        <v>45496</v>
      </c>
      <c r="K24" s="8">
        <v>3</v>
      </c>
      <c r="L24" s="8" t="b">
        <v>0</v>
      </c>
      <c r="N24" t="b">
        <v>0</v>
      </c>
      <c r="O24" t="b">
        <v>0</v>
      </c>
    </row>
    <row r="25" spans="1:15">
      <c r="A25" s="8" t="s">
        <v>68</v>
      </c>
      <c r="B25" s="8">
        <v>7</v>
      </c>
      <c r="C25" s="6" t="str">
        <f t="shared" si="0"/>
        <v>C7</v>
      </c>
      <c r="D25" s="8">
        <v>1</v>
      </c>
      <c r="E25" s="8" t="s">
        <v>113</v>
      </c>
      <c r="F25" s="8">
        <v>8</v>
      </c>
      <c r="G25" s="6" t="str">
        <f t="shared" si="2"/>
        <v>1-D8</v>
      </c>
      <c r="H25" s="8">
        <v>8</v>
      </c>
      <c r="I25" s="7" t="str">
        <f t="shared" si="3"/>
        <v>C07-08i_1-D8</v>
      </c>
      <c r="J25" s="9">
        <v>45496</v>
      </c>
      <c r="K25" s="8">
        <v>3</v>
      </c>
      <c r="L25" s="8" t="b">
        <v>1</v>
      </c>
      <c r="M25" t="s">
        <v>106</v>
      </c>
      <c r="N25" t="b">
        <v>1</v>
      </c>
      <c r="O25" t="b">
        <v>1</v>
      </c>
    </row>
    <row r="26" spans="1:15">
      <c r="A26" s="8" t="s">
        <v>68</v>
      </c>
      <c r="B26" s="8">
        <v>7</v>
      </c>
      <c r="C26" s="6" t="str">
        <f t="shared" si="0"/>
        <v>C7</v>
      </c>
      <c r="D26" s="8">
        <v>1</v>
      </c>
      <c r="E26" s="8" t="s">
        <v>115</v>
      </c>
      <c r="F26" s="8">
        <v>1</v>
      </c>
      <c r="G26" s="6" t="str">
        <f t="shared" si="2"/>
        <v>1-E1</v>
      </c>
      <c r="H26" s="8">
        <v>9</v>
      </c>
      <c r="I26" s="7" t="str">
        <f t="shared" si="3"/>
        <v>C07-09i_1-E1</v>
      </c>
      <c r="J26" s="9">
        <v>45496</v>
      </c>
      <c r="K26" s="8">
        <v>3</v>
      </c>
      <c r="L26" s="8" t="b">
        <v>1</v>
      </c>
      <c r="M26" t="s">
        <v>106</v>
      </c>
      <c r="N26" t="b">
        <v>0</v>
      </c>
      <c r="O26" t="s">
        <v>112</v>
      </c>
    </row>
    <row r="27" spans="1:15">
      <c r="A27" s="8" t="s">
        <v>68</v>
      </c>
      <c r="B27" s="8">
        <v>7</v>
      </c>
      <c r="C27" s="6" t="str">
        <f t="shared" si="0"/>
        <v>C7</v>
      </c>
      <c r="D27" s="8">
        <v>1</v>
      </c>
      <c r="E27" s="8" t="s">
        <v>115</v>
      </c>
      <c r="F27" s="8">
        <v>2</v>
      </c>
      <c r="G27" s="6" t="str">
        <f t="shared" si="2"/>
        <v>1-E2</v>
      </c>
      <c r="H27" s="8">
        <v>10</v>
      </c>
      <c r="I27" s="7" t="str">
        <f t="shared" si="3"/>
        <v>C07-10i_1-E2</v>
      </c>
      <c r="J27" s="9">
        <v>45496</v>
      </c>
      <c r="K27" s="8">
        <v>3</v>
      </c>
      <c r="L27" s="8" t="b">
        <v>0</v>
      </c>
      <c r="N27" t="s">
        <v>116</v>
      </c>
      <c r="O27" t="b">
        <v>0</v>
      </c>
    </row>
    <row r="28" spans="1:15">
      <c r="A28" s="8" t="s">
        <v>68</v>
      </c>
      <c r="B28" s="8">
        <v>7</v>
      </c>
      <c r="C28" s="6" t="str">
        <f t="shared" si="0"/>
        <v>C7</v>
      </c>
      <c r="D28" s="8">
        <v>1</v>
      </c>
      <c r="E28" s="8" t="s">
        <v>115</v>
      </c>
      <c r="F28" s="8">
        <v>3</v>
      </c>
      <c r="G28" s="6" t="str">
        <f t="shared" si="2"/>
        <v>1-E3</v>
      </c>
      <c r="H28" s="8">
        <v>11</v>
      </c>
      <c r="I28" s="7" t="str">
        <f t="shared" si="3"/>
        <v>C07-11i_1-E3</v>
      </c>
      <c r="J28" s="9">
        <v>45496</v>
      </c>
      <c r="K28" s="8">
        <v>3</v>
      </c>
      <c r="L28" s="8" t="b">
        <v>1</v>
      </c>
      <c r="M28" t="s">
        <v>106</v>
      </c>
      <c r="N28" t="s">
        <v>116</v>
      </c>
      <c r="O28" t="s">
        <v>116</v>
      </c>
    </row>
    <row r="29" spans="1:15">
      <c r="A29" s="8" t="s">
        <v>68</v>
      </c>
      <c r="B29" s="8">
        <v>7</v>
      </c>
      <c r="C29" s="6" t="str">
        <f t="shared" si="0"/>
        <v>C7</v>
      </c>
      <c r="D29" s="8">
        <v>1</v>
      </c>
      <c r="E29" s="8" t="s">
        <v>115</v>
      </c>
      <c r="F29" s="8">
        <v>4</v>
      </c>
      <c r="G29" s="6" t="str">
        <f t="shared" si="2"/>
        <v>1-E4</v>
      </c>
      <c r="H29" s="8">
        <v>12</v>
      </c>
      <c r="I29" s="7" t="str">
        <f t="shared" si="3"/>
        <v>C07-12i_1-E4</v>
      </c>
      <c r="J29" s="9">
        <v>45496</v>
      </c>
      <c r="K29" s="8">
        <v>3</v>
      </c>
      <c r="L29" s="8" t="b">
        <v>0</v>
      </c>
      <c r="N29" t="s">
        <v>116</v>
      </c>
      <c r="O29" t="b">
        <v>0</v>
      </c>
    </row>
    <row r="30" spans="1:15">
      <c r="A30" s="8" t="s">
        <v>68</v>
      </c>
      <c r="B30" s="8">
        <v>7</v>
      </c>
      <c r="C30" s="6" t="str">
        <f t="shared" si="0"/>
        <v>C7</v>
      </c>
      <c r="D30" s="8">
        <v>1</v>
      </c>
      <c r="E30" s="8" t="s">
        <v>115</v>
      </c>
      <c r="F30" s="8">
        <v>5</v>
      </c>
      <c r="G30" s="6" t="str">
        <f t="shared" si="2"/>
        <v>1-E5</v>
      </c>
      <c r="H30" s="8">
        <v>13</v>
      </c>
      <c r="I30" s="7" t="str">
        <f t="shared" si="3"/>
        <v>C07-13i_1-E5</v>
      </c>
      <c r="J30" s="9">
        <v>45496</v>
      </c>
      <c r="K30" s="8">
        <v>3</v>
      </c>
      <c r="L30" s="8" t="b">
        <v>0</v>
      </c>
      <c r="N30" t="s">
        <v>111</v>
      </c>
      <c r="O30" t="b">
        <v>1</v>
      </c>
    </row>
    <row r="31" spans="1:15">
      <c r="A31" s="8" t="s">
        <v>68</v>
      </c>
      <c r="B31" s="8">
        <v>7</v>
      </c>
      <c r="C31" s="6" t="str">
        <f t="shared" si="0"/>
        <v>C7</v>
      </c>
      <c r="D31" s="8">
        <v>1</v>
      </c>
      <c r="E31" s="8" t="s">
        <v>115</v>
      </c>
      <c r="F31" s="8">
        <v>6</v>
      </c>
      <c r="G31" s="6" t="str">
        <f t="shared" si="2"/>
        <v>1-E6</v>
      </c>
      <c r="H31" s="8">
        <v>14</v>
      </c>
      <c r="I31" s="7" t="str">
        <f t="shared" si="3"/>
        <v>C07-14i_1-E6</v>
      </c>
      <c r="J31" s="9">
        <v>45496</v>
      </c>
      <c r="K31" s="8">
        <v>3</v>
      </c>
      <c r="L31" s="8" t="b">
        <v>1</v>
      </c>
      <c r="M31" t="s">
        <v>106</v>
      </c>
      <c r="N31" t="b">
        <v>1</v>
      </c>
      <c r="O31" t="b">
        <v>1</v>
      </c>
    </row>
    <row r="32" spans="1:15">
      <c r="A32" s="8" t="s">
        <v>68</v>
      </c>
      <c r="B32" s="8">
        <v>7</v>
      </c>
      <c r="C32" s="6" t="str">
        <f t="shared" si="0"/>
        <v>C7</v>
      </c>
      <c r="D32" s="8">
        <v>1</v>
      </c>
      <c r="E32" s="8" t="s">
        <v>115</v>
      </c>
      <c r="F32" s="8">
        <v>7</v>
      </c>
      <c r="G32" s="6" t="str">
        <f t="shared" si="2"/>
        <v>1-E7</v>
      </c>
      <c r="H32" s="8">
        <v>15</v>
      </c>
      <c r="I32" s="7" t="str">
        <f t="shared" si="3"/>
        <v>C07-15i_1-E7</v>
      </c>
      <c r="J32" s="9">
        <v>45496</v>
      </c>
      <c r="K32" s="8">
        <v>3</v>
      </c>
      <c r="L32" s="8" t="b">
        <v>1</v>
      </c>
      <c r="M32" t="s">
        <v>106</v>
      </c>
      <c r="N32" t="s">
        <v>111</v>
      </c>
      <c r="O32" t="s">
        <v>111</v>
      </c>
    </row>
    <row r="33" spans="1:15">
      <c r="A33" s="18" t="s">
        <v>68</v>
      </c>
      <c r="B33" s="18">
        <v>7</v>
      </c>
      <c r="C33" s="6" t="str">
        <f t="shared" si="0"/>
        <v>C7</v>
      </c>
      <c r="D33" s="18">
        <v>1</v>
      </c>
      <c r="E33" s="18" t="s">
        <v>115</v>
      </c>
      <c r="F33" s="18">
        <v>8</v>
      </c>
      <c r="G33" s="6" t="str">
        <f t="shared" si="2"/>
        <v>1-E8</v>
      </c>
      <c r="H33" s="18">
        <v>16</v>
      </c>
      <c r="I33" s="7" t="str">
        <f t="shared" si="3"/>
        <v>C07-16i_1-E8</v>
      </c>
      <c r="J33" s="19">
        <v>45496</v>
      </c>
      <c r="K33" s="18">
        <v>3</v>
      </c>
      <c r="L33" s="18" t="b">
        <v>0</v>
      </c>
      <c r="M33" s="20"/>
      <c r="N33" t="s">
        <v>116</v>
      </c>
      <c r="O33" t="s">
        <v>116</v>
      </c>
    </row>
    <row r="34" spans="1:15">
      <c r="A34" s="8" t="s">
        <v>68</v>
      </c>
      <c r="B34" s="8">
        <v>28</v>
      </c>
      <c r="C34" s="12" t="str">
        <f t="shared" si="0"/>
        <v>C28</v>
      </c>
      <c r="D34" s="8">
        <v>2</v>
      </c>
      <c r="E34" s="8" t="s">
        <v>104</v>
      </c>
      <c r="F34" s="8">
        <v>1</v>
      </c>
      <c r="G34" s="12" t="str">
        <f t="shared" si="2"/>
        <v>2-A1</v>
      </c>
      <c r="H34" s="8">
        <v>1</v>
      </c>
      <c r="I34" s="10" t="str">
        <f t="shared" si="3"/>
        <v>C28-01i_2-A1</v>
      </c>
      <c r="J34" s="9">
        <v>45496</v>
      </c>
      <c r="K34" s="8">
        <v>3</v>
      </c>
      <c r="L34" s="8" t="b">
        <v>1</v>
      </c>
      <c r="M34" t="s">
        <v>106</v>
      </c>
      <c r="N34" t="b">
        <v>1</v>
      </c>
      <c r="O34" t="b">
        <v>1</v>
      </c>
    </row>
    <row r="35" spans="1:15">
      <c r="A35" s="8" t="s">
        <v>68</v>
      </c>
      <c r="B35" s="8">
        <v>28</v>
      </c>
      <c r="C35" s="6" t="str">
        <f t="shared" si="0"/>
        <v>C28</v>
      </c>
      <c r="D35" s="8">
        <v>2</v>
      </c>
      <c r="E35" s="8" t="s">
        <v>104</v>
      </c>
      <c r="F35" s="8">
        <v>2</v>
      </c>
      <c r="G35" s="6" t="str">
        <f t="shared" si="2"/>
        <v>2-A2</v>
      </c>
      <c r="H35" s="8">
        <v>2</v>
      </c>
      <c r="I35" s="7" t="str">
        <f t="shared" si="3"/>
        <v>C28-02i_2-A2</v>
      </c>
      <c r="J35" s="9">
        <v>45496</v>
      </c>
      <c r="K35" s="8">
        <v>3</v>
      </c>
      <c r="L35" s="8" t="b">
        <v>1</v>
      </c>
      <c r="M35" t="s">
        <v>106</v>
      </c>
      <c r="N35" t="b">
        <v>1</v>
      </c>
      <c r="O35" t="b">
        <v>1</v>
      </c>
    </row>
    <row r="36" spans="1:15">
      <c r="A36" s="8" t="s">
        <v>68</v>
      </c>
      <c r="B36" s="8">
        <v>28</v>
      </c>
      <c r="C36" s="6" t="str">
        <f t="shared" si="0"/>
        <v>C28</v>
      </c>
      <c r="D36" s="8">
        <v>2</v>
      </c>
      <c r="E36" s="8" t="s">
        <v>104</v>
      </c>
      <c r="F36" s="8">
        <v>3</v>
      </c>
      <c r="G36" s="6" t="str">
        <f t="shared" si="2"/>
        <v>2-A3</v>
      </c>
      <c r="H36" s="8">
        <v>3</v>
      </c>
      <c r="I36" s="7" t="str">
        <f t="shared" si="3"/>
        <v>C28-03i_2-A3</v>
      </c>
      <c r="J36" s="9">
        <v>45496</v>
      </c>
      <c r="K36" s="8">
        <v>3</v>
      </c>
      <c r="L36" s="8" t="b">
        <v>0</v>
      </c>
      <c r="N36" t="b">
        <v>1</v>
      </c>
      <c r="O36" t="b">
        <v>1</v>
      </c>
    </row>
    <row r="37" spans="1:15">
      <c r="A37" s="8" t="s">
        <v>68</v>
      </c>
      <c r="B37" s="8">
        <v>28</v>
      </c>
      <c r="C37" s="6" t="str">
        <f t="shared" si="0"/>
        <v>C28</v>
      </c>
      <c r="D37" s="8">
        <v>2</v>
      </c>
      <c r="E37" s="8" t="s">
        <v>104</v>
      </c>
      <c r="F37" s="8">
        <v>4</v>
      </c>
      <c r="G37" s="6" t="str">
        <f t="shared" si="2"/>
        <v>2-A4</v>
      </c>
      <c r="H37" s="8">
        <v>4</v>
      </c>
      <c r="I37" s="7" t="str">
        <f t="shared" si="3"/>
        <v>C28-04i_2-A4</v>
      </c>
      <c r="J37" s="9">
        <v>45496</v>
      </c>
      <c r="K37" s="8">
        <v>3</v>
      </c>
      <c r="L37" s="8" t="b">
        <v>0</v>
      </c>
      <c r="M37" t="s">
        <v>117</v>
      </c>
      <c r="N37" t="b">
        <v>0</v>
      </c>
      <c r="O37" t="b">
        <v>0</v>
      </c>
    </row>
    <row r="38" spans="1:15">
      <c r="A38" s="8" t="s">
        <v>68</v>
      </c>
      <c r="B38" s="8">
        <v>28</v>
      </c>
      <c r="C38" s="6" t="str">
        <f t="shared" si="0"/>
        <v>C28</v>
      </c>
      <c r="D38" s="8">
        <v>2</v>
      </c>
      <c r="E38" s="8" t="s">
        <v>104</v>
      </c>
      <c r="F38" s="8">
        <v>5</v>
      </c>
      <c r="G38" s="6" t="str">
        <f t="shared" si="2"/>
        <v>2-A5</v>
      </c>
      <c r="H38" s="8">
        <v>5</v>
      </c>
      <c r="I38" s="7" t="str">
        <f t="shared" si="3"/>
        <v>C28-05i_2-A5</v>
      </c>
      <c r="J38" s="9">
        <v>45496</v>
      </c>
      <c r="K38" s="8">
        <v>3</v>
      </c>
      <c r="L38" s="8" t="b">
        <v>0</v>
      </c>
      <c r="M38" t="s">
        <v>118</v>
      </c>
      <c r="N38" t="b">
        <v>0</v>
      </c>
      <c r="O38" t="b">
        <v>0</v>
      </c>
    </row>
    <row r="39" spans="1:15">
      <c r="A39" s="8" t="s">
        <v>68</v>
      </c>
      <c r="B39" s="8">
        <v>28</v>
      </c>
      <c r="C39" s="6" t="str">
        <f t="shared" si="0"/>
        <v>C28</v>
      </c>
      <c r="D39" s="8">
        <v>2</v>
      </c>
      <c r="E39" s="8" t="s">
        <v>104</v>
      </c>
      <c r="F39" s="8">
        <v>6</v>
      </c>
      <c r="G39" s="6" t="str">
        <f t="shared" si="2"/>
        <v>2-A6</v>
      </c>
      <c r="H39" s="8">
        <v>6</v>
      </c>
      <c r="I39" s="7" t="str">
        <f t="shared" si="3"/>
        <v>C28-06i_2-A6</v>
      </c>
      <c r="J39" s="9">
        <v>45496</v>
      </c>
      <c r="K39" s="8">
        <v>3</v>
      </c>
      <c r="L39" s="8" t="b">
        <v>1</v>
      </c>
      <c r="M39" t="s">
        <v>106</v>
      </c>
      <c r="N39" t="b">
        <v>1</v>
      </c>
      <c r="O39" t="b">
        <v>1</v>
      </c>
    </row>
    <row r="40" spans="1:15">
      <c r="A40" s="8" t="s">
        <v>68</v>
      </c>
      <c r="B40" s="8">
        <v>28</v>
      </c>
      <c r="C40" s="6" t="str">
        <f t="shared" si="0"/>
        <v>C28</v>
      </c>
      <c r="D40" s="8">
        <v>2</v>
      </c>
      <c r="E40" s="8" t="s">
        <v>104</v>
      </c>
      <c r="F40" s="8">
        <v>7</v>
      </c>
      <c r="G40" s="6" t="str">
        <f t="shared" si="2"/>
        <v>2-A7</v>
      </c>
      <c r="H40" s="8">
        <v>7</v>
      </c>
      <c r="I40" s="7" t="str">
        <f t="shared" si="3"/>
        <v>C28-07i_2-A7</v>
      </c>
      <c r="J40" s="9">
        <v>45496</v>
      </c>
      <c r="K40" s="8">
        <v>3</v>
      </c>
      <c r="L40" s="8" t="b">
        <v>1</v>
      </c>
      <c r="M40" t="s">
        <v>106</v>
      </c>
      <c r="N40" t="b">
        <v>1</v>
      </c>
      <c r="O40" t="b">
        <v>1</v>
      </c>
    </row>
    <row r="41" spans="1:15">
      <c r="A41" s="8" t="s">
        <v>68</v>
      </c>
      <c r="B41" s="8">
        <v>28</v>
      </c>
      <c r="C41" s="6" t="str">
        <f t="shared" si="0"/>
        <v>C28</v>
      </c>
      <c r="D41" s="8">
        <v>2</v>
      </c>
      <c r="E41" s="8" t="s">
        <v>104</v>
      </c>
      <c r="F41" s="8">
        <v>8</v>
      </c>
      <c r="G41" s="6" t="str">
        <f t="shared" si="2"/>
        <v>2-A8</v>
      </c>
      <c r="H41" s="8">
        <v>8</v>
      </c>
      <c r="I41" s="7" t="str">
        <f t="shared" si="3"/>
        <v>C28-08i_2-A8</v>
      </c>
      <c r="J41" s="9">
        <v>45496</v>
      </c>
      <c r="K41" s="8">
        <v>3</v>
      </c>
      <c r="L41" s="8" t="b">
        <v>1</v>
      </c>
      <c r="M41" t="s">
        <v>106</v>
      </c>
      <c r="N41" t="b">
        <v>1</v>
      </c>
      <c r="O41" t="s">
        <v>116</v>
      </c>
    </row>
    <row r="42" spans="1:15">
      <c r="A42" s="8" t="s">
        <v>68</v>
      </c>
      <c r="B42" s="8">
        <v>28</v>
      </c>
      <c r="C42" s="6" t="str">
        <f t="shared" si="0"/>
        <v>C28</v>
      </c>
      <c r="D42" s="8">
        <v>2</v>
      </c>
      <c r="E42" s="8" t="s">
        <v>83</v>
      </c>
      <c r="F42" s="8">
        <v>1</v>
      </c>
      <c r="G42" s="6" t="str">
        <f t="shared" si="2"/>
        <v>2-B1</v>
      </c>
      <c r="H42" s="8">
        <v>9</v>
      </c>
      <c r="I42" s="7" t="str">
        <f t="shared" si="3"/>
        <v>C28-09i_2-B1</v>
      </c>
      <c r="J42" s="9">
        <v>45496</v>
      </c>
      <c r="K42" s="8">
        <v>3</v>
      </c>
      <c r="L42" s="8" t="b">
        <v>1</v>
      </c>
      <c r="M42" t="s">
        <v>106</v>
      </c>
      <c r="N42" t="b">
        <v>0</v>
      </c>
      <c r="O42" t="b">
        <v>0</v>
      </c>
    </row>
    <row r="43" spans="1:15">
      <c r="A43" s="8" t="s">
        <v>68</v>
      </c>
      <c r="B43" s="8">
        <v>28</v>
      </c>
      <c r="C43" s="6" t="str">
        <f t="shared" si="0"/>
        <v>C28</v>
      </c>
      <c r="D43" s="8">
        <v>2</v>
      </c>
      <c r="E43" s="8" t="s">
        <v>83</v>
      </c>
      <c r="F43" s="8">
        <v>2</v>
      </c>
      <c r="G43" s="6" t="str">
        <f t="shared" si="2"/>
        <v>2-B2</v>
      </c>
      <c r="H43" s="8">
        <v>10</v>
      </c>
      <c r="I43" s="7" t="str">
        <f t="shared" si="3"/>
        <v>C28-10i_2-B2</v>
      </c>
      <c r="J43" s="9">
        <v>45496</v>
      </c>
      <c r="K43" s="8">
        <v>3</v>
      </c>
      <c r="L43" s="8" t="b">
        <v>0</v>
      </c>
      <c r="N43" t="b">
        <v>0</v>
      </c>
      <c r="O43" t="b">
        <v>0</v>
      </c>
    </row>
    <row r="44" spans="1:15">
      <c r="A44" s="8" t="s">
        <v>68</v>
      </c>
      <c r="B44" s="8">
        <v>28</v>
      </c>
      <c r="C44" s="6" t="str">
        <f t="shared" si="0"/>
        <v>C28</v>
      </c>
      <c r="D44" s="8">
        <v>2</v>
      </c>
      <c r="E44" s="8" t="s">
        <v>83</v>
      </c>
      <c r="F44" s="8">
        <v>3</v>
      </c>
      <c r="G44" s="6" t="str">
        <f t="shared" si="2"/>
        <v>2-B3</v>
      </c>
      <c r="H44" s="8">
        <v>11</v>
      </c>
      <c r="I44" s="7" t="str">
        <f t="shared" si="3"/>
        <v>C28-11i_2-B3</v>
      </c>
      <c r="J44" s="9">
        <v>45496</v>
      </c>
      <c r="K44" s="8">
        <v>3</v>
      </c>
      <c r="L44" s="8" t="b">
        <v>1</v>
      </c>
      <c r="M44" t="s">
        <v>106</v>
      </c>
      <c r="N44" t="b">
        <v>1</v>
      </c>
      <c r="O44" t="b">
        <v>1</v>
      </c>
    </row>
    <row r="45" spans="1:15">
      <c r="A45" s="8" t="s">
        <v>68</v>
      </c>
      <c r="B45" s="8">
        <v>28</v>
      </c>
      <c r="C45" s="6" t="str">
        <f t="shared" si="0"/>
        <v>C28</v>
      </c>
      <c r="D45" s="8">
        <v>2</v>
      </c>
      <c r="E45" s="8" t="s">
        <v>83</v>
      </c>
      <c r="F45" s="8">
        <v>4</v>
      </c>
      <c r="G45" s="6" t="str">
        <f t="shared" si="2"/>
        <v>2-B4</v>
      </c>
      <c r="H45" s="8">
        <v>12</v>
      </c>
      <c r="I45" s="7" t="str">
        <f t="shared" si="3"/>
        <v>C28-12i_2-B4</v>
      </c>
      <c r="J45" s="9">
        <v>45496</v>
      </c>
      <c r="K45" s="8">
        <v>3</v>
      </c>
      <c r="L45" s="8" t="b">
        <v>1</v>
      </c>
      <c r="M45" t="s">
        <v>106</v>
      </c>
      <c r="N45" t="b">
        <v>0</v>
      </c>
      <c r="O45" t="b">
        <v>0</v>
      </c>
    </row>
    <row r="46" spans="1:15">
      <c r="A46" s="8" t="s">
        <v>68</v>
      </c>
      <c r="B46" s="8">
        <v>28</v>
      </c>
      <c r="C46" s="6" t="str">
        <f t="shared" si="0"/>
        <v>C28</v>
      </c>
      <c r="D46" s="8">
        <v>2</v>
      </c>
      <c r="E46" s="8" t="s">
        <v>83</v>
      </c>
      <c r="F46" s="8">
        <v>5</v>
      </c>
      <c r="G46" s="6" t="str">
        <f t="shared" si="2"/>
        <v>2-B5</v>
      </c>
      <c r="H46" s="8">
        <v>13</v>
      </c>
      <c r="I46" s="7" t="str">
        <f t="shared" si="3"/>
        <v>C28-13i_2-B5</v>
      </c>
      <c r="J46" s="9">
        <v>45496</v>
      </c>
      <c r="K46" s="8">
        <v>3</v>
      </c>
      <c r="L46" s="8" t="b">
        <v>0</v>
      </c>
      <c r="M46" t="s">
        <v>118</v>
      </c>
      <c r="N46" t="b">
        <v>0</v>
      </c>
      <c r="O46" t="b">
        <v>0</v>
      </c>
    </row>
    <row r="47" spans="1:15">
      <c r="A47" s="8" t="s">
        <v>68</v>
      </c>
      <c r="B47" s="8">
        <v>28</v>
      </c>
      <c r="C47" s="6" t="str">
        <f t="shared" si="0"/>
        <v>C28</v>
      </c>
      <c r="D47" s="8">
        <v>2</v>
      </c>
      <c r="E47" s="8" t="s">
        <v>83</v>
      </c>
      <c r="F47" s="8">
        <v>6</v>
      </c>
      <c r="G47" s="6" t="str">
        <f t="shared" si="2"/>
        <v>2-B6</v>
      </c>
      <c r="H47" s="8">
        <v>14</v>
      </c>
      <c r="I47" s="7" t="str">
        <f t="shared" si="3"/>
        <v>C28-14i_2-B6</v>
      </c>
      <c r="J47" s="9">
        <v>45496</v>
      </c>
      <c r="K47" s="8">
        <v>3</v>
      </c>
      <c r="L47" s="8" t="b">
        <v>0</v>
      </c>
      <c r="M47" t="s">
        <v>118</v>
      </c>
      <c r="N47" t="b">
        <v>0</v>
      </c>
      <c r="O47" t="b">
        <v>0</v>
      </c>
    </row>
    <row r="48" spans="1:15">
      <c r="A48" s="8" t="s">
        <v>68</v>
      </c>
      <c r="B48" s="8">
        <v>28</v>
      </c>
      <c r="C48" s="6" t="str">
        <f t="shared" si="0"/>
        <v>C28</v>
      </c>
      <c r="D48" s="8">
        <v>2</v>
      </c>
      <c r="E48" s="8" t="s">
        <v>83</v>
      </c>
      <c r="F48" s="8">
        <v>7</v>
      </c>
      <c r="G48" s="6" t="str">
        <f t="shared" si="2"/>
        <v>2-B7</v>
      </c>
      <c r="H48" s="8">
        <v>15</v>
      </c>
      <c r="I48" s="7" t="str">
        <f t="shared" si="3"/>
        <v>C28-15i_2-B7</v>
      </c>
      <c r="J48" s="9">
        <v>45496</v>
      </c>
      <c r="K48" s="8">
        <v>3</v>
      </c>
      <c r="L48" s="8" t="b">
        <v>1</v>
      </c>
      <c r="M48" t="s">
        <v>106</v>
      </c>
      <c r="N48" t="b">
        <v>0</v>
      </c>
      <c r="O48" t="b">
        <v>0</v>
      </c>
    </row>
    <row r="49" spans="1:15">
      <c r="A49" s="18" t="s">
        <v>68</v>
      </c>
      <c r="B49" s="18">
        <v>28</v>
      </c>
      <c r="C49" s="6" t="str">
        <f t="shared" si="0"/>
        <v>C28</v>
      </c>
      <c r="D49" s="18">
        <v>2</v>
      </c>
      <c r="E49" s="18" t="s">
        <v>83</v>
      </c>
      <c r="F49" s="18">
        <v>8</v>
      </c>
      <c r="G49" s="6" t="str">
        <f t="shared" si="2"/>
        <v>2-B8</v>
      </c>
      <c r="H49" s="18">
        <v>16</v>
      </c>
      <c r="I49" s="7" t="str">
        <f t="shared" si="3"/>
        <v>C28-16i_2-B8</v>
      </c>
      <c r="J49" s="19">
        <v>45496</v>
      </c>
      <c r="K49" s="18">
        <v>3</v>
      </c>
      <c r="L49" s="18" t="b">
        <v>1</v>
      </c>
      <c r="M49" s="20" t="s">
        <v>106</v>
      </c>
      <c r="N49" t="b">
        <v>0</v>
      </c>
      <c r="O49" t="b">
        <v>0</v>
      </c>
    </row>
    <row r="50" spans="1:15">
      <c r="A50" s="8" t="s">
        <v>68</v>
      </c>
      <c r="B50" s="8">
        <v>23</v>
      </c>
      <c r="C50" s="12" t="str">
        <f t="shared" si="0"/>
        <v>C23</v>
      </c>
      <c r="D50" s="8">
        <v>2</v>
      </c>
      <c r="E50" s="8" t="s">
        <v>113</v>
      </c>
      <c r="F50" s="8">
        <v>1</v>
      </c>
      <c r="G50" s="12" t="str">
        <f t="shared" si="2"/>
        <v>2-D1</v>
      </c>
      <c r="H50" s="8">
        <v>1</v>
      </c>
      <c r="I50" s="10" t="str">
        <f t="shared" si="3"/>
        <v>C23-01i_2-D1</v>
      </c>
      <c r="J50" s="9">
        <v>45496</v>
      </c>
      <c r="K50" s="8">
        <v>3</v>
      </c>
      <c r="L50" s="8" t="b">
        <v>1</v>
      </c>
      <c r="M50" t="s">
        <v>106</v>
      </c>
      <c r="N50" t="b">
        <v>1</v>
      </c>
      <c r="O50" t="b">
        <v>1</v>
      </c>
    </row>
    <row r="51" spans="1:15">
      <c r="A51" s="8" t="s">
        <v>68</v>
      </c>
      <c r="B51" s="8">
        <v>23</v>
      </c>
      <c r="C51" s="6" t="str">
        <f t="shared" si="0"/>
        <v>C23</v>
      </c>
      <c r="D51" s="8">
        <v>2</v>
      </c>
      <c r="E51" s="8" t="s">
        <v>113</v>
      </c>
      <c r="F51" s="8">
        <v>2</v>
      </c>
      <c r="G51" s="6" t="str">
        <f t="shared" si="2"/>
        <v>2-D2</v>
      </c>
      <c r="H51" s="8">
        <v>2</v>
      </c>
      <c r="I51" s="7" t="str">
        <f t="shared" si="3"/>
        <v>C23-02i_2-D2</v>
      </c>
      <c r="J51" s="9">
        <v>45496</v>
      </c>
      <c r="K51" s="8">
        <v>3</v>
      </c>
      <c r="L51" s="8" t="b">
        <v>1</v>
      </c>
      <c r="M51" t="s">
        <v>106</v>
      </c>
      <c r="N51" t="b">
        <v>1</v>
      </c>
      <c r="O51" t="b">
        <v>1</v>
      </c>
    </row>
    <row r="52" spans="1:15">
      <c r="A52" s="8" t="s">
        <v>68</v>
      </c>
      <c r="B52" s="8">
        <v>23</v>
      </c>
      <c r="C52" s="6" t="str">
        <f t="shared" si="0"/>
        <v>C23</v>
      </c>
      <c r="D52" s="8">
        <v>2</v>
      </c>
      <c r="E52" s="8" t="s">
        <v>113</v>
      </c>
      <c r="F52" s="8">
        <v>3</v>
      </c>
      <c r="G52" s="6" t="str">
        <f t="shared" si="2"/>
        <v>2-D3</v>
      </c>
      <c r="H52" s="8">
        <v>3</v>
      </c>
      <c r="I52" s="7" t="str">
        <f t="shared" si="3"/>
        <v>C23-03i_2-D3</v>
      </c>
      <c r="J52" s="9">
        <v>45496</v>
      </c>
      <c r="K52" s="8">
        <v>3</v>
      </c>
      <c r="L52" s="8" t="b">
        <v>0</v>
      </c>
      <c r="N52" t="b">
        <v>0</v>
      </c>
      <c r="O52" t="b">
        <v>0</v>
      </c>
    </row>
    <row r="53" spans="1:15">
      <c r="A53" s="8" t="s">
        <v>68</v>
      </c>
      <c r="B53" s="8">
        <v>23</v>
      </c>
      <c r="C53" s="6" t="str">
        <f t="shared" si="0"/>
        <v>C23</v>
      </c>
      <c r="D53" s="8">
        <v>2</v>
      </c>
      <c r="E53" s="8" t="s">
        <v>113</v>
      </c>
      <c r="F53" s="8">
        <v>4</v>
      </c>
      <c r="G53" s="6" t="str">
        <f t="shared" si="2"/>
        <v>2-D4</v>
      </c>
      <c r="H53" s="8">
        <v>4</v>
      </c>
      <c r="I53" s="7" t="str">
        <f t="shared" si="3"/>
        <v>C23-04i_2-D4</v>
      </c>
      <c r="J53" s="9">
        <v>45496</v>
      </c>
      <c r="K53" s="8">
        <v>3</v>
      </c>
      <c r="L53" s="8" t="b">
        <v>1</v>
      </c>
      <c r="M53" t="s">
        <v>106</v>
      </c>
      <c r="N53" t="b">
        <v>1</v>
      </c>
      <c r="O53" t="b">
        <v>1</v>
      </c>
    </row>
    <row r="54" spans="1:15">
      <c r="A54" s="8" t="s">
        <v>68</v>
      </c>
      <c r="B54" s="8">
        <v>23</v>
      </c>
      <c r="C54" s="6" t="str">
        <f t="shared" si="0"/>
        <v>C23</v>
      </c>
      <c r="D54" s="8">
        <v>2</v>
      </c>
      <c r="E54" s="8" t="s">
        <v>113</v>
      </c>
      <c r="F54" s="8">
        <v>5</v>
      </c>
      <c r="G54" s="6" t="str">
        <f t="shared" si="2"/>
        <v>2-D5</v>
      </c>
      <c r="H54" s="8">
        <v>5</v>
      </c>
      <c r="I54" s="7" t="str">
        <f t="shared" si="3"/>
        <v>C23-05i_2-D5</v>
      </c>
      <c r="J54" s="9">
        <v>45496</v>
      </c>
      <c r="K54" s="8">
        <v>3</v>
      </c>
      <c r="L54" s="8" t="b">
        <v>0</v>
      </c>
      <c r="N54" t="b">
        <v>1</v>
      </c>
      <c r="O54" t="b">
        <v>1</v>
      </c>
    </row>
    <row r="55" spans="1:15">
      <c r="A55" s="8" t="s">
        <v>68</v>
      </c>
      <c r="B55" s="8">
        <v>23</v>
      </c>
      <c r="C55" s="6" t="str">
        <f t="shared" si="0"/>
        <v>C23</v>
      </c>
      <c r="D55" s="8">
        <v>2</v>
      </c>
      <c r="E55" s="8" t="s">
        <v>113</v>
      </c>
      <c r="F55" s="8">
        <v>6</v>
      </c>
      <c r="G55" s="6" t="str">
        <f t="shared" si="2"/>
        <v>2-D6</v>
      </c>
      <c r="H55" s="8">
        <v>6</v>
      </c>
      <c r="I55" s="7" t="str">
        <f t="shared" si="3"/>
        <v>C23-06i_2-D6</v>
      </c>
      <c r="J55" s="9">
        <v>45496</v>
      </c>
      <c r="K55" s="8">
        <v>3</v>
      </c>
      <c r="L55" s="8" t="b">
        <v>1</v>
      </c>
      <c r="M55" t="s">
        <v>106</v>
      </c>
      <c r="N55" t="b">
        <v>1</v>
      </c>
      <c r="O55" t="b">
        <v>1</v>
      </c>
    </row>
    <row r="56" spans="1:15">
      <c r="A56" s="8" t="s">
        <v>68</v>
      </c>
      <c r="B56" s="8">
        <v>23</v>
      </c>
      <c r="C56" s="6" t="str">
        <f t="shared" si="0"/>
        <v>C23</v>
      </c>
      <c r="D56" s="8">
        <v>2</v>
      </c>
      <c r="E56" s="8" t="s">
        <v>113</v>
      </c>
      <c r="F56" s="8">
        <v>7</v>
      </c>
      <c r="G56" s="6" t="str">
        <f t="shared" si="2"/>
        <v>2-D7</v>
      </c>
      <c r="H56" s="8">
        <v>7</v>
      </c>
      <c r="I56" s="7" t="str">
        <f t="shared" si="3"/>
        <v>C23-07i_2-D7</v>
      </c>
      <c r="J56" s="9">
        <v>45496</v>
      </c>
      <c r="K56" s="8">
        <v>3</v>
      </c>
      <c r="L56" s="8" t="b">
        <v>0</v>
      </c>
      <c r="N56" t="b">
        <v>0</v>
      </c>
      <c r="O56" t="b">
        <v>0</v>
      </c>
    </row>
    <row r="57" spans="1:15">
      <c r="A57" s="8" t="s">
        <v>68</v>
      </c>
      <c r="B57" s="8">
        <v>23</v>
      </c>
      <c r="C57" s="6" t="str">
        <f t="shared" si="0"/>
        <v>C23</v>
      </c>
      <c r="D57" s="8">
        <v>2</v>
      </c>
      <c r="E57" s="8" t="s">
        <v>113</v>
      </c>
      <c r="F57" s="8">
        <v>8</v>
      </c>
      <c r="G57" s="6" t="str">
        <f t="shared" si="2"/>
        <v>2-D8</v>
      </c>
      <c r="H57" s="8">
        <v>8</v>
      </c>
      <c r="I57" s="7" t="str">
        <f t="shared" si="3"/>
        <v>C23-08i_2-D8</v>
      </c>
      <c r="J57" s="9">
        <v>45496</v>
      </c>
      <c r="K57" s="8">
        <v>3</v>
      </c>
      <c r="L57" s="8" t="b">
        <v>1</v>
      </c>
      <c r="M57" t="s">
        <v>106</v>
      </c>
      <c r="N57" t="s">
        <v>111</v>
      </c>
      <c r="O57" t="b">
        <v>1</v>
      </c>
    </row>
    <row r="58" spans="1:15">
      <c r="A58" s="8" t="s">
        <v>68</v>
      </c>
      <c r="B58" s="8">
        <v>23</v>
      </c>
      <c r="C58" s="6" t="str">
        <f t="shared" si="0"/>
        <v>C23</v>
      </c>
      <c r="D58" s="8">
        <v>2</v>
      </c>
      <c r="E58" s="8" t="s">
        <v>115</v>
      </c>
      <c r="F58" s="8">
        <v>1</v>
      </c>
      <c r="G58" s="6" t="str">
        <f t="shared" si="2"/>
        <v>2-E1</v>
      </c>
      <c r="H58" s="8">
        <v>9</v>
      </c>
      <c r="I58" s="7" t="str">
        <f t="shared" si="3"/>
        <v>C23-09i_2-E1</v>
      </c>
      <c r="J58" s="9">
        <v>45496</v>
      </c>
      <c r="K58" s="8">
        <v>3</v>
      </c>
      <c r="L58" s="8" t="b">
        <v>1</v>
      </c>
      <c r="M58" t="s">
        <v>106</v>
      </c>
      <c r="N58" t="s">
        <v>111</v>
      </c>
      <c r="O58" t="s">
        <v>112</v>
      </c>
    </row>
    <row r="59" spans="1:15">
      <c r="A59" s="8" t="s">
        <v>68</v>
      </c>
      <c r="B59" s="8">
        <v>23</v>
      </c>
      <c r="C59" s="6" t="str">
        <f t="shared" si="0"/>
        <v>C23</v>
      </c>
      <c r="D59" s="8">
        <v>2</v>
      </c>
      <c r="E59" s="8" t="s">
        <v>115</v>
      </c>
      <c r="F59" s="8">
        <v>2</v>
      </c>
      <c r="G59" s="6" t="str">
        <f t="shared" si="2"/>
        <v>2-E2</v>
      </c>
      <c r="H59" s="8">
        <v>10</v>
      </c>
      <c r="I59" s="7" t="str">
        <f t="shared" si="3"/>
        <v>C23-10i_2-E2</v>
      </c>
      <c r="J59" s="9">
        <v>45496</v>
      </c>
      <c r="K59" s="8">
        <v>3</v>
      </c>
      <c r="L59" s="8" t="b">
        <v>1</v>
      </c>
      <c r="M59" t="s">
        <v>106</v>
      </c>
      <c r="N59" t="s">
        <v>111</v>
      </c>
      <c r="O59" t="b">
        <v>0</v>
      </c>
    </row>
    <row r="60" spans="1:15">
      <c r="A60" s="8" t="s">
        <v>68</v>
      </c>
      <c r="B60" s="8">
        <v>23</v>
      </c>
      <c r="C60" s="6" t="str">
        <f t="shared" si="0"/>
        <v>C23</v>
      </c>
      <c r="D60" s="8">
        <v>2</v>
      </c>
      <c r="E60" s="8" t="s">
        <v>115</v>
      </c>
      <c r="F60" s="8">
        <v>3</v>
      </c>
      <c r="G60" s="6" t="str">
        <f t="shared" si="2"/>
        <v>2-E3</v>
      </c>
      <c r="H60" s="8">
        <v>11</v>
      </c>
      <c r="I60" s="7" t="str">
        <f t="shared" si="3"/>
        <v>C23-11i_2-E3</v>
      </c>
      <c r="J60" s="9">
        <v>45496</v>
      </c>
      <c r="K60" s="8">
        <v>3</v>
      </c>
      <c r="L60" s="8" t="b">
        <v>1</v>
      </c>
      <c r="M60" t="s">
        <v>106</v>
      </c>
      <c r="N60" t="b">
        <v>1</v>
      </c>
      <c r="O60" t="b">
        <v>1</v>
      </c>
    </row>
    <row r="61" spans="1:15">
      <c r="A61" s="8" t="s">
        <v>68</v>
      </c>
      <c r="B61" s="8">
        <v>23</v>
      </c>
      <c r="C61" s="6" t="str">
        <f t="shared" si="0"/>
        <v>C23</v>
      </c>
      <c r="D61" s="8">
        <v>2</v>
      </c>
      <c r="E61" s="8" t="s">
        <v>115</v>
      </c>
      <c r="F61" s="8">
        <v>4</v>
      </c>
      <c r="G61" s="6" t="str">
        <f t="shared" si="2"/>
        <v>2-E4</v>
      </c>
      <c r="H61" s="8">
        <v>12</v>
      </c>
      <c r="I61" s="7" t="str">
        <f t="shared" si="3"/>
        <v>C23-12i_2-E4</v>
      </c>
      <c r="J61" s="9">
        <v>45496</v>
      </c>
      <c r="K61" s="8">
        <v>3</v>
      </c>
      <c r="L61" s="8" t="b">
        <v>1</v>
      </c>
      <c r="M61" t="s">
        <v>106</v>
      </c>
      <c r="N61" t="b">
        <v>1</v>
      </c>
      <c r="O61" t="b">
        <v>1</v>
      </c>
    </row>
    <row r="62" spans="1:15">
      <c r="A62" s="8" t="s">
        <v>68</v>
      </c>
      <c r="B62" s="8">
        <v>23</v>
      </c>
      <c r="C62" s="6" t="str">
        <f t="shared" si="0"/>
        <v>C23</v>
      </c>
      <c r="D62" s="8">
        <v>2</v>
      </c>
      <c r="E62" s="8" t="s">
        <v>115</v>
      </c>
      <c r="F62" s="8">
        <v>5</v>
      </c>
      <c r="G62" s="6" t="str">
        <f t="shared" si="2"/>
        <v>2-E5</v>
      </c>
      <c r="H62" s="8">
        <v>13</v>
      </c>
      <c r="I62" s="7" t="str">
        <f t="shared" si="3"/>
        <v>C23-13i_2-E5</v>
      </c>
      <c r="J62" s="9">
        <v>45496</v>
      </c>
      <c r="K62" s="8">
        <v>3</v>
      </c>
      <c r="L62" s="8" t="b">
        <v>0</v>
      </c>
      <c r="N62" t="b">
        <v>1</v>
      </c>
      <c r="O62" t="b">
        <v>1</v>
      </c>
    </row>
    <row r="63" spans="1:15">
      <c r="A63" s="8" t="s">
        <v>68</v>
      </c>
      <c r="B63" s="8">
        <v>23</v>
      </c>
      <c r="C63" s="6" t="str">
        <f t="shared" si="0"/>
        <v>C23</v>
      </c>
      <c r="D63" s="8">
        <v>2</v>
      </c>
      <c r="E63" s="8" t="s">
        <v>115</v>
      </c>
      <c r="F63" s="8">
        <v>6</v>
      </c>
      <c r="G63" s="6" t="str">
        <f t="shared" si="2"/>
        <v>2-E6</v>
      </c>
      <c r="H63" s="8">
        <v>14</v>
      </c>
      <c r="I63" s="7" t="str">
        <f t="shared" si="3"/>
        <v>C23-14i_2-E6</v>
      </c>
      <c r="J63" s="9">
        <v>45496</v>
      </c>
      <c r="K63" s="8">
        <v>3</v>
      </c>
      <c r="L63" s="8" t="b">
        <v>1</v>
      </c>
      <c r="M63" t="s">
        <v>106</v>
      </c>
      <c r="N63" t="b">
        <v>1</v>
      </c>
      <c r="O63" t="b">
        <v>1</v>
      </c>
    </row>
    <row r="64" spans="1:15">
      <c r="A64" s="8" t="s">
        <v>68</v>
      </c>
      <c r="B64" s="8">
        <v>23</v>
      </c>
      <c r="C64" s="6" t="str">
        <f t="shared" si="0"/>
        <v>C23</v>
      </c>
      <c r="D64" s="8">
        <v>2</v>
      </c>
      <c r="E64" s="8" t="s">
        <v>115</v>
      </c>
      <c r="F64" s="8">
        <v>7</v>
      </c>
      <c r="G64" s="6" t="str">
        <f t="shared" si="2"/>
        <v>2-E7</v>
      </c>
      <c r="H64" s="8">
        <v>15</v>
      </c>
      <c r="I64" s="7" t="str">
        <f t="shared" si="3"/>
        <v>C23-15i_2-E7</v>
      </c>
      <c r="J64" s="9">
        <v>45496</v>
      </c>
      <c r="K64" s="8">
        <v>3</v>
      </c>
      <c r="L64" s="8" t="b">
        <v>0</v>
      </c>
      <c r="N64" t="b">
        <v>0</v>
      </c>
      <c r="O64" t="b">
        <v>0</v>
      </c>
    </row>
    <row r="65" spans="1:16">
      <c r="A65" s="18" t="s">
        <v>68</v>
      </c>
      <c r="B65" s="18">
        <v>23</v>
      </c>
      <c r="C65" s="6" t="str">
        <f t="shared" si="0"/>
        <v>C23</v>
      </c>
      <c r="D65" s="18">
        <v>2</v>
      </c>
      <c r="E65" s="18" t="s">
        <v>115</v>
      </c>
      <c r="F65" s="18">
        <v>8</v>
      </c>
      <c r="G65" s="6" t="str">
        <f t="shared" si="2"/>
        <v>2-E8</v>
      </c>
      <c r="H65" s="18">
        <v>16</v>
      </c>
      <c r="I65" s="7" t="str">
        <f t="shared" si="3"/>
        <v>C23-16i_2-E8</v>
      </c>
      <c r="J65" s="19">
        <v>45496</v>
      </c>
      <c r="K65" s="18">
        <v>3</v>
      </c>
      <c r="L65" s="18" t="b">
        <v>1</v>
      </c>
      <c r="M65" s="20" t="s">
        <v>106</v>
      </c>
      <c r="N65" t="b">
        <v>1</v>
      </c>
      <c r="O65" t="b">
        <v>1</v>
      </c>
    </row>
    <row r="66" spans="1:16">
      <c r="A66" s="8" t="s">
        <v>68</v>
      </c>
      <c r="B66" s="8">
        <v>49</v>
      </c>
      <c r="C66" s="12" t="str">
        <f t="shared" si="0"/>
        <v>C49</v>
      </c>
      <c r="D66" s="8">
        <v>3</v>
      </c>
      <c r="E66" s="8" t="s">
        <v>104</v>
      </c>
      <c r="F66" s="8">
        <v>1</v>
      </c>
      <c r="G66" s="12" t="str">
        <f t="shared" si="2"/>
        <v>3-A1</v>
      </c>
      <c r="H66" s="8">
        <v>1</v>
      </c>
      <c r="I66" s="10" t="str">
        <f t="shared" si="3"/>
        <v>C49-01i_3-A1</v>
      </c>
      <c r="J66" s="9">
        <v>45498</v>
      </c>
      <c r="K66" s="8">
        <v>3</v>
      </c>
      <c r="L66" s="8" t="b">
        <v>0</v>
      </c>
      <c r="N66" t="s">
        <v>112</v>
      </c>
      <c r="O66" t="b">
        <v>0</v>
      </c>
      <c r="P66" t="s">
        <v>112</v>
      </c>
    </row>
    <row r="67" spans="1:16">
      <c r="A67" s="8" t="s">
        <v>68</v>
      </c>
      <c r="B67" s="8">
        <v>49</v>
      </c>
      <c r="C67" s="6" t="str">
        <f t="shared" ref="C67:C98" si="4">A67&amp;B67</f>
        <v>C49</v>
      </c>
      <c r="D67" s="8">
        <v>3</v>
      </c>
      <c r="E67" s="8" t="s">
        <v>104</v>
      </c>
      <c r="F67" s="8">
        <v>2</v>
      </c>
      <c r="G67" s="6" t="str">
        <f t="shared" si="2"/>
        <v>3-A2</v>
      </c>
      <c r="H67" s="8">
        <v>2</v>
      </c>
      <c r="I67" s="7" t="str">
        <f t="shared" si="3"/>
        <v>C49-02i_3-A2</v>
      </c>
      <c r="J67" s="9">
        <v>45498</v>
      </c>
      <c r="K67" s="8">
        <v>3</v>
      </c>
      <c r="L67" s="8" t="b">
        <v>0</v>
      </c>
      <c r="N67" t="s">
        <v>112</v>
      </c>
      <c r="O67" t="b">
        <v>0</v>
      </c>
      <c r="P67" t="b">
        <v>0</v>
      </c>
    </row>
    <row r="68" spans="1:16">
      <c r="A68" s="8" t="s">
        <v>68</v>
      </c>
      <c r="B68" s="8">
        <v>49</v>
      </c>
      <c r="C68" s="6" t="str">
        <f t="shared" si="4"/>
        <v>C49</v>
      </c>
      <c r="D68" s="8">
        <v>3</v>
      </c>
      <c r="E68" s="8" t="s">
        <v>104</v>
      </c>
      <c r="F68" s="8">
        <v>3</v>
      </c>
      <c r="G68" s="6" t="str">
        <f t="shared" si="2"/>
        <v>3-A3</v>
      </c>
      <c r="H68" s="8">
        <v>3</v>
      </c>
      <c r="I68" s="7" t="str">
        <f t="shared" si="3"/>
        <v>C49-03i_3-A3</v>
      </c>
      <c r="J68" s="9">
        <v>45498</v>
      </c>
      <c r="K68" s="8">
        <v>3</v>
      </c>
      <c r="L68" s="8" t="b">
        <v>0</v>
      </c>
      <c r="N68" t="s">
        <v>112</v>
      </c>
      <c r="O68" t="s">
        <v>111</v>
      </c>
      <c r="P68" t="s">
        <v>111</v>
      </c>
    </row>
    <row r="69" spans="1:16">
      <c r="A69" s="8" t="s">
        <v>68</v>
      </c>
      <c r="B69" s="8">
        <v>49</v>
      </c>
      <c r="C69" s="6" t="str">
        <f t="shared" si="4"/>
        <v>C49</v>
      </c>
      <c r="D69" s="8">
        <v>3</v>
      </c>
      <c r="E69" s="8" t="s">
        <v>104</v>
      </c>
      <c r="F69" s="8">
        <v>4</v>
      </c>
      <c r="G69" s="6" t="str">
        <f t="shared" si="2"/>
        <v>3-A4</v>
      </c>
      <c r="H69" s="8">
        <v>4</v>
      </c>
      <c r="I69" s="7" t="str">
        <f t="shared" si="3"/>
        <v>C49-04i_3-A4</v>
      </c>
      <c r="J69" s="9">
        <v>45498</v>
      </c>
      <c r="K69" s="8">
        <v>3</v>
      </c>
      <c r="L69" s="8" t="b">
        <v>0</v>
      </c>
      <c r="N69" t="s">
        <v>112</v>
      </c>
      <c r="O69" t="b">
        <v>0</v>
      </c>
      <c r="P69" t="b">
        <v>0</v>
      </c>
    </row>
    <row r="70" spans="1:16">
      <c r="A70" s="8" t="s">
        <v>68</v>
      </c>
      <c r="B70" s="8">
        <v>49</v>
      </c>
      <c r="C70" s="6" t="str">
        <f t="shared" si="4"/>
        <v>C49</v>
      </c>
      <c r="D70" s="8">
        <v>3</v>
      </c>
      <c r="E70" s="8" t="s">
        <v>104</v>
      </c>
      <c r="F70" s="8">
        <v>5</v>
      </c>
      <c r="G70" s="6" t="str">
        <f t="shared" si="2"/>
        <v>3-A5</v>
      </c>
      <c r="H70" s="8">
        <v>5</v>
      </c>
      <c r="I70" s="7" t="str">
        <f t="shared" si="3"/>
        <v>C49-05i_3-A5</v>
      </c>
      <c r="J70" s="9">
        <v>45498</v>
      </c>
      <c r="K70" s="8">
        <v>3</v>
      </c>
      <c r="L70" s="8" t="b">
        <v>1</v>
      </c>
      <c r="M70" t="s">
        <v>106</v>
      </c>
      <c r="N70" t="s">
        <v>112</v>
      </c>
      <c r="O70" t="s">
        <v>111</v>
      </c>
      <c r="P70" t="s">
        <v>111</v>
      </c>
    </row>
    <row r="71" spans="1:16">
      <c r="A71" s="8" t="s">
        <v>68</v>
      </c>
      <c r="B71" s="8">
        <v>49</v>
      </c>
      <c r="C71" s="6" t="str">
        <f t="shared" si="4"/>
        <v>C49</v>
      </c>
      <c r="D71" s="8">
        <v>3</v>
      </c>
      <c r="E71" s="8" t="s">
        <v>104</v>
      </c>
      <c r="F71" s="8">
        <v>6</v>
      </c>
      <c r="G71" s="6" t="str">
        <f t="shared" si="2"/>
        <v>3-A6</v>
      </c>
      <c r="H71" s="8">
        <v>6</v>
      </c>
      <c r="I71" s="7" t="str">
        <f t="shared" si="3"/>
        <v>C49-06i_3-A6</v>
      </c>
      <c r="J71" s="9">
        <v>45498</v>
      </c>
      <c r="K71" s="8">
        <v>3</v>
      </c>
      <c r="L71" s="8" t="b">
        <v>0</v>
      </c>
      <c r="N71" t="s">
        <v>112</v>
      </c>
      <c r="O71" t="b">
        <v>0</v>
      </c>
      <c r="P71" t="b">
        <v>0</v>
      </c>
    </row>
    <row r="72" spans="1:16">
      <c r="A72" s="8" t="s">
        <v>68</v>
      </c>
      <c r="B72" s="8">
        <v>49</v>
      </c>
      <c r="C72" s="6" t="str">
        <f t="shared" si="4"/>
        <v>C49</v>
      </c>
      <c r="D72" s="8">
        <v>3</v>
      </c>
      <c r="E72" s="8" t="s">
        <v>104</v>
      </c>
      <c r="F72" s="8">
        <v>7</v>
      </c>
      <c r="G72" s="6" t="str">
        <f t="shared" si="2"/>
        <v>3-A7</v>
      </c>
      <c r="H72" s="8">
        <v>7</v>
      </c>
      <c r="I72" s="7" t="str">
        <f t="shared" si="3"/>
        <v>C49-07i_3-A7</v>
      </c>
      <c r="J72" s="9">
        <v>45498</v>
      </c>
      <c r="K72" s="8">
        <v>3</v>
      </c>
      <c r="L72" s="8" t="b">
        <v>1</v>
      </c>
      <c r="M72" t="s">
        <v>106</v>
      </c>
      <c r="N72" t="s">
        <v>112</v>
      </c>
      <c r="O72" t="s">
        <v>111</v>
      </c>
      <c r="P72" t="b">
        <v>0</v>
      </c>
    </row>
    <row r="73" spans="1:16">
      <c r="A73" s="8" t="s">
        <v>68</v>
      </c>
      <c r="B73" s="8">
        <v>49</v>
      </c>
      <c r="C73" s="6" t="str">
        <f t="shared" si="4"/>
        <v>C49</v>
      </c>
      <c r="D73" s="8">
        <v>3</v>
      </c>
      <c r="E73" s="8" t="s">
        <v>104</v>
      </c>
      <c r="F73" s="8">
        <v>8</v>
      </c>
      <c r="G73" s="6" t="str">
        <f t="shared" ref="G73:G142" si="5">D73 &amp; "-" &amp; E73 &amp; F73</f>
        <v>3-A8</v>
      </c>
      <c r="H73" s="8">
        <v>8</v>
      </c>
      <c r="I73" s="7" t="str">
        <f t="shared" si="3"/>
        <v>C49-08i_3-A8</v>
      </c>
      <c r="J73" s="9">
        <v>45498</v>
      </c>
      <c r="K73" s="8">
        <v>3</v>
      </c>
      <c r="L73" s="8" t="b">
        <v>0</v>
      </c>
      <c r="N73" t="s">
        <v>112</v>
      </c>
      <c r="O73" t="s">
        <v>112</v>
      </c>
      <c r="P73" t="s">
        <v>112</v>
      </c>
    </row>
    <row r="74" spans="1:16">
      <c r="A74" s="8" t="s">
        <v>68</v>
      </c>
      <c r="B74" s="8">
        <v>49</v>
      </c>
      <c r="C74" s="6" t="str">
        <f t="shared" si="4"/>
        <v>C49</v>
      </c>
      <c r="D74" s="8">
        <v>3</v>
      </c>
      <c r="E74" s="8" t="s">
        <v>83</v>
      </c>
      <c r="F74" s="8">
        <v>1</v>
      </c>
      <c r="G74" s="6" t="str">
        <f t="shared" si="5"/>
        <v>3-B1</v>
      </c>
      <c r="H74" s="8">
        <v>9</v>
      </c>
      <c r="I74" s="7" t="str">
        <f t="shared" si="3"/>
        <v>C49-09i_3-B1</v>
      </c>
      <c r="J74" s="9">
        <v>45498</v>
      </c>
      <c r="K74" s="8">
        <v>3</v>
      </c>
      <c r="L74" s="8" t="b">
        <v>1</v>
      </c>
      <c r="M74" t="s">
        <v>106</v>
      </c>
      <c r="N74" t="s">
        <v>111</v>
      </c>
      <c r="O74" t="b">
        <v>1</v>
      </c>
      <c r="P74" t="b">
        <v>1</v>
      </c>
    </row>
    <row r="75" spans="1:16">
      <c r="A75" s="8" t="s">
        <v>68</v>
      </c>
      <c r="B75" s="8">
        <v>49</v>
      </c>
      <c r="C75" s="6" t="str">
        <f t="shared" si="4"/>
        <v>C49</v>
      </c>
      <c r="D75" s="8">
        <v>3</v>
      </c>
      <c r="E75" s="8" t="s">
        <v>83</v>
      </c>
      <c r="F75" s="8">
        <v>2</v>
      </c>
      <c r="G75" s="6" t="str">
        <f t="shared" si="5"/>
        <v>3-B2</v>
      </c>
      <c r="H75" s="8">
        <v>10</v>
      </c>
      <c r="I75" s="7" t="str">
        <f t="shared" si="3"/>
        <v>C49-10i_3-B2</v>
      </c>
      <c r="J75" s="9">
        <v>45498</v>
      </c>
      <c r="K75" s="8">
        <v>3</v>
      </c>
      <c r="L75" s="8" t="b">
        <v>0</v>
      </c>
      <c r="N75" t="b">
        <v>0</v>
      </c>
      <c r="O75" t="b">
        <v>0</v>
      </c>
      <c r="P75" t="b">
        <v>0</v>
      </c>
    </row>
    <row r="76" spans="1:16">
      <c r="A76" s="8" t="s">
        <v>68</v>
      </c>
      <c r="B76" s="8">
        <v>49</v>
      </c>
      <c r="C76" s="6" t="str">
        <f t="shared" si="4"/>
        <v>C49</v>
      </c>
      <c r="D76" s="8">
        <v>3</v>
      </c>
      <c r="E76" s="8" t="s">
        <v>83</v>
      </c>
      <c r="F76" s="8">
        <v>3</v>
      </c>
      <c r="G76" s="6" t="str">
        <f t="shared" si="5"/>
        <v>3-B3</v>
      </c>
      <c r="H76" s="8">
        <v>11</v>
      </c>
      <c r="I76" s="7" t="str">
        <f t="shared" si="3"/>
        <v>C49-11i_3-B3</v>
      </c>
      <c r="J76" s="9">
        <v>45498</v>
      </c>
      <c r="K76" s="8">
        <v>3</v>
      </c>
      <c r="L76" s="8" t="b">
        <v>0</v>
      </c>
      <c r="N76" t="b">
        <v>0</v>
      </c>
      <c r="O76" t="b">
        <v>0</v>
      </c>
      <c r="P76" t="b">
        <v>0</v>
      </c>
    </row>
    <row r="77" spans="1:16">
      <c r="A77" s="8" t="s">
        <v>68</v>
      </c>
      <c r="B77" s="8">
        <v>49</v>
      </c>
      <c r="C77" s="6" t="str">
        <f t="shared" si="4"/>
        <v>C49</v>
      </c>
      <c r="D77" s="8">
        <v>3</v>
      </c>
      <c r="E77" s="8" t="s">
        <v>83</v>
      </c>
      <c r="F77" s="8">
        <v>4</v>
      </c>
      <c r="G77" s="6" t="str">
        <f t="shared" si="5"/>
        <v>3-B4</v>
      </c>
      <c r="H77" s="8">
        <v>12</v>
      </c>
      <c r="I77" s="7" t="str">
        <f t="shared" si="3"/>
        <v>C49-12i_3-B4</v>
      </c>
      <c r="J77" s="9">
        <v>45498</v>
      </c>
      <c r="K77" s="8">
        <v>3</v>
      </c>
      <c r="L77" s="8" t="b">
        <v>1</v>
      </c>
      <c r="M77" t="s">
        <v>106</v>
      </c>
      <c r="N77" t="s">
        <v>111</v>
      </c>
      <c r="O77" t="s">
        <v>111</v>
      </c>
      <c r="P77" t="b">
        <v>1</v>
      </c>
    </row>
    <row r="78" spans="1:16">
      <c r="A78" s="8" t="s">
        <v>68</v>
      </c>
      <c r="B78" s="8">
        <v>49</v>
      </c>
      <c r="C78" s="6" t="str">
        <f t="shared" si="4"/>
        <v>C49</v>
      </c>
      <c r="D78" s="8">
        <v>3</v>
      </c>
      <c r="E78" s="8" t="s">
        <v>83</v>
      </c>
      <c r="F78" s="8">
        <v>5</v>
      </c>
      <c r="G78" s="6" t="str">
        <f t="shared" si="5"/>
        <v>3-B5</v>
      </c>
      <c r="H78" s="8">
        <v>13</v>
      </c>
      <c r="I78" s="7" t="str">
        <f t="shared" si="3"/>
        <v>C49-13i_3-B5</v>
      </c>
      <c r="J78" s="9">
        <v>45498</v>
      </c>
      <c r="K78" s="8">
        <v>3</v>
      </c>
      <c r="L78" s="8" t="b">
        <v>1</v>
      </c>
      <c r="M78" t="s">
        <v>106</v>
      </c>
      <c r="N78" t="s">
        <v>111</v>
      </c>
      <c r="O78" t="b">
        <v>1</v>
      </c>
      <c r="P78" t="b">
        <v>1</v>
      </c>
    </row>
    <row r="79" spans="1:16">
      <c r="A79" s="8" t="s">
        <v>68</v>
      </c>
      <c r="B79" s="8">
        <v>49</v>
      </c>
      <c r="C79" s="6" t="str">
        <f t="shared" si="4"/>
        <v>C49</v>
      </c>
      <c r="D79" s="8">
        <v>3</v>
      </c>
      <c r="E79" s="8" t="s">
        <v>83</v>
      </c>
      <c r="F79" s="8">
        <v>6</v>
      </c>
      <c r="G79" s="6" t="str">
        <f t="shared" si="5"/>
        <v>3-B6</v>
      </c>
      <c r="H79" s="8">
        <v>14</v>
      </c>
      <c r="I79" s="7" t="str">
        <f t="shared" si="3"/>
        <v>C49-14i_3-B6</v>
      </c>
      <c r="J79" s="9">
        <v>45498</v>
      </c>
      <c r="K79" s="8">
        <v>3</v>
      </c>
      <c r="L79" s="8" t="b">
        <v>1</v>
      </c>
      <c r="M79" t="s">
        <v>106</v>
      </c>
      <c r="N79" t="s">
        <v>111</v>
      </c>
      <c r="O79" t="b">
        <v>1</v>
      </c>
      <c r="P79" t="b">
        <v>1</v>
      </c>
    </row>
    <row r="80" spans="1:16">
      <c r="A80" s="8" t="s">
        <v>68</v>
      </c>
      <c r="B80" s="8">
        <v>49</v>
      </c>
      <c r="C80" s="6" t="str">
        <f t="shared" si="4"/>
        <v>C49</v>
      </c>
      <c r="D80" s="8">
        <v>3</v>
      </c>
      <c r="E80" s="8" t="s">
        <v>83</v>
      </c>
      <c r="F80" s="8">
        <v>7</v>
      </c>
      <c r="G80" s="6" t="str">
        <f t="shared" si="5"/>
        <v>3-B7</v>
      </c>
      <c r="H80" s="8">
        <v>15</v>
      </c>
      <c r="I80" s="7" t="str">
        <f t="shared" si="3"/>
        <v>C49-15i_3-B7</v>
      </c>
      <c r="J80" s="9">
        <v>45498</v>
      </c>
      <c r="K80" s="8">
        <v>3</v>
      </c>
      <c r="L80" s="8" t="b">
        <v>0</v>
      </c>
      <c r="N80" t="b">
        <v>0</v>
      </c>
      <c r="O80" t="b">
        <v>0</v>
      </c>
      <c r="P80" t="b">
        <v>0</v>
      </c>
    </row>
    <row r="81" spans="1:16">
      <c r="A81" s="18" t="s">
        <v>68</v>
      </c>
      <c r="B81" s="18">
        <v>49</v>
      </c>
      <c r="C81" s="6" t="str">
        <f t="shared" si="4"/>
        <v>C49</v>
      </c>
      <c r="D81" s="18">
        <v>3</v>
      </c>
      <c r="E81" s="18" t="s">
        <v>83</v>
      </c>
      <c r="F81" s="18">
        <v>8</v>
      </c>
      <c r="G81" s="6" t="str">
        <f t="shared" si="5"/>
        <v>3-B8</v>
      </c>
      <c r="H81" s="18">
        <v>16</v>
      </c>
      <c r="I81" s="7" t="str">
        <f t="shared" si="3"/>
        <v>C49-16i_3-B8</v>
      </c>
      <c r="J81" s="9">
        <v>45498</v>
      </c>
      <c r="K81" s="18">
        <v>3</v>
      </c>
      <c r="L81" s="18" t="b">
        <v>1</v>
      </c>
      <c r="M81" s="20" t="s">
        <v>106</v>
      </c>
      <c r="N81" t="s">
        <v>111</v>
      </c>
      <c r="O81" t="b">
        <v>1</v>
      </c>
      <c r="P81" t="s">
        <v>111</v>
      </c>
    </row>
    <row r="82" spans="1:16">
      <c r="A82" s="8" t="s">
        <v>119</v>
      </c>
      <c r="B82" s="8">
        <v>24</v>
      </c>
      <c r="C82" s="12" t="str">
        <f t="shared" si="4"/>
        <v>P24</v>
      </c>
      <c r="D82" s="8">
        <v>3</v>
      </c>
      <c r="E82" s="8" t="s">
        <v>113</v>
      </c>
      <c r="F82" s="8">
        <v>1</v>
      </c>
      <c r="G82" s="12" t="str">
        <f t="shared" si="5"/>
        <v>3-D1</v>
      </c>
      <c r="H82" s="8">
        <v>1</v>
      </c>
      <c r="I82" s="7" t="str">
        <f t="shared" si="3"/>
        <v>P24-01i_3-D1</v>
      </c>
      <c r="J82" s="21">
        <v>45498</v>
      </c>
      <c r="K82" s="8">
        <v>3</v>
      </c>
      <c r="L82" s="8" t="b">
        <v>1</v>
      </c>
      <c r="M82" t="s">
        <v>106</v>
      </c>
      <c r="N82" t="s">
        <v>120</v>
      </c>
      <c r="O82" t="b">
        <v>0</v>
      </c>
      <c r="P82" t="s">
        <v>120</v>
      </c>
    </row>
    <row r="83" spans="1:16">
      <c r="A83" s="8" t="s">
        <v>119</v>
      </c>
      <c r="B83" s="8">
        <v>24</v>
      </c>
      <c r="C83" s="12" t="str">
        <f t="shared" si="4"/>
        <v>P24</v>
      </c>
      <c r="D83" s="8">
        <v>3</v>
      </c>
      <c r="E83" s="8" t="s">
        <v>113</v>
      </c>
      <c r="F83" s="8">
        <v>2</v>
      </c>
      <c r="G83" s="6" t="str">
        <f t="shared" si="5"/>
        <v>3-D2</v>
      </c>
      <c r="H83" s="8">
        <v>2</v>
      </c>
      <c r="I83" s="7" t="str">
        <f t="shared" ref="I83:I84" si="6">A83&amp;TEXT(B83, "00")&amp;"-"&amp;TEXT(H83, "00")&amp;"i_"&amp;G83</f>
        <v>P24-02i_3-D2</v>
      </c>
      <c r="J83" s="9">
        <v>45498</v>
      </c>
      <c r="K83" s="8">
        <v>3</v>
      </c>
      <c r="L83" s="8" t="b">
        <v>0</v>
      </c>
      <c r="N83" t="s">
        <v>120</v>
      </c>
      <c r="O83" t="b">
        <v>1</v>
      </c>
      <c r="P83" t="s">
        <v>120</v>
      </c>
    </row>
    <row r="84" spans="1:16">
      <c r="A84" s="8" t="s">
        <v>119</v>
      </c>
      <c r="B84" s="8">
        <v>24</v>
      </c>
      <c r="C84" s="12" t="str">
        <f t="shared" si="4"/>
        <v>P24</v>
      </c>
      <c r="D84" s="8">
        <v>3</v>
      </c>
      <c r="E84" s="8" t="s">
        <v>113</v>
      </c>
      <c r="F84" s="8">
        <v>3</v>
      </c>
      <c r="G84" s="6" t="str">
        <f t="shared" si="5"/>
        <v>3-D3</v>
      </c>
      <c r="H84" s="8">
        <v>3</v>
      </c>
      <c r="I84" s="7" t="str">
        <f t="shared" si="6"/>
        <v>P24-03i_3-D3</v>
      </c>
      <c r="J84" s="9">
        <v>45498</v>
      </c>
      <c r="K84" s="8">
        <v>3</v>
      </c>
      <c r="L84" s="8" t="b">
        <v>0</v>
      </c>
      <c r="N84" t="b">
        <v>0</v>
      </c>
      <c r="O84" t="b">
        <v>1</v>
      </c>
      <c r="P84" t="b">
        <v>0</v>
      </c>
    </row>
    <row r="85" spans="1:16">
      <c r="A85" s="8" t="s">
        <v>119</v>
      </c>
      <c r="B85" s="8">
        <v>24</v>
      </c>
      <c r="C85" s="12" t="str">
        <f t="shared" si="4"/>
        <v>P24</v>
      </c>
      <c r="D85" s="8">
        <v>3</v>
      </c>
      <c r="E85" s="8" t="s">
        <v>113</v>
      </c>
      <c r="F85" s="8">
        <v>4</v>
      </c>
      <c r="G85" s="6" t="str">
        <f t="shared" si="5"/>
        <v>3-D4</v>
      </c>
      <c r="H85" s="8">
        <v>4</v>
      </c>
      <c r="I85" s="7" t="str">
        <f t="shared" ref="I85:I116" si="7">A85&amp;TEXT(B85, "00")&amp;"-"&amp;TEXT(H85, "00")&amp;"i_"&amp;G85</f>
        <v>P24-04i_3-D4</v>
      </c>
      <c r="J85" s="9">
        <v>45498</v>
      </c>
      <c r="K85" s="8">
        <v>3</v>
      </c>
      <c r="L85" s="8" t="b">
        <v>0</v>
      </c>
      <c r="N85" t="s">
        <v>120</v>
      </c>
      <c r="O85" t="b">
        <v>1</v>
      </c>
      <c r="P85" t="s">
        <v>120</v>
      </c>
    </row>
    <row r="86" spans="1:16">
      <c r="A86" s="8" t="s">
        <v>119</v>
      </c>
      <c r="B86" s="8">
        <v>24</v>
      </c>
      <c r="C86" s="12" t="str">
        <f t="shared" si="4"/>
        <v>P24</v>
      </c>
      <c r="D86" s="8">
        <v>3</v>
      </c>
      <c r="E86" s="8" t="s">
        <v>113</v>
      </c>
      <c r="F86" s="8">
        <v>5</v>
      </c>
      <c r="G86" s="6" t="str">
        <f t="shared" si="5"/>
        <v>3-D5</v>
      </c>
      <c r="H86" s="8">
        <v>5</v>
      </c>
      <c r="I86" s="7" t="str">
        <f t="shared" si="7"/>
        <v>P24-05i_3-D5</v>
      </c>
      <c r="J86" s="9">
        <v>45498</v>
      </c>
      <c r="K86" s="8">
        <v>3</v>
      </c>
      <c r="L86" s="8" t="b">
        <v>1</v>
      </c>
      <c r="M86" t="s">
        <v>106</v>
      </c>
      <c r="N86" t="s">
        <v>120</v>
      </c>
      <c r="O86" t="b">
        <v>0</v>
      </c>
      <c r="P86" t="b">
        <v>1</v>
      </c>
    </row>
    <row r="87" spans="1:16">
      <c r="A87" s="8" t="s">
        <v>119</v>
      </c>
      <c r="B87" s="8">
        <v>24</v>
      </c>
      <c r="C87" s="12" t="str">
        <f t="shared" si="4"/>
        <v>P24</v>
      </c>
      <c r="D87" s="8">
        <v>3</v>
      </c>
      <c r="E87" s="8" t="s">
        <v>113</v>
      </c>
      <c r="F87" s="8">
        <v>6</v>
      </c>
      <c r="G87" s="6" t="str">
        <f t="shared" si="5"/>
        <v>3-D6</v>
      </c>
      <c r="H87" s="8">
        <v>6</v>
      </c>
      <c r="I87" s="7" t="str">
        <f t="shared" si="7"/>
        <v>P24-06i_3-D6</v>
      </c>
      <c r="J87" s="9">
        <v>45498</v>
      </c>
      <c r="K87" s="8">
        <v>3</v>
      </c>
      <c r="L87" s="8" t="b">
        <v>0</v>
      </c>
      <c r="N87" t="s">
        <v>111</v>
      </c>
      <c r="O87" t="b">
        <v>0</v>
      </c>
      <c r="P87" t="s">
        <v>111</v>
      </c>
    </row>
    <row r="88" spans="1:16">
      <c r="A88" s="8" t="s">
        <v>119</v>
      </c>
      <c r="B88" s="8">
        <v>24</v>
      </c>
      <c r="C88" s="12" t="str">
        <f t="shared" si="4"/>
        <v>P24</v>
      </c>
      <c r="D88" s="8">
        <v>3</v>
      </c>
      <c r="E88" s="8" t="s">
        <v>113</v>
      </c>
      <c r="F88" s="8">
        <v>7</v>
      </c>
      <c r="G88" s="6" t="str">
        <f t="shared" si="5"/>
        <v>3-D7</v>
      </c>
      <c r="H88" s="8">
        <v>7</v>
      </c>
      <c r="I88" s="7" t="str">
        <f t="shared" si="7"/>
        <v>P24-07i_3-D7</v>
      </c>
      <c r="J88" s="9">
        <v>45498</v>
      </c>
      <c r="K88" s="8">
        <v>3</v>
      </c>
      <c r="L88" s="8" t="b">
        <v>0</v>
      </c>
      <c r="N88" t="s">
        <v>120</v>
      </c>
      <c r="O88" t="b">
        <v>0</v>
      </c>
      <c r="P88" t="s">
        <v>120</v>
      </c>
    </row>
    <row r="89" spans="1:16">
      <c r="A89" s="8" t="s">
        <v>119</v>
      </c>
      <c r="B89" s="8">
        <v>24</v>
      </c>
      <c r="C89" s="12" t="str">
        <f t="shared" si="4"/>
        <v>P24</v>
      </c>
      <c r="D89" s="8">
        <v>3</v>
      </c>
      <c r="E89" s="8" t="s">
        <v>113</v>
      </c>
      <c r="F89" s="8">
        <v>8</v>
      </c>
      <c r="G89" s="6" t="str">
        <f t="shared" si="5"/>
        <v>3-D8</v>
      </c>
      <c r="H89" s="8">
        <v>8</v>
      </c>
      <c r="I89" s="7" t="str">
        <f t="shared" si="7"/>
        <v>P24-08i_3-D8</v>
      </c>
      <c r="J89" s="9">
        <v>45498</v>
      </c>
      <c r="K89" s="8">
        <v>3</v>
      </c>
      <c r="L89" s="8" t="b">
        <v>1</v>
      </c>
      <c r="M89" t="s">
        <v>106</v>
      </c>
      <c r="N89" t="s">
        <v>120</v>
      </c>
      <c r="O89" t="b">
        <v>1</v>
      </c>
      <c r="P89" t="s">
        <v>112</v>
      </c>
    </row>
    <row r="90" spans="1:16">
      <c r="A90" s="8" t="s">
        <v>119</v>
      </c>
      <c r="B90" s="8">
        <v>24</v>
      </c>
      <c r="C90" s="12" t="str">
        <f t="shared" si="4"/>
        <v>P24</v>
      </c>
      <c r="D90" s="8">
        <v>3</v>
      </c>
      <c r="E90" s="8" t="s">
        <v>115</v>
      </c>
      <c r="F90" s="8">
        <v>1</v>
      </c>
      <c r="G90" s="6" t="str">
        <f t="shared" si="5"/>
        <v>3-E1</v>
      </c>
      <c r="H90" s="8">
        <v>9</v>
      </c>
      <c r="I90" s="7" t="str">
        <f t="shared" si="7"/>
        <v>P24-09i_3-E1</v>
      </c>
      <c r="J90" s="9">
        <v>45498</v>
      </c>
      <c r="K90" s="8">
        <v>3</v>
      </c>
      <c r="L90" s="8" t="b">
        <v>0</v>
      </c>
      <c r="N90" t="s">
        <v>120</v>
      </c>
      <c r="O90" t="s">
        <v>111</v>
      </c>
      <c r="P90" t="s">
        <v>116</v>
      </c>
    </row>
    <row r="91" spans="1:16">
      <c r="A91" s="8" t="s">
        <v>119</v>
      </c>
      <c r="B91" s="8">
        <v>24</v>
      </c>
      <c r="C91" s="12" t="str">
        <f t="shared" si="4"/>
        <v>P24</v>
      </c>
      <c r="D91" s="8">
        <v>3</v>
      </c>
      <c r="E91" s="8" t="s">
        <v>115</v>
      </c>
      <c r="F91" s="8">
        <v>2</v>
      </c>
      <c r="G91" s="6" t="str">
        <f t="shared" si="5"/>
        <v>3-E2</v>
      </c>
      <c r="H91" s="8">
        <v>10</v>
      </c>
      <c r="I91" s="7" t="str">
        <f t="shared" si="7"/>
        <v>P24-10i_3-E2</v>
      </c>
      <c r="J91" s="9">
        <v>45498</v>
      </c>
      <c r="K91" s="8">
        <v>3</v>
      </c>
      <c r="L91" s="8" t="b">
        <v>0</v>
      </c>
      <c r="N91" t="s">
        <v>120</v>
      </c>
      <c r="O91" t="b">
        <v>0</v>
      </c>
      <c r="P91" t="s">
        <v>120</v>
      </c>
    </row>
    <row r="92" spans="1:16">
      <c r="A92" s="8" t="s">
        <v>119</v>
      </c>
      <c r="B92" s="8">
        <v>24</v>
      </c>
      <c r="C92" s="12" t="str">
        <f t="shared" si="4"/>
        <v>P24</v>
      </c>
      <c r="D92" s="8">
        <v>3</v>
      </c>
      <c r="E92" s="8" t="s">
        <v>115</v>
      </c>
      <c r="F92" s="8">
        <v>3</v>
      </c>
      <c r="G92" s="6" t="str">
        <f t="shared" si="5"/>
        <v>3-E3</v>
      </c>
      <c r="H92" s="8">
        <v>11</v>
      </c>
      <c r="I92" s="7" t="str">
        <f t="shared" si="7"/>
        <v>P24-11i_3-E3</v>
      </c>
      <c r="J92" s="9">
        <v>45498</v>
      </c>
      <c r="K92" s="8">
        <v>5</v>
      </c>
      <c r="L92" s="8" t="b">
        <v>0</v>
      </c>
      <c r="N92" t="b">
        <v>0</v>
      </c>
      <c r="O92" t="b">
        <v>0</v>
      </c>
      <c r="P92" t="b">
        <v>0</v>
      </c>
    </row>
    <row r="93" spans="1:16">
      <c r="A93" s="8" t="s">
        <v>119</v>
      </c>
      <c r="B93" s="8">
        <v>24</v>
      </c>
      <c r="C93" s="12" t="str">
        <f t="shared" si="4"/>
        <v>P24</v>
      </c>
      <c r="D93" s="8">
        <v>3</v>
      </c>
      <c r="E93" s="8" t="s">
        <v>115</v>
      </c>
      <c r="F93" s="8">
        <v>4</v>
      </c>
      <c r="G93" s="6" t="str">
        <f t="shared" si="5"/>
        <v>3-E4</v>
      </c>
      <c r="H93" s="8">
        <v>12</v>
      </c>
      <c r="I93" s="7" t="str">
        <f t="shared" si="7"/>
        <v>P24-12i_3-E4</v>
      </c>
      <c r="J93" s="9">
        <v>45498</v>
      </c>
      <c r="K93" s="8">
        <v>5</v>
      </c>
      <c r="L93" s="8" t="b">
        <v>1</v>
      </c>
      <c r="M93" t="s">
        <v>106</v>
      </c>
      <c r="N93" t="b">
        <v>1</v>
      </c>
      <c r="O93" t="b">
        <v>0</v>
      </c>
      <c r="P93" t="b">
        <v>1</v>
      </c>
    </row>
    <row r="94" spans="1:16">
      <c r="A94" s="8" t="s">
        <v>119</v>
      </c>
      <c r="B94" s="8">
        <v>24</v>
      </c>
      <c r="C94" s="12" t="str">
        <f t="shared" si="4"/>
        <v>P24</v>
      </c>
      <c r="D94" s="8">
        <v>3</v>
      </c>
      <c r="E94" s="8" t="s">
        <v>115</v>
      </c>
      <c r="F94" s="8">
        <v>5</v>
      </c>
      <c r="G94" s="6" t="str">
        <f t="shared" si="5"/>
        <v>3-E5</v>
      </c>
      <c r="H94" s="8">
        <v>13</v>
      </c>
      <c r="I94" s="7" t="str">
        <f t="shared" si="7"/>
        <v>P24-13i_3-E5</v>
      </c>
      <c r="J94" s="9">
        <v>45498</v>
      </c>
      <c r="K94" s="8">
        <v>5</v>
      </c>
      <c r="L94" s="8" t="b">
        <v>0</v>
      </c>
      <c r="N94" t="b">
        <v>1</v>
      </c>
      <c r="O94" t="b">
        <v>1</v>
      </c>
      <c r="P94" t="b">
        <v>1</v>
      </c>
    </row>
    <row r="95" spans="1:16">
      <c r="A95" s="8" t="s">
        <v>119</v>
      </c>
      <c r="B95" s="8">
        <v>24</v>
      </c>
      <c r="C95" s="12" t="str">
        <f t="shared" si="4"/>
        <v>P24</v>
      </c>
      <c r="D95" s="8">
        <v>3</v>
      </c>
      <c r="E95" s="8" t="s">
        <v>115</v>
      </c>
      <c r="F95" s="8">
        <v>6</v>
      </c>
      <c r="G95" s="6" t="str">
        <f t="shared" si="5"/>
        <v>3-E6</v>
      </c>
      <c r="H95" s="8">
        <v>14</v>
      </c>
      <c r="I95" s="7" t="str">
        <f t="shared" si="7"/>
        <v>P24-14i_3-E6</v>
      </c>
      <c r="J95" s="9">
        <v>45498</v>
      </c>
      <c r="K95" s="8">
        <v>5</v>
      </c>
      <c r="L95" s="8" t="b">
        <v>0</v>
      </c>
      <c r="N95" t="b">
        <v>0</v>
      </c>
      <c r="O95" t="s">
        <v>111</v>
      </c>
      <c r="P95" t="b">
        <v>0</v>
      </c>
    </row>
    <row r="96" spans="1:16">
      <c r="A96" s="8" t="s">
        <v>119</v>
      </c>
      <c r="B96" s="8">
        <v>24</v>
      </c>
      <c r="C96" s="12" t="str">
        <f t="shared" si="4"/>
        <v>P24</v>
      </c>
      <c r="D96" s="8">
        <v>3</v>
      </c>
      <c r="E96" s="8" t="s">
        <v>115</v>
      </c>
      <c r="F96" s="8">
        <v>7</v>
      </c>
      <c r="G96" s="6" t="str">
        <f t="shared" si="5"/>
        <v>3-E7</v>
      </c>
      <c r="H96" s="8">
        <v>15</v>
      </c>
      <c r="I96" s="7" t="str">
        <f t="shared" si="7"/>
        <v>P24-15i_3-E7</v>
      </c>
      <c r="J96" s="9">
        <v>45498</v>
      </c>
      <c r="K96" s="8">
        <v>5</v>
      </c>
      <c r="L96" s="8" t="b">
        <v>1</v>
      </c>
      <c r="M96" t="s">
        <v>106</v>
      </c>
      <c r="N96" t="b">
        <v>1</v>
      </c>
      <c r="O96" t="s">
        <v>111</v>
      </c>
      <c r="P96" t="b">
        <v>1</v>
      </c>
    </row>
    <row r="97" spans="1:16">
      <c r="A97" s="18" t="s">
        <v>119</v>
      </c>
      <c r="B97" s="18">
        <v>24</v>
      </c>
      <c r="C97" s="12" t="str">
        <f t="shared" si="4"/>
        <v>P24</v>
      </c>
      <c r="D97" s="18">
        <v>3</v>
      </c>
      <c r="E97" s="18" t="s">
        <v>115</v>
      </c>
      <c r="F97" s="18">
        <v>8</v>
      </c>
      <c r="G97" s="6" t="str">
        <f t="shared" si="5"/>
        <v>3-E8</v>
      </c>
      <c r="H97" s="18">
        <v>16</v>
      </c>
      <c r="I97" s="7" t="str">
        <f t="shared" si="7"/>
        <v>P24-16i_3-E8</v>
      </c>
      <c r="J97" s="9">
        <v>45498</v>
      </c>
      <c r="K97" s="8">
        <v>5</v>
      </c>
      <c r="L97" s="18" t="b">
        <v>1</v>
      </c>
      <c r="M97" s="20" t="s">
        <v>106</v>
      </c>
      <c r="N97" t="b">
        <v>1</v>
      </c>
      <c r="O97" t="b">
        <v>0</v>
      </c>
      <c r="P97" t="s">
        <v>112</v>
      </c>
    </row>
    <row r="98" spans="1:16">
      <c r="A98" s="8" t="s">
        <v>119</v>
      </c>
      <c r="B98" s="8">
        <v>3</v>
      </c>
      <c r="C98" s="12" t="str">
        <f t="shared" si="4"/>
        <v>P3</v>
      </c>
      <c r="D98" s="8">
        <v>4</v>
      </c>
      <c r="E98" s="8" t="s">
        <v>104</v>
      </c>
      <c r="F98" s="8">
        <v>1</v>
      </c>
      <c r="G98" s="12" t="str">
        <f t="shared" si="5"/>
        <v>4-A1</v>
      </c>
      <c r="H98" s="8">
        <v>1</v>
      </c>
      <c r="I98" s="7" t="str">
        <f t="shared" si="7"/>
        <v>P03-01i_4-A1</v>
      </c>
      <c r="J98" s="22">
        <v>45502</v>
      </c>
      <c r="K98" s="16">
        <v>5</v>
      </c>
      <c r="L98" s="8" t="b">
        <v>0</v>
      </c>
      <c r="N98" t="s">
        <v>112</v>
      </c>
      <c r="P98" t="s">
        <v>112</v>
      </c>
    </row>
    <row r="99" spans="1:16">
      <c r="A99" s="8" t="s">
        <v>119</v>
      </c>
      <c r="B99" s="8">
        <v>3</v>
      </c>
      <c r="C99" s="12" t="str">
        <f t="shared" ref="C99:C114" si="8">A99&amp;B99</f>
        <v>P3</v>
      </c>
      <c r="D99" s="8">
        <v>4</v>
      </c>
      <c r="E99" s="8" t="s">
        <v>104</v>
      </c>
      <c r="F99" s="8">
        <v>2</v>
      </c>
      <c r="G99" s="6" t="str">
        <f t="shared" si="5"/>
        <v>4-A2</v>
      </c>
      <c r="H99" s="8">
        <v>2</v>
      </c>
      <c r="I99" s="7" t="str">
        <f t="shared" si="7"/>
        <v>P03-02i_4-A2</v>
      </c>
      <c r="J99" s="9">
        <v>45502</v>
      </c>
      <c r="K99" s="8">
        <v>5</v>
      </c>
      <c r="L99" s="8" t="b">
        <v>1</v>
      </c>
      <c r="M99" t="s">
        <v>106</v>
      </c>
      <c r="N99" t="b">
        <v>1</v>
      </c>
      <c r="P99" t="b">
        <v>1</v>
      </c>
    </row>
    <row r="100" spans="1:16">
      <c r="A100" s="8" t="s">
        <v>119</v>
      </c>
      <c r="B100" s="8">
        <v>3</v>
      </c>
      <c r="C100" s="12" t="str">
        <f t="shared" si="8"/>
        <v>P3</v>
      </c>
      <c r="D100" s="8">
        <v>4</v>
      </c>
      <c r="E100" s="8" t="s">
        <v>104</v>
      </c>
      <c r="F100" s="8">
        <v>3</v>
      </c>
      <c r="G100" s="6" t="str">
        <f t="shared" si="5"/>
        <v>4-A3</v>
      </c>
      <c r="H100" s="8">
        <v>3</v>
      </c>
      <c r="I100" s="7" t="str">
        <f t="shared" si="7"/>
        <v>P03-03i_4-A3</v>
      </c>
      <c r="J100" s="9">
        <v>45502</v>
      </c>
      <c r="K100" s="8">
        <v>5</v>
      </c>
      <c r="L100" s="8" t="b">
        <v>1</v>
      </c>
      <c r="M100" t="s">
        <v>106</v>
      </c>
      <c r="N100" t="b">
        <v>1</v>
      </c>
      <c r="P100" t="b">
        <v>1</v>
      </c>
    </row>
    <row r="101" spans="1:16">
      <c r="A101" s="8" t="s">
        <v>119</v>
      </c>
      <c r="B101" s="8">
        <v>3</v>
      </c>
      <c r="C101" s="12" t="str">
        <f t="shared" si="8"/>
        <v>P3</v>
      </c>
      <c r="D101" s="8">
        <v>4</v>
      </c>
      <c r="E101" s="8" t="s">
        <v>104</v>
      </c>
      <c r="F101" s="8">
        <v>4</v>
      </c>
      <c r="G101" s="6" t="str">
        <f t="shared" si="5"/>
        <v>4-A4</v>
      </c>
      <c r="H101" s="8">
        <v>4</v>
      </c>
      <c r="I101" s="7" t="str">
        <f t="shared" si="7"/>
        <v>P03-04i_4-A4</v>
      </c>
      <c r="J101" s="9">
        <v>45502</v>
      </c>
      <c r="K101" s="8">
        <v>5</v>
      </c>
      <c r="L101" s="8" t="b">
        <v>1</v>
      </c>
      <c r="M101" t="s">
        <v>106</v>
      </c>
      <c r="N101" t="b">
        <v>1</v>
      </c>
      <c r="P101" t="b">
        <v>1</v>
      </c>
    </row>
    <row r="102" spans="1:16">
      <c r="A102" s="8" t="s">
        <v>119</v>
      </c>
      <c r="B102" s="8">
        <v>3</v>
      </c>
      <c r="C102" s="12" t="str">
        <f t="shared" si="8"/>
        <v>P3</v>
      </c>
      <c r="D102" s="8">
        <v>4</v>
      </c>
      <c r="E102" s="8" t="s">
        <v>104</v>
      </c>
      <c r="F102" s="8">
        <v>5</v>
      </c>
      <c r="G102" s="6" t="str">
        <f t="shared" si="5"/>
        <v>4-A5</v>
      </c>
      <c r="H102" s="8">
        <v>5</v>
      </c>
      <c r="I102" s="7" t="str">
        <f t="shared" si="7"/>
        <v>P03-05i_4-A5</v>
      </c>
      <c r="J102" s="9">
        <v>45502</v>
      </c>
      <c r="K102" s="8">
        <v>5</v>
      </c>
      <c r="L102" s="8" t="b">
        <v>1</v>
      </c>
      <c r="M102" t="s">
        <v>106</v>
      </c>
      <c r="N102" t="s">
        <v>120</v>
      </c>
      <c r="P102" t="s">
        <v>120</v>
      </c>
    </row>
    <row r="103" spans="1:16">
      <c r="A103" s="8" t="s">
        <v>119</v>
      </c>
      <c r="B103" s="8">
        <v>3</v>
      </c>
      <c r="C103" s="12" t="str">
        <f t="shared" si="8"/>
        <v>P3</v>
      </c>
      <c r="D103" s="8">
        <v>4</v>
      </c>
      <c r="E103" s="8" t="s">
        <v>104</v>
      </c>
      <c r="F103" s="8">
        <v>6</v>
      </c>
      <c r="G103" s="6" t="str">
        <f t="shared" si="5"/>
        <v>4-A6</v>
      </c>
      <c r="H103" s="8">
        <v>6</v>
      </c>
      <c r="I103" s="7" t="str">
        <f t="shared" si="7"/>
        <v>P03-06i_4-A6</v>
      </c>
      <c r="J103" s="9">
        <v>45502</v>
      </c>
      <c r="K103" s="8">
        <v>5</v>
      </c>
      <c r="L103" s="8" t="b">
        <v>1</v>
      </c>
      <c r="M103" t="s">
        <v>106</v>
      </c>
      <c r="N103" t="s">
        <v>116</v>
      </c>
      <c r="P103" t="b">
        <v>0</v>
      </c>
    </row>
    <row r="104" spans="1:16">
      <c r="A104" s="8" t="s">
        <v>119</v>
      </c>
      <c r="B104" s="8">
        <v>3</v>
      </c>
      <c r="C104" s="12" t="str">
        <f t="shared" si="8"/>
        <v>P3</v>
      </c>
      <c r="D104" s="8">
        <v>4</v>
      </c>
      <c r="E104" s="8" t="s">
        <v>104</v>
      </c>
      <c r="F104" s="8">
        <v>7</v>
      </c>
      <c r="G104" s="6" t="str">
        <f t="shared" si="5"/>
        <v>4-A7</v>
      </c>
      <c r="H104" s="8">
        <v>7</v>
      </c>
      <c r="I104" s="7" t="str">
        <f t="shared" si="7"/>
        <v>P03-07i_4-A7</v>
      </c>
      <c r="J104" s="9">
        <v>45502</v>
      </c>
      <c r="K104" s="8">
        <v>5</v>
      </c>
      <c r="L104" s="8" t="b">
        <v>1</v>
      </c>
      <c r="M104" t="s">
        <v>106</v>
      </c>
      <c r="N104" t="b">
        <v>0</v>
      </c>
      <c r="P104" t="b">
        <v>0</v>
      </c>
    </row>
    <row r="105" spans="1:16">
      <c r="A105" s="8" t="s">
        <v>119</v>
      </c>
      <c r="B105" s="8">
        <v>3</v>
      </c>
      <c r="C105" s="12" t="str">
        <f t="shared" si="8"/>
        <v>P3</v>
      </c>
      <c r="D105" s="8">
        <v>4</v>
      </c>
      <c r="E105" s="8" t="s">
        <v>104</v>
      </c>
      <c r="F105" s="8">
        <v>8</v>
      </c>
      <c r="G105" s="6" t="str">
        <f t="shared" si="5"/>
        <v>4-A8</v>
      </c>
      <c r="H105" s="8">
        <v>8</v>
      </c>
      <c r="I105" s="7" t="str">
        <f t="shared" si="7"/>
        <v>P03-08i_4-A8</v>
      </c>
      <c r="J105" s="9">
        <v>45502</v>
      </c>
      <c r="K105" s="8">
        <v>5</v>
      </c>
      <c r="L105" s="8" t="b">
        <v>1</v>
      </c>
      <c r="M105" t="s">
        <v>106</v>
      </c>
      <c r="N105" t="b">
        <v>1</v>
      </c>
      <c r="P105" t="b">
        <v>1</v>
      </c>
    </row>
    <row r="106" spans="1:16">
      <c r="A106" s="8" t="s">
        <v>119</v>
      </c>
      <c r="B106" s="8">
        <v>3</v>
      </c>
      <c r="C106" s="12" t="str">
        <f t="shared" si="8"/>
        <v>P3</v>
      </c>
      <c r="D106" s="8">
        <v>4</v>
      </c>
      <c r="E106" s="8" t="s">
        <v>83</v>
      </c>
      <c r="F106" s="8">
        <v>1</v>
      </c>
      <c r="G106" s="6" t="str">
        <f t="shared" si="5"/>
        <v>4-B1</v>
      </c>
      <c r="H106" s="8">
        <v>9</v>
      </c>
      <c r="I106" s="7" t="str">
        <f t="shared" si="7"/>
        <v>P03-09i_4-B1</v>
      </c>
      <c r="J106" s="9">
        <v>45502</v>
      </c>
      <c r="K106" s="8">
        <v>5</v>
      </c>
      <c r="L106" s="8" t="b">
        <v>0</v>
      </c>
      <c r="N106" t="s">
        <v>111</v>
      </c>
      <c r="P106" t="s">
        <v>111</v>
      </c>
    </row>
    <row r="107" spans="1:16">
      <c r="A107" s="8" t="s">
        <v>119</v>
      </c>
      <c r="B107" s="8">
        <v>3</v>
      </c>
      <c r="C107" s="12" t="str">
        <f t="shared" si="8"/>
        <v>P3</v>
      </c>
      <c r="D107" s="8">
        <v>4</v>
      </c>
      <c r="E107" s="8" t="s">
        <v>83</v>
      </c>
      <c r="F107" s="8">
        <v>2</v>
      </c>
      <c r="G107" s="6" t="str">
        <f t="shared" si="5"/>
        <v>4-B2</v>
      </c>
      <c r="H107" s="8">
        <v>10</v>
      </c>
      <c r="I107" s="7" t="str">
        <f t="shared" si="7"/>
        <v>P03-10i_4-B2</v>
      </c>
      <c r="J107" s="9">
        <v>45502</v>
      </c>
      <c r="K107" s="8">
        <v>5</v>
      </c>
      <c r="L107" s="8" t="b">
        <v>1</v>
      </c>
      <c r="M107" t="s">
        <v>106</v>
      </c>
      <c r="N107" t="b">
        <v>0</v>
      </c>
      <c r="P107" t="b">
        <v>0</v>
      </c>
    </row>
    <row r="108" spans="1:16">
      <c r="A108" s="8" t="s">
        <v>119</v>
      </c>
      <c r="B108" s="8">
        <v>3</v>
      </c>
      <c r="C108" s="12" t="str">
        <f t="shared" si="8"/>
        <v>P3</v>
      </c>
      <c r="D108" s="8">
        <v>4</v>
      </c>
      <c r="E108" s="8" t="s">
        <v>83</v>
      </c>
      <c r="F108" s="8">
        <v>3</v>
      </c>
      <c r="G108" s="6" t="str">
        <f t="shared" si="5"/>
        <v>4-B3</v>
      </c>
      <c r="H108" s="8">
        <v>11</v>
      </c>
      <c r="I108" s="7" t="str">
        <f t="shared" si="7"/>
        <v>P03-11i_4-B3</v>
      </c>
      <c r="J108" s="9">
        <v>45502</v>
      </c>
      <c r="K108" s="8">
        <v>5</v>
      </c>
      <c r="L108" s="8" t="b">
        <v>0</v>
      </c>
      <c r="N108" t="b">
        <v>0</v>
      </c>
      <c r="P108" t="b">
        <v>0</v>
      </c>
    </row>
    <row r="109" spans="1:16">
      <c r="A109" s="8" t="s">
        <v>119</v>
      </c>
      <c r="B109" s="8">
        <v>3</v>
      </c>
      <c r="C109" s="12" t="str">
        <f t="shared" si="8"/>
        <v>P3</v>
      </c>
      <c r="D109" s="8">
        <v>4</v>
      </c>
      <c r="E109" s="8" t="s">
        <v>83</v>
      </c>
      <c r="F109" s="8">
        <v>4</v>
      </c>
      <c r="G109" s="6" t="str">
        <f t="shared" si="5"/>
        <v>4-B4</v>
      </c>
      <c r="H109" s="8">
        <v>12</v>
      </c>
      <c r="I109" s="7" t="str">
        <f t="shared" si="7"/>
        <v>P03-12i_4-B4</v>
      </c>
      <c r="J109" s="9">
        <v>45502</v>
      </c>
      <c r="K109" s="8">
        <v>5</v>
      </c>
      <c r="L109" s="8" t="b">
        <v>0</v>
      </c>
      <c r="N109" t="s">
        <v>111</v>
      </c>
      <c r="P109" t="b">
        <v>0</v>
      </c>
    </row>
    <row r="110" spans="1:16">
      <c r="A110" s="8" t="s">
        <v>119</v>
      </c>
      <c r="B110" s="8">
        <v>3</v>
      </c>
      <c r="C110" s="12" t="str">
        <f t="shared" si="8"/>
        <v>P3</v>
      </c>
      <c r="D110" s="8">
        <v>4</v>
      </c>
      <c r="E110" s="8" t="s">
        <v>83</v>
      </c>
      <c r="F110" s="8">
        <v>5</v>
      </c>
      <c r="G110" s="6" t="str">
        <f t="shared" si="5"/>
        <v>4-B5</v>
      </c>
      <c r="H110" s="8">
        <v>13</v>
      </c>
      <c r="I110" s="7" t="str">
        <f t="shared" si="7"/>
        <v>P03-13i_4-B5</v>
      </c>
      <c r="J110" s="9">
        <v>45502</v>
      </c>
      <c r="K110" s="8">
        <v>5</v>
      </c>
      <c r="L110" s="8" t="b">
        <v>1</v>
      </c>
      <c r="M110" t="s">
        <v>106</v>
      </c>
      <c r="N110" t="s">
        <v>111</v>
      </c>
      <c r="P110" t="b">
        <v>1</v>
      </c>
    </row>
    <row r="111" spans="1:16">
      <c r="A111" s="8" t="s">
        <v>119</v>
      </c>
      <c r="B111" s="8">
        <v>3</v>
      </c>
      <c r="C111" s="12" t="str">
        <f t="shared" si="8"/>
        <v>P3</v>
      </c>
      <c r="D111" s="8">
        <v>4</v>
      </c>
      <c r="E111" s="8" t="s">
        <v>83</v>
      </c>
      <c r="F111" s="8">
        <v>6</v>
      </c>
      <c r="G111" s="6" t="str">
        <f t="shared" si="5"/>
        <v>4-B6</v>
      </c>
      <c r="H111" s="8">
        <v>14</v>
      </c>
      <c r="I111" s="7" t="str">
        <f t="shared" si="7"/>
        <v>P03-14i_4-B6</v>
      </c>
      <c r="J111" s="9">
        <v>45502</v>
      </c>
      <c r="K111" s="8">
        <v>5</v>
      </c>
      <c r="L111" s="8" t="b">
        <v>1</v>
      </c>
      <c r="M111" t="s">
        <v>106</v>
      </c>
      <c r="N111" t="s">
        <v>111</v>
      </c>
      <c r="P111" t="s">
        <v>111</v>
      </c>
    </row>
    <row r="112" spans="1:16">
      <c r="A112" s="8" t="s">
        <v>119</v>
      </c>
      <c r="B112" s="8">
        <v>3</v>
      </c>
      <c r="C112" s="12" t="str">
        <f t="shared" si="8"/>
        <v>P3</v>
      </c>
      <c r="D112" s="8">
        <v>4</v>
      </c>
      <c r="E112" s="8" t="s">
        <v>83</v>
      </c>
      <c r="F112" s="8">
        <v>7</v>
      </c>
      <c r="G112" s="6" t="str">
        <f t="shared" si="5"/>
        <v>4-B7</v>
      </c>
      <c r="H112" s="8">
        <v>15</v>
      </c>
      <c r="I112" s="7" t="str">
        <f t="shared" si="7"/>
        <v>P03-15i_4-B7</v>
      </c>
      <c r="J112" s="9">
        <v>45502</v>
      </c>
      <c r="K112" s="8">
        <v>5</v>
      </c>
      <c r="L112" s="8" t="b">
        <v>1</v>
      </c>
      <c r="M112" t="s">
        <v>106</v>
      </c>
      <c r="N112" t="b">
        <v>1</v>
      </c>
      <c r="P112" t="s">
        <v>111</v>
      </c>
    </row>
    <row r="113" spans="1:16">
      <c r="A113" s="18" t="s">
        <v>119</v>
      </c>
      <c r="B113" s="18">
        <v>3</v>
      </c>
      <c r="C113" s="12" t="str">
        <f t="shared" si="8"/>
        <v>P3</v>
      </c>
      <c r="D113" s="18">
        <v>4</v>
      </c>
      <c r="E113" s="18" t="s">
        <v>83</v>
      </c>
      <c r="F113" s="18">
        <v>8</v>
      </c>
      <c r="G113" s="6" t="str">
        <f t="shared" si="5"/>
        <v>4-B8</v>
      </c>
      <c r="H113" s="18">
        <v>16</v>
      </c>
      <c r="I113" s="7" t="str">
        <f t="shared" si="7"/>
        <v>P03-16i_4-B8</v>
      </c>
      <c r="J113" s="17">
        <v>45502</v>
      </c>
      <c r="K113" s="18">
        <v>5</v>
      </c>
      <c r="L113" s="18" t="b">
        <v>0</v>
      </c>
      <c r="M113" s="20"/>
      <c r="N113" t="b">
        <v>0</v>
      </c>
      <c r="P113" t="b">
        <v>0</v>
      </c>
    </row>
    <row r="114" spans="1:16">
      <c r="A114" s="8" t="s">
        <v>119</v>
      </c>
      <c r="B114" s="8">
        <v>36</v>
      </c>
      <c r="C114" s="12" t="str">
        <f t="shared" si="8"/>
        <v>P36</v>
      </c>
      <c r="D114" s="8">
        <v>4</v>
      </c>
      <c r="E114" s="8" t="s">
        <v>113</v>
      </c>
      <c r="F114" s="8">
        <v>1</v>
      </c>
      <c r="G114" s="12" t="str">
        <f t="shared" si="5"/>
        <v>4-D1</v>
      </c>
      <c r="H114" s="8">
        <v>1</v>
      </c>
      <c r="I114" s="10" t="str">
        <f t="shared" si="7"/>
        <v>P36-01i_4-D1</v>
      </c>
      <c r="J114" s="9">
        <v>45502</v>
      </c>
      <c r="K114" s="8">
        <v>5</v>
      </c>
      <c r="L114" s="8" t="b">
        <v>1</v>
      </c>
      <c r="M114" t="s">
        <v>106</v>
      </c>
      <c r="N114" t="b">
        <v>1</v>
      </c>
      <c r="P114" t="b">
        <v>1</v>
      </c>
    </row>
    <row r="115" spans="1:16">
      <c r="A115" s="8" t="s">
        <v>119</v>
      </c>
      <c r="B115" s="8">
        <v>36</v>
      </c>
      <c r="C115" s="12" t="str">
        <f t="shared" ref="C115:C178" si="9">A115&amp;B115</f>
        <v>P36</v>
      </c>
      <c r="D115" s="8">
        <v>4</v>
      </c>
      <c r="E115" s="8" t="s">
        <v>113</v>
      </c>
      <c r="F115" s="8">
        <v>2</v>
      </c>
      <c r="G115" s="6" t="str">
        <f t="shared" si="5"/>
        <v>4-D2</v>
      </c>
      <c r="H115" s="8">
        <v>2</v>
      </c>
      <c r="I115" s="7" t="str">
        <f t="shared" si="7"/>
        <v>P36-02i_4-D2</v>
      </c>
      <c r="J115" s="9">
        <v>45502</v>
      </c>
      <c r="K115" s="8">
        <v>5</v>
      </c>
      <c r="L115" s="8" t="b">
        <v>1</v>
      </c>
      <c r="M115" t="s">
        <v>106</v>
      </c>
      <c r="N115" t="b">
        <v>1</v>
      </c>
      <c r="P115" t="s">
        <v>111</v>
      </c>
    </row>
    <row r="116" spans="1:16">
      <c r="A116" s="8" t="s">
        <v>119</v>
      </c>
      <c r="B116" s="8">
        <v>36</v>
      </c>
      <c r="C116" s="12" t="str">
        <f t="shared" si="9"/>
        <v>P36</v>
      </c>
      <c r="D116" s="8">
        <v>4</v>
      </c>
      <c r="E116" s="8" t="s">
        <v>113</v>
      </c>
      <c r="F116" s="8">
        <v>3</v>
      </c>
      <c r="G116" s="6" t="str">
        <f t="shared" si="5"/>
        <v>4-D3</v>
      </c>
      <c r="H116" s="8">
        <v>3</v>
      </c>
      <c r="I116" s="7" t="str">
        <f t="shared" si="7"/>
        <v>P36-03i_4-D3</v>
      </c>
      <c r="J116" s="9">
        <v>45502</v>
      </c>
      <c r="K116" s="8">
        <v>5</v>
      </c>
      <c r="L116" s="8" t="b">
        <v>1</v>
      </c>
      <c r="M116" t="s">
        <v>106</v>
      </c>
      <c r="N116" t="b">
        <v>1</v>
      </c>
      <c r="P116" t="s">
        <v>111</v>
      </c>
    </row>
    <row r="117" spans="1:16">
      <c r="A117" s="8" t="s">
        <v>119</v>
      </c>
      <c r="B117" s="8">
        <v>36</v>
      </c>
      <c r="C117" s="12" t="str">
        <f t="shared" si="9"/>
        <v>P36</v>
      </c>
      <c r="D117" s="8">
        <v>4</v>
      </c>
      <c r="E117" s="8" t="s">
        <v>113</v>
      </c>
      <c r="F117" s="8">
        <v>4</v>
      </c>
      <c r="G117" s="6" t="str">
        <f t="shared" si="5"/>
        <v>4-D4</v>
      </c>
      <c r="H117" s="8">
        <v>4</v>
      </c>
      <c r="I117" s="7" t="str">
        <f t="shared" ref="I117:I141" si="10">A117&amp;TEXT(B117, "00")&amp;"-"&amp;TEXT(H117, "00")&amp;"i_"&amp;G117</f>
        <v>P36-04i_4-D4</v>
      </c>
      <c r="J117" s="9">
        <v>45502</v>
      </c>
      <c r="K117" s="8">
        <v>5</v>
      </c>
      <c r="L117" s="8" t="b">
        <v>1</v>
      </c>
      <c r="M117" t="s">
        <v>106</v>
      </c>
      <c r="N117" t="b">
        <v>1</v>
      </c>
      <c r="P117" t="b">
        <v>1</v>
      </c>
    </row>
    <row r="118" spans="1:16">
      <c r="A118" s="8" t="s">
        <v>119</v>
      </c>
      <c r="B118" s="8">
        <v>36</v>
      </c>
      <c r="C118" s="12" t="str">
        <f t="shared" si="9"/>
        <v>P36</v>
      </c>
      <c r="D118" s="8">
        <v>4</v>
      </c>
      <c r="E118" s="8" t="s">
        <v>113</v>
      </c>
      <c r="F118" s="8">
        <v>5</v>
      </c>
      <c r="G118" s="6" t="str">
        <f t="shared" si="5"/>
        <v>4-D5</v>
      </c>
      <c r="H118" s="8">
        <v>5</v>
      </c>
      <c r="I118" s="7" t="str">
        <f t="shared" si="10"/>
        <v>P36-05i_4-D5</v>
      </c>
      <c r="J118" s="9">
        <v>45502</v>
      </c>
      <c r="K118" s="8">
        <v>5</v>
      </c>
      <c r="L118" s="8" t="b">
        <v>0</v>
      </c>
      <c r="N118" t="b">
        <v>1</v>
      </c>
      <c r="P118" t="b">
        <v>1</v>
      </c>
    </row>
    <row r="119" spans="1:16">
      <c r="A119" s="8" t="s">
        <v>119</v>
      </c>
      <c r="B119" s="8">
        <v>36</v>
      </c>
      <c r="C119" s="12" t="str">
        <f t="shared" si="9"/>
        <v>P36</v>
      </c>
      <c r="D119" s="8">
        <v>4</v>
      </c>
      <c r="E119" s="8" t="s">
        <v>113</v>
      </c>
      <c r="F119" s="8">
        <v>6</v>
      </c>
      <c r="G119" s="6" t="str">
        <f t="shared" si="5"/>
        <v>4-D6</v>
      </c>
      <c r="H119" s="8">
        <v>6</v>
      </c>
      <c r="I119" s="7" t="str">
        <f t="shared" si="10"/>
        <v>P36-06i_4-D6</v>
      </c>
      <c r="J119" s="9">
        <v>45502</v>
      </c>
      <c r="K119" s="8">
        <v>5</v>
      </c>
      <c r="L119" s="8" t="b">
        <v>1</v>
      </c>
      <c r="M119" t="s">
        <v>106</v>
      </c>
      <c r="N119" t="b">
        <v>1</v>
      </c>
      <c r="P119" t="b">
        <v>1</v>
      </c>
    </row>
    <row r="120" spans="1:16">
      <c r="A120" s="8" t="s">
        <v>119</v>
      </c>
      <c r="B120" s="8">
        <v>36</v>
      </c>
      <c r="C120" s="12" t="str">
        <f t="shared" si="9"/>
        <v>P36</v>
      </c>
      <c r="D120" s="8">
        <v>4</v>
      </c>
      <c r="E120" s="8" t="s">
        <v>113</v>
      </c>
      <c r="F120" s="8">
        <v>7</v>
      </c>
      <c r="G120" s="6" t="str">
        <f t="shared" si="5"/>
        <v>4-D7</v>
      </c>
      <c r="H120" s="8">
        <v>7</v>
      </c>
      <c r="I120" s="7" t="str">
        <f t="shared" si="10"/>
        <v>P36-07i_4-D7</v>
      </c>
      <c r="J120" s="9">
        <v>45502</v>
      </c>
      <c r="K120" s="8">
        <v>5</v>
      </c>
      <c r="L120" s="8" t="b">
        <v>0</v>
      </c>
      <c r="N120" t="b">
        <v>0</v>
      </c>
      <c r="P120" t="b">
        <v>0</v>
      </c>
    </row>
    <row r="121" spans="1:16">
      <c r="A121" s="8" t="s">
        <v>119</v>
      </c>
      <c r="B121" s="8">
        <v>36</v>
      </c>
      <c r="C121" s="12" t="str">
        <f t="shared" si="9"/>
        <v>P36</v>
      </c>
      <c r="D121" s="8">
        <v>4</v>
      </c>
      <c r="E121" s="8" t="s">
        <v>113</v>
      </c>
      <c r="F121" s="8">
        <v>8</v>
      </c>
      <c r="G121" s="6" t="str">
        <f t="shared" si="5"/>
        <v>4-D8</v>
      </c>
      <c r="H121" s="8">
        <v>8</v>
      </c>
      <c r="I121" s="7" t="str">
        <f t="shared" si="10"/>
        <v>P36-08i_4-D8</v>
      </c>
      <c r="J121" s="9">
        <v>45502</v>
      </c>
      <c r="K121" s="8">
        <v>5</v>
      </c>
      <c r="L121" s="8" t="b">
        <v>1</v>
      </c>
      <c r="M121" t="s">
        <v>106</v>
      </c>
      <c r="N121" t="b">
        <v>1</v>
      </c>
      <c r="P121" t="b">
        <v>1</v>
      </c>
    </row>
    <row r="122" spans="1:16">
      <c r="A122" s="8" t="s">
        <v>119</v>
      </c>
      <c r="B122" s="8">
        <v>36</v>
      </c>
      <c r="C122" s="12" t="str">
        <f t="shared" si="9"/>
        <v>P36</v>
      </c>
      <c r="D122" s="8">
        <v>4</v>
      </c>
      <c r="E122" s="8" t="s">
        <v>115</v>
      </c>
      <c r="F122" s="8">
        <v>1</v>
      </c>
      <c r="G122" s="6" t="str">
        <f t="shared" si="5"/>
        <v>4-E1</v>
      </c>
      <c r="H122" s="8">
        <v>9</v>
      </c>
      <c r="I122" s="7" t="str">
        <f t="shared" si="10"/>
        <v>P36-09i_4-E1</v>
      </c>
      <c r="J122" s="9">
        <v>45502</v>
      </c>
      <c r="K122" s="8">
        <v>5</v>
      </c>
      <c r="L122" s="8" t="b">
        <v>1</v>
      </c>
      <c r="M122" t="s">
        <v>106</v>
      </c>
      <c r="N122" t="s">
        <v>112</v>
      </c>
      <c r="P122" t="s">
        <v>116</v>
      </c>
    </row>
    <row r="123" spans="1:16">
      <c r="A123" s="8" t="s">
        <v>119</v>
      </c>
      <c r="B123" s="8">
        <v>36</v>
      </c>
      <c r="C123" s="12" t="str">
        <f t="shared" si="9"/>
        <v>P36</v>
      </c>
      <c r="D123" s="8">
        <v>4</v>
      </c>
      <c r="E123" s="8" t="s">
        <v>115</v>
      </c>
      <c r="F123" s="8">
        <v>2</v>
      </c>
      <c r="G123" s="6" t="str">
        <f t="shared" si="5"/>
        <v>4-E2</v>
      </c>
      <c r="H123" s="8">
        <v>10</v>
      </c>
      <c r="I123" s="7" t="str">
        <f t="shared" si="10"/>
        <v>P36-10i_4-E2</v>
      </c>
      <c r="J123" s="9">
        <v>45502</v>
      </c>
      <c r="K123" s="8">
        <v>5</v>
      </c>
      <c r="L123" s="8" t="b">
        <v>0</v>
      </c>
      <c r="N123" t="s">
        <v>111</v>
      </c>
      <c r="P123" t="s">
        <v>111</v>
      </c>
    </row>
    <row r="124" spans="1:16">
      <c r="A124" s="8" t="s">
        <v>119</v>
      </c>
      <c r="B124" s="8">
        <v>36</v>
      </c>
      <c r="C124" s="12" t="str">
        <f t="shared" si="9"/>
        <v>P36</v>
      </c>
      <c r="D124" s="8">
        <v>4</v>
      </c>
      <c r="E124" s="8" t="s">
        <v>115</v>
      </c>
      <c r="F124" s="8">
        <v>3</v>
      </c>
      <c r="G124" s="6" t="str">
        <f t="shared" si="5"/>
        <v>4-E3</v>
      </c>
      <c r="H124" s="8">
        <v>11</v>
      </c>
      <c r="I124" s="7" t="str">
        <f t="shared" si="10"/>
        <v>P36-11i_4-E3</v>
      </c>
      <c r="J124" s="9">
        <v>45502</v>
      </c>
      <c r="K124" s="8">
        <v>5</v>
      </c>
      <c r="L124" s="8" t="b">
        <v>0</v>
      </c>
      <c r="N124" t="b">
        <v>0</v>
      </c>
      <c r="P124" t="b">
        <v>0</v>
      </c>
    </row>
    <row r="125" spans="1:16">
      <c r="A125" s="8" t="s">
        <v>119</v>
      </c>
      <c r="B125" s="8">
        <v>36</v>
      </c>
      <c r="C125" s="12" t="str">
        <f t="shared" si="9"/>
        <v>P36</v>
      </c>
      <c r="D125" s="8">
        <v>4</v>
      </c>
      <c r="E125" s="8" t="s">
        <v>115</v>
      </c>
      <c r="F125" s="8">
        <v>4</v>
      </c>
      <c r="G125" s="6" t="str">
        <f t="shared" si="5"/>
        <v>4-E4</v>
      </c>
      <c r="H125" s="8">
        <v>12</v>
      </c>
      <c r="I125" s="7" t="str">
        <f t="shared" si="10"/>
        <v>P36-12i_4-E4</v>
      </c>
      <c r="J125" s="9">
        <v>45502</v>
      </c>
      <c r="K125" s="8">
        <v>5</v>
      </c>
      <c r="L125" s="8" t="b">
        <v>0</v>
      </c>
      <c r="N125" t="b">
        <v>1</v>
      </c>
      <c r="P125" t="b">
        <v>1</v>
      </c>
    </row>
    <row r="126" spans="1:16">
      <c r="A126" s="8" t="s">
        <v>119</v>
      </c>
      <c r="B126" s="8">
        <v>36</v>
      </c>
      <c r="C126" s="12" t="str">
        <f t="shared" si="9"/>
        <v>P36</v>
      </c>
      <c r="D126" s="8">
        <v>4</v>
      </c>
      <c r="E126" s="8" t="s">
        <v>115</v>
      </c>
      <c r="F126" s="8">
        <v>5</v>
      </c>
      <c r="G126" s="6" t="str">
        <f t="shared" si="5"/>
        <v>4-E5</v>
      </c>
      <c r="H126" s="8">
        <v>13</v>
      </c>
      <c r="I126" s="7" t="str">
        <f t="shared" si="10"/>
        <v>P36-13i_4-E5</v>
      </c>
      <c r="J126" s="9">
        <v>45502</v>
      </c>
      <c r="K126" s="8">
        <v>5</v>
      </c>
      <c r="L126" s="8" t="b">
        <v>1</v>
      </c>
      <c r="M126" t="s">
        <v>106</v>
      </c>
      <c r="N126" t="b">
        <v>1</v>
      </c>
      <c r="P126" t="b">
        <v>1</v>
      </c>
    </row>
    <row r="127" spans="1:16">
      <c r="A127" s="8" t="s">
        <v>119</v>
      </c>
      <c r="B127" s="8">
        <v>36</v>
      </c>
      <c r="C127" s="12" t="str">
        <f t="shared" si="9"/>
        <v>P36</v>
      </c>
      <c r="D127" s="8">
        <v>4</v>
      </c>
      <c r="E127" s="8" t="s">
        <v>115</v>
      </c>
      <c r="F127" s="8">
        <v>6</v>
      </c>
      <c r="G127" s="6" t="str">
        <f t="shared" si="5"/>
        <v>4-E6</v>
      </c>
      <c r="H127" s="8">
        <v>14</v>
      </c>
      <c r="I127" s="7" t="str">
        <f t="shared" si="10"/>
        <v>P36-14i_4-E6</v>
      </c>
      <c r="J127" s="9">
        <v>45502</v>
      </c>
      <c r="K127" s="8">
        <v>5</v>
      </c>
      <c r="L127" s="8" t="b">
        <v>1</v>
      </c>
      <c r="M127" t="s">
        <v>106</v>
      </c>
      <c r="N127" t="b">
        <v>1</v>
      </c>
      <c r="P127" t="b">
        <v>1</v>
      </c>
    </row>
    <row r="128" spans="1:16">
      <c r="A128" s="8" t="s">
        <v>119</v>
      </c>
      <c r="B128" s="8">
        <v>36</v>
      </c>
      <c r="C128" s="12" t="str">
        <f t="shared" si="9"/>
        <v>P36</v>
      </c>
      <c r="D128" s="8">
        <v>4</v>
      </c>
      <c r="E128" s="8" t="s">
        <v>115</v>
      </c>
      <c r="F128" s="8">
        <v>7</v>
      </c>
      <c r="G128" s="6" t="str">
        <f t="shared" si="5"/>
        <v>4-E7</v>
      </c>
      <c r="H128" s="8">
        <v>15</v>
      </c>
      <c r="I128" s="7" t="str">
        <f t="shared" si="10"/>
        <v>P36-15i_4-E7</v>
      </c>
      <c r="J128" s="9">
        <v>45502</v>
      </c>
      <c r="K128" s="8">
        <v>5</v>
      </c>
      <c r="L128" s="8" t="b">
        <v>1</v>
      </c>
      <c r="M128" t="s">
        <v>106</v>
      </c>
      <c r="N128" t="b">
        <v>1</v>
      </c>
      <c r="P128" t="b">
        <v>1</v>
      </c>
    </row>
    <row r="129" spans="1:16">
      <c r="A129" s="18" t="s">
        <v>119</v>
      </c>
      <c r="B129" s="18">
        <v>36</v>
      </c>
      <c r="C129" s="12" t="str">
        <f t="shared" si="9"/>
        <v>P36</v>
      </c>
      <c r="D129" s="18">
        <v>4</v>
      </c>
      <c r="E129" s="18" t="s">
        <v>115</v>
      </c>
      <c r="F129" s="18">
        <v>8</v>
      </c>
      <c r="G129" s="6" t="str">
        <f t="shared" si="5"/>
        <v>4-E8</v>
      </c>
      <c r="H129" s="18">
        <v>16</v>
      </c>
      <c r="I129" s="7" t="str">
        <f t="shared" si="10"/>
        <v>P36-16i_4-E8</v>
      </c>
      <c r="J129" s="17">
        <v>45502</v>
      </c>
      <c r="K129" s="18">
        <v>5</v>
      </c>
      <c r="L129" s="18" t="b">
        <v>1</v>
      </c>
      <c r="M129" s="20" t="s">
        <v>106</v>
      </c>
      <c r="N129" t="s">
        <v>111</v>
      </c>
      <c r="P129" t="b">
        <v>1</v>
      </c>
    </row>
    <row r="130" spans="1:16">
      <c r="A130" s="8" t="s">
        <v>119</v>
      </c>
      <c r="B130" s="8">
        <v>27</v>
      </c>
      <c r="C130" s="12" t="str">
        <f t="shared" si="9"/>
        <v>P27</v>
      </c>
      <c r="D130" s="8">
        <v>5</v>
      </c>
      <c r="E130" s="8" t="s">
        <v>104</v>
      </c>
      <c r="F130" s="8">
        <v>1</v>
      </c>
      <c r="G130" s="12" t="str">
        <f t="shared" si="5"/>
        <v>5-A1</v>
      </c>
      <c r="H130" s="8">
        <v>1</v>
      </c>
      <c r="I130" s="10" t="str">
        <f t="shared" si="10"/>
        <v>P27-01i_5-A1</v>
      </c>
      <c r="J130" s="9">
        <v>45502</v>
      </c>
      <c r="K130" s="8">
        <v>5</v>
      </c>
      <c r="L130" s="8" t="b">
        <v>0</v>
      </c>
      <c r="N130" t="b">
        <v>0</v>
      </c>
      <c r="P130" t="b">
        <v>0</v>
      </c>
    </row>
    <row r="131" spans="1:16">
      <c r="A131" s="8" t="s">
        <v>119</v>
      </c>
      <c r="B131" s="8">
        <v>27</v>
      </c>
      <c r="C131" s="12" t="str">
        <f t="shared" si="9"/>
        <v>P27</v>
      </c>
      <c r="D131" s="8">
        <v>5</v>
      </c>
      <c r="E131" s="8" t="s">
        <v>104</v>
      </c>
      <c r="F131" s="8">
        <v>2</v>
      </c>
      <c r="G131" s="6" t="str">
        <f t="shared" si="5"/>
        <v>5-A2</v>
      </c>
      <c r="H131" s="8">
        <v>2</v>
      </c>
      <c r="I131" s="7" t="str">
        <f t="shared" si="10"/>
        <v>P27-02i_5-A2</v>
      </c>
      <c r="J131" s="9">
        <v>45502</v>
      </c>
      <c r="K131" s="8">
        <v>5</v>
      </c>
      <c r="L131" s="8" t="b">
        <v>0</v>
      </c>
      <c r="N131" t="s">
        <v>111</v>
      </c>
      <c r="P131" t="b">
        <v>1</v>
      </c>
    </row>
    <row r="132" spans="1:16">
      <c r="A132" s="8" t="s">
        <v>119</v>
      </c>
      <c r="B132" s="8">
        <v>27</v>
      </c>
      <c r="C132" s="12" t="str">
        <f t="shared" si="9"/>
        <v>P27</v>
      </c>
      <c r="D132" s="8">
        <v>5</v>
      </c>
      <c r="E132" s="8" t="s">
        <v>104</v>
      </c>
      <c r="F132" s="8">
        <v>3</v>
      </c>
      <c r="G132" s="6" t="str">
        <f t="shared" si="5"/>
        <v>5-A3</v>
      </c>
      <c r="H132" s="8">
        <v>3</v>
      </c>
      <c r="I132" s="7" t="str">
        <f t="shared" si="10"/>
        <v>P27-03i_5-A3</v>
      </c>
      <c r="J132" s="9">
        <v>45502</v>
      </c>
      <c r="K132" s="8">
        <v>5</v>
      </c>
      <c r="L132" s="8" t="b">
        <v>0</v>
      </c>
      <c r="N132" t="b">
        <v>0</v>
      </c>
      <c r="P132" t="b">
        <v>0</v>
      </c>
    </row>
    <row r="133" spans="1:16">
      <c r="A133" s="8" t="s">
        <v>119</v>
      </c>
      <c r="B133" s="8">
        <v>27</v>
      </c>
      <c r="C133" s="12" t="str">
        <f t="shared" si="9"/>
        <v>P27</v>
      </c>
      <c r="D133" s="8">
        <v>5</v>
      </c>
      <c r="E133" s="8" t="s">
        <v>104</v>
      </c>
      <c r="F133" s="8">
        <v>4</v>
      </c>
      <c r="G133" s="6" t="str">
        <f t="shared" si="5"/>
        <v>5-A4</v>
      </c>
      <c r="H133" s="8">
        <v>4</v>
      </c>
      <c r="I133" s="7" t="str">
        <f t="shared" si="10"/>
        <v>P27-04i_5-A4</v>
      </c>
      <c r="J133" s="9">
        <v>45502</v>
      </c>
      <c r="K133" s="8">
        <v>5</v>
      </c>
      <c r="L133" s="8" t="b">
        <v>1</v>
      </c>
      <c r="M133" t="s">
        <v>106</v>
      </c>
      <c r="N133" t="b">
        <v>1</v>
      </c>
      <c r="P133" t="b">
        <v>1</v>
      </c>
    </row>
    <row r="134" spans="1:16">
      <c r="A134" s="8" t="s">
        <v>119</v>
      </c>
      <c r="B134" s="8">
        <v>27</v>
      </c>
      <c r="C134" s="12" t="str">
        <f t="shared" si="9"/>
        <v>P27</v>
      </c>
      <c r="D134" s="8">
        <v>5</v>
      </c>
      <c r="E134" s="8" t="s">
        <v>104</v>
      </c>
      <c r="F134" s="8">
        <v>5</v>
      </c>
      <c r="G134" s="6" t="str">
        <f t="shared" si="5"/>
        <v>5-A5</v>
      </c>
      <c r="H134" s="8">
        <v>5</v>
      </c>
      <c r="I134" s="7" t="str">
        <f t="shared" si="10"/>
        <v>P27-05i_5-A5</v>
      </c>
      <c r="J134" s="9">
        <v>45502</v>
      </c>
      <c r="K134" s="8">
        <v>5</v>
      </c>
      <c r="L134" s="8" t="b">
        <v>1</v>
      </c>
      <c r="M134" t="s">
        <v>106</v>
      </c>
      <c r="N134" t="s">
        <v>116</v>
      </c>
      <c r="P134" t="b">
        <v>0</v>
      </c>
    </row>
    <row r="135" spans="1:16">
      <c r="A135" s="8" t="s">
        <v>119</v>
      </c>
      <c r="B135" s="8">
        <v>27</v>
      </c>
      <c r="C135" s="12" t="str">
        <f t="shared" si="9"/>
        <v>P27</v>
      </c>
      <c r="D135" s="8">
        <v>5</v>
      </c>
      <c r="E135" s="8" t="s">
        <v>104</v>
      </c>
      <c r="F135" s="8">
        <v>6</v>
      </c>
      <c r="G135" s="6" t="str">
        <f t="shared" si="5"/>
        <v>5-A6</v>
      </c>
      <c r="H135" s="8">
        <v>6</v>
      </c>
      <c r="I135" s="7" t="str">
        <f t="shared" si="10"/>
        <v>P27-06i_5-A6</v>
      </c>
      <c r="J135" s="9">
        <v>45502</v>
      </c>
      <c r="K135" s="8">
        <v>5</v>
      </c>
      <c r="L135" s="8" t="b">
        <v>0</v>
      </c>
      <c r="N135" t="b">
        <v>0</v>
      </c>
      <c r="P135" t="b">
        <v>0</v>
      </c>
    </row>
    <row r="136" spans="1:16">
      <c r="A136" s="8" t="s">
        <v>119</v>
      </c>
      <c r="B136" s="8">
        <v>27</v>
      </c>
      <c r="C136" s="12" t="str">
        <f t="shared" si="9"/>
        <v>P27</v>
      </c>
      <c r="D136" s="8">
        <v>5</v>
      </c>
      <c r="E136" s="8" t="s">
        <v>104</v>
      </c>
      <c r="F136" s="8">
        <v>7</v>
      </c>
      <c r="G136" s="6" t="str">
        <f t="shared" si="5"/>
        <v>5-A7</v>
      </c>
      <c r="H136" s="8">
        <v>7</v>
      </c>
      <c r="I136" s="7" t="str">
        <f t="shared" si="10"/>
        <v>P27-07i_5-A7</v>
      </c>
      <c r="J136" s="9">
        <v>45502</v>
      </c>
      <c r="K136" s="8">
        <v>5</v>
      </c>
      <c r="L136" s="8" t="b">
        <v>0</v>
      </c>
      <c r="N136" t="b">
        <v>1</v>
      </c>
      <c r="P136" t="b">
        <v>1</v>
      </c>
    </row>
    <row r="137" spans="1:16">
      <c r="A137" s="8" t="s">
        <v>119</v>
      </c>
      <c r="B137" s="8">
        <v>27</v>
      </c>
      <c r="C137" s="12" t="str">
        <f t="shared" si="9"/>
        <v>P27</v>
      </c>
      <c r="D137" s="8">
        <v>5</v>
      </c>
      <c r="E137" s="8" t="s">
        <v>104</v>
      </c>
      <c r="F137" s="8">
        <v>8</v>
      </c>
      <c r="G137" s="6" t="str">
        <f t="shared" si="5"/>
        <v>5-A8</v>
      </c>
      <c r="H137" s="8">
        <v>8</v>
      </c>
      <c r="I137" s="7" t="str">
        <f t="shared" si="10"/>
        <v>P27-08i_5-A8</v>
      </c>
      <c r="J137" s="9">
        <v>45502</v>
      </c>
      <c r="K137" s="8">
        <v>5</v>
      </c>
      <c r="L137" s="8" t="b">
        <v>1</v>
      </c>
      <c r="M137" t="s">
        <v>106</v>
      </c>
      <c r="N137" t="s">
        <v>111</v>
      </c>
      <c r="P137" t="s">
        <v>111</v>
      </c>
    </row>
    <row r="138" spans="1:16">
      <c r="A138" s="8" t="s">
        <v>119</v>
      </c>
      <c r="B138" s="8">
        <v>27</v>
      </c>
      <c r="C138" s="12" t="str">
        <f t="shared" si="9"/>
        <v>P27</v>
      </c>
      <c r="D138" s="8">
        <v>5</v>
      </c>
      <c r="E138" s="8" t="s">
        <v>83</v>
      </c>
      <c r="F138" s="8">
        <v>1</v>
      </c>
      <c r="G138" s="6" t="str">
        <f t="shared" si="5"/>
        <v>5-B1</v>
      </c>
      <c r="H138" s="8">
        <v>9</v>
      </c>
      <c r="I138" s="7" t="str">
        <f t="shared" si="10"/>
        <v>P27-09i_5-B1</v>
      </c>
      <c r="J138" s="9">
        <v>45502</v>
      </c>
      <c r="K138" s="8">
        <v>5</v>
      </c>
      <c r="L138" s="8" t="b">
        <v>1</v>
      </c>
      <c r="M138" t="s">
        <v>106</v>
      </c>
      <c r="N138" t="s">
        <v>111</v>
      </c>
      <c r="P138" t="b">
        <v>0</v>
      </c>
    </row>
    <row r="139" spans="1:16">
      <c r="A139" s="8" t="s">
        <v>119</v>
      </c>
      <c r="B139" s="8">
        <v>27</v>
      </c>
      <c r="C139" s="12" t="str">
        <f t="shared" si="9"/>
        <v>P27</v>
      </c>
      <c r="D139" s="8">
        <v>5</v>
      </c>
      <c r="E139" s="8" t="s">
        <v>83</v>
      </c>
      <c r="F139" s="8">
        <v>2</v>
      </c>
      <c r="G139" s="6" t="str">
        <f t="shared" si="5"/>
        <v>5-B2</v>
      </c>
      <c r="H139" s="8">
        <v>10</v>
      </c>
      <c r="I139" s="7" t="str">
        <f t="shared" si="10"/>
        <v>P27-10i_5-B2</v>
      </c>
      <c r="J139" s="9">
        <v>45502</v>
      </c>
      <c r="K139" s="8">
        <v>5</v>
      </c>
      <c r="L139" s="8" t="b">
        <v>0</v>
      </c>
      <c r="N139" t="s">
        <v>111</v>
      </c>
      <c r="P139" t="b">
        <v>1</v>
      </c>
    </row>
    <row r="140" spans="1:16">
      <c r="A140" s="8" t="s">
        <v>119</v>
      </c>
      <c r="B140" s="8">
        <v>27</v>
      </c>
      <c r="C140" s="12" t="str">
        <f t="shared" si="9"/>
        <v>P27</v>
      </c>
      <c r="D140" s="8">
        <v>5</v>
      </c>
      <c r="E140" s="8" t="s">
        <v>83</v>
      </c>
      <c r="F140" s="8">
        <v>3</v>
      </c>
      <c r="G140" s="6" t="str">
        <f t="shared" si="5"/>
        <v>5-B3</v>
      </c>
      <c r="H140" s="8">
        <v>11</v>
      </c>
      <c r="I140" s="7" t="str">
        <f t="shared" si="10"/>
        <v>P27-11i_5-B3</v>
      </c>
      <c r="J140" s="9">
        <v>45502</v>
      </c>
      <c r="K140" s="8">
        <v>5</v>
      </c>
      <c r="L140" s="8" t="b">
        <v>1</v>
      </c>
      <c r="M140" t="s">
        <v>106</v>
      </c>
      <c r="N140" t="b">
        <v>0</v>
      </c>
      <c r="P140" t="b">
        <v>0</v>
      </c>
    </row>
    <row r="141" spans="1:16">
      <c r="A141" s="8" t="s">
        <v>119</v>
      </c>
      <c r="B141" s="8">
        <v>27</v>
      </c>
      <c r="C141" s="12" t="str">
        <f t="shared" si="9"/>
        <v>P27</v>
      </c>
      <c r="D141" s="8">
        <v>5</v>
      </c>
      <c r="E141" s="8" t="s">
        <v>83</v>
      </c>
      <c r="F141" s="8">
        <v>4</v>
      </c>
      <c r="G141" s="6" t="str">
        <f t="shared" si="5"/>
        <v>5-B4</v>
      </c>
      <c r="H141" s="8">
        <v>12</v>
      </c>
      <c r="I141" s="7" t="str">
        <f t="shared" si="10"/>
        <v>P27-12i_5-B4</v>
      </c>
      <c r="J141" s="9">
        <v>45502</v>
      </c>
      <c r="K141" s="8">
        <v>5</v>
      </c>
      <c r="L141" s="8" t="b">
        <v>0</v>
      </c>
      <c r="N141" t="b">
        <v>0</v>
      </c>
      <c r="P141" t="b">
        <v>0</v>
      </c>
    </row>
    <row r="142" spans="1:16">
      <c r="A142" s="8" t="s">
        <v>119</v>
      </c>
      <c r="B142" s="8">
        <v>27</v>
      </c>
      <c r="C142" s="12" t="str">
        <f t="shared" si="9"/>
        <v>P27</v>
      </c>
      <c r="D142" s="8">
        <v>5</v>
      </c>
      <c r="E142" s="8" t="s">
        <v>83</v>
      </c>
      <c r="F142" s="8">
        <v>5</v>
      </c>
      <c r="G142" s="6" t="str">
        <f t="shared" si="5"/>
        <v>5-B5</v>
      </c>
      <c r="H142" s="8">
        <v>13</v>
      </c>
      <c r="I142" s="7" t="str">
        <f t="shared" ref="I142:I209" si="11">A142&amp;TEXT(B142, "00")&amp;"-"&amp;TEXT(H142, "00")&amp;"i_"&amp;G142</f>
        <v>P27-13i_5-B5</v>
      </c>
      <c r="J142" s="9">
        <v>45502</v>
      </c>
      <c r="K142" s="8">
        <v>5</v>
      </c>
      <c r="L142" s="8" t="b">
        <v>1</v>
      </c>
      <c r="M142" t="s">
        <v>106</v>
      </c>
      <c r="N142" t="s">
        <v>111</v>
      </c>
      <c r="P142" t="s">
        <v>111</v>
      </c>
    </row>
    <row r="143" spans="1:16">
      <c r="A143" s="8" t="s">
        <v>119</v>
      </c>
      <c r="B143" s="8">
        <v>27</v>
      </c>
      <c r="C143" s="12" t="str">
        <f t="shared" si="9"/>
        <v>P27</v>
      </c>
      <c r="D143" s="8">
        <v>5</v>
      </c>
      <c r="E143" s="8" t="s">
        <v>83</v>
      </c>
      <c r="F143" s="8">
        <v>6</v>
      </c>
      <c r="G143" s="6" t="str">
        <f t="shared" ref="G143:G206" si="12">D143 &amp; "-" &amp; E143 &amp; F143</f>
        <v>5-B6</v>
      </c>
      <c r="H143" s="8">
        <v>14</v>
      </c>
      <c r="I143" s="7" t="str">
        <f t="shared" si="11"/>
        <v>P27-14i_5-B6</v>
      </c>
      <c r="J143" s="9">
        <v>45502</v>
      </c>
      <c r="K143" s="8">
        <v>5</v>
      </c>
      <c r="L143" s="8" t="b">
        <v>1</v>
      </c>
      <c r="M143" t="s">
        <v>106</v>
      </c>
      <c r="N143" t="s">
        <v>111</v>
      </c>
      <c r="P143" t="b">
        <v>1</v>
      </c>
    </row>
    <row r="144" spans="1:16">
      <c r="A144" s="8" t="s">
        <v>119</v>
      </c>
      <c r="B144" s="8">
        <v>27</v>
      </c>
      <c r="C144" s="12" t="str">
        <f t="shared" si="9"/>
        <v>P27</v>
      </c>
      <c r="D144" s="8">
        <v>5</v>
      </c>
      <c r="E144" s="8" t="s">
        <v>83</v>
      </c>
      <c r="F144" s="8">
        <v>7</v>
      </c>
      <c r="G144" s="6" t="str">
        <f t="shared" si="12"/>
        <v>5-B7</v>
      </c>
      <c r="H144" s="8">
        <v>15</v>
      </c>
      <c r="I144" s="7" t="str">
        <f t="shared" si="11"/>
        <v>P27-15i_5-B7</v>
      </c>
      <c r="J144" s="9">
        <v>45502</v>
      </c>
      <c r="K144" s="8">
        <v>5</v>
      </c>
      <c r="L144" s="8" t="b">
        <v>1</v>
      </c>
      <c r="M144" t="s">
        <v>106</v>
      </c>
      <c r="N144" t="s">
        <v>111</v>
      </c>
      <c r="P144" t="s">
        <v>111</v>
      </c>
    </row>
    <row r="145" spans="1:16">
      <c r="A145" s="18" t="s">
        <v>119</v>
      </c>
      <c r="B145" s="18">
        <v>27</v>
      </c>
      <c r="C145" s="12" t="str">
        <f t="shared" si="9"/>
        <v>P27</v>
      </c>
      <c r="D145" s="18">
        <v>5</v>
      </c>
      <c r="E145" s="18" t="s">
        <v>83</v>
      </c>
      <c r="F145" s="18">
        <v>8</v>
      </c>
      <c r="G145" s="6" t="str">
        <f t="shared" si="12"/>
        <v>5-B8</v>
      </c>
      <c r="H145" s="18">
        <v>16</v>
      </c>
      <c r="I145" s="7" t="str">
        <f t="shared" si="11"/>
        <v>P27-16i_5-B8</v>
      </c>
      <c r="J145" s="17">
        <v>45502</v>
      </c>
      <c r="K145" s="18">
        <v>5</v>
      </c>
      <c r="L145" s="18" t="b">
        <v>1</v>
      </c>
      <c r="M145" s="20" t="s">
        <v>106</v>
      </c>
      <c r="N145" t="s">
        <v>112</v>
      </c>
      <c r="P145" t="b">
        <v>0</v>
      </c>
    </row>
    <row r="146" spans="1:16">
      <c r="A146" s="8" t="s">
        <v>119</v>
      </c>
      <c r="B146" s="8">
        <v>8</v>
      </c>
      <c r="C146" s="12" t="str">
        <f t="shared" si="9"/>
        <v>P8</v>
      </c>
      <c r="D146" s="8">
        <v>5</v>
      </c>
      <c r="E146" s="8" t="s">
        <v>113</v>
      </c>
      <c r="F146" s="8">
        <v>1</v>
      </c>
      <c r="G146" s="6" t="str">
        <f t="shared" si="12"/>
        <v>5-D1</v>
      </c>
      <c r="H146" s="8">
        <v>1</v>
      </c>
      <c r="I146" s="7" t="str">
        <f t="shared" si="11"/>
        <v>P08-01i_5-D1</v>
      </c>
      <c r="J146" s="9">
        <v>45506</v>
      </c>
      <c r="K146" s="8">
        <v>5</v>
      </c>
      <c r="L146" s="8" t="b">
        <v>1</v>
      </c>
      <c r="M146" t="s">
        <v>106</v>
      </c>
      <c r="N146" t="s">
        <v>111</v>
      </c>
      <c r="P146" t="b">
        <v>1</v>
      </c>
    </row>
    <row r="147" spans="1:16">
      <c r="A147" s="8" t="s">
        <v>119</v>
      </c>
      <c r="B147" s="8">
        <v>8</v>
      </c>
      <c r="C147" s="12" t="str">
        <f t="shared" si="9"/>
        <v>P8</v>
      </c>
      <c r="D147" s="8">
        <v>5</v>
      </c>
      <c r="E147" s="8" t="s">
        <v>113</v>
      </c>
      <c r="F147" s="8">
        <v>2</v>
      </c>
      <c r="G147" s="6" t="str">
        <f t="shared" si="12"/>
        <v>5-D2</v>
      </c>
      <c r="H147" s="8">
        <v>2</v>
      </c>
      <c r="I147" s="7" t="str">
        <f t="shared" si="11"/>
        <v>P08-02i_5-D2</v>
      </c>
      <c r="J147" s="9">
        <v>45506</v>
      </c>
      <c r="K147" s="8">
        <v>5</v>
      </c>
      <c r="L147" s="8" t="b">
        <v>0</v>
      </c>
      <c r="N147" t="b">
        <v>0</v>
      </c>
      <c r="P147" t="b">
        <v>0</v>
      </c>
    </row>
    <row r="148" spans="1:16">
      <c r="A148" s="8" t="s">
        <v>119</v>
      </c>
      <c r="B148" s="8">
        <v>8</v>
      </c>
      <c r="C148" s="12" t="str">
        <f t="shared" si="9"/>
        <v>P8</v>
      </c>
      <c r="D148" s="8">
        <v>5</v>
      </c>
      <c r="E148" s="8" t="s">
        <v>113</v>
      </c>
      <c r="F148" s="8">
        <v>3</v>
      </c>
      <c r="G148" s="6" t="str">
        <f t="shared" si="12"/>
        <v>5-D3</v>
      </c>
      <c r="H148" s="8">
        <v>3</v>
      </c>
      <c r="I148" s="7" t="str">
        <f t="shared" si="11"/>
        <v>P08-03i_5-D3</v>
      </c>
      <c r="J148" s="9">
        <v>45506</v>
      </c>
      <c r="K148" s="8">
        <v>5</v>
      </c>
      <c r="L148" s="8" t="b">
        <v>1</v>
      </c>
      <c r="M148" t="s">
        <v>106</v>
      </c>
      <c r="N148" t="s">
        <v>111</v>
      </c>
      <c r="P148" t="s">
        <v>111</v>
      </c>
    </row>
    <row r="149" spans="1:16">
      <c r="A149" s="8" t="s">
        <v>119</v>
      </c>
      <c r="B149" s="8">
        <v>8</v>
      </c>
      <c r="C149" s="12" t="str">
        <f t="shared" si="9"/>
        <v>P8</v>
      </c>
      <c r="D149" s="8">
        <v>5</v>
      </c>
      <c r="E149" s="8" t="s">
        <v>113</v>
      </c>
      <c r="F149" s="8">
        <v>4</v>
      </c>
      <c r="G149" s="6" t="str">
        <f t="shared" si="12"/>
        <v>5-D4</v>
      </c>
      <c r="H149" s="8">
        <v>4</v>
      </c>
      <c r="I149" s="7" t="str">
        <f t="shared" si="11"/>
        <v>P08-04i_5-D4</v>
      </c>
      <c r="J149" s="9">
        <v>45506</v>
      </c>
      <c r="K149" s="8">
        <v>5</v>
      </c>
      <c r="L149" s="8" t="b">
        <v>1</v>
      </c>
      <c r="M149" t="s">
        <v>106</v>
      </c>
      <c r="N149" t="b">
        <v>1</v>
      </c>
      <c r="P149" t="s">
        <v>111</v>
      </c>
    </row>
    <row r="150" spans="1:16">
      <c r="A150" s="8" t="s">
        <v>119</v>
      </c>
      <c r="B150" s="8">
        <v>8</v>
      </c>
      <c r="C150" s="12" t="str">
        <f t="shared" si="9"/>
        <v>P8</v>
      </c>
      <c r="D150" s="8">
        <v>5</v>
      </c>
      <c r="E150" s="8" t="s">
        <v>113</v>
      </c>
      <c r="F150" s="8">
        <v>5</v>
      </c>
      <c r="G150" s="6" t="str">
        <f t="shared" si="12"/>
        <v>5-D5</v>
      </c>
      <c r="H150" s="8">
        <v>5</v>
      </c>
      <c r="I150" s="7" t="str">
        <f t="shared" si="11"/>
        <v>P08-05i_5-D5</v>
      </c>
      <c r="J150" s="9">
        <v>45506</v>
      </c>
      <c r="K150" s="8">
        <v>5</v>
      </c>
      <c r="L150" s="8" t="b">
        <v>1</v>
      </c>
      <c r="M150" t="s">
        <v>106</v>
      </c>
      <c r="N150" t="b">
        <v>1</v>
      </c>
      <c r="P150" t="b">
        <v>1</v>
      </c>
    </row>
    <row r="151" spans="1:16">
      <c r="A151" s="8" t="s">
        <v>119</v>
      </c>
      <c r="B151" s="8">
        <v>8</v>
      </c>
      <c r="C151" s="12" t="str">
        <f t="shared" si="9"/>
        <v>P8</v>
      </c>
      <c r="D151" s="8">
        <v>5</v>
      </c>
      <c r="E151" s="8" t="s">
        <v>113</v>
      </c>
      <c r="F151" s="8">
        <v>6</v>
      </c>
      <c r="G151" s="6" t="str">
        <f t="shared" si="12"/>
        <v>5-D6</v>
      </c>
      <c r="H151" s="8">
        <v>6</v>
      </c>
      <c r="I151" s="7" t="str">
        <f t="shared" si="11"/>
        <v>P08-06i_5-D6</v>
      </c>
      <c r="J151" s="9">
        <v>45506</v>
      </c>
      <c r="K151" s="8">
        <v>5</v>
      </c>
      <c r="L151" s="8" t="b">
        <v>1</v>
      </c>
      <c r="M151" t="s">
        <v>106</v>
      </c>
      <c r="N151" t="s">
        <v>111</v>
      </c>
      <c r="P151" t="b">
        <v>1</v>
      </c>
    </row>
    <row r="152" spans="1:16">
      <c r="A152" s="8" t="s">
        <v>119</v>
      </c>
      <c r="B152" s="8">
        <v>8</v>
      </c>
      <c r="C152" s="12" t="str">
        <f t="shared" si="9"/>
        <v>P8</v>
      </c>
      <c r="D152" s="8">
        <v>5</v>
      </c>
      <c r="E152" s="8" t="s">
        <v>113</v>
      </c>
      <c r="F152" s="8">
        <v>7</v>
      </c>
      <c r="G152" s="6" t="str">
        <f t="shared" si="12"/>
        <v>5-D7</v>
      </c>
      <c r="H152" s="8">
        <v>7</v>
      </c>
      <c r="I152" s="7" t="str">
        <f t="shared" si="11"/>
        <v>P08-07i_5-D7</v>
      </c>
      <c r="J152" s="9">
        <v>45506</v>
      </c>
      <c r="K152" s="8">
        <v>5</v>
      </c>
      <c r="L152" s="8" t="b">
        <v>1</v>
      </c>
      <c r="M152" t="s">
        <v>106</v>
      </c>
      <c r="N152" t="b">
        <v>1</v>
      </c>
      <c r="P152" t="b">
        <v>1</v>
      </c>
    </row>
    <row r="153" spans="1:16">
      <c r="A153" s="8" t="s">
        <v>119</v>
      </c>
      <c r="B153" s="8">
        <v>8</v>
      </c>
      <c r="C153" s="12" t="str">
        <f t="shared" si="9"/>
        <v>P8</v>
      </c>
      <c r="D153" s="8">
        <v>5</v>
      </c>
      <c r="E153" s="8" t="s">
        <v>113</v>
      </c>
      <c r="F153" s="8">
        <v>8</v>
      </c>
      <c r="G153" s="6" t="str">
        <f t="shared" si="12"/>
        <v>5-D8</v>
      </c>
      <c r="H153" s="8">
        <v>8</v>
      </c>
      <c r="I153" s="7" t="str">
        <f t="shared" si="11"/>
        <v>P08-08i_5-D8</v>
      </c>
      <c r="J153" s="9">
        <v>45506</v>
      </c>
      <c r="K153" s="8">
        <v>5</v>
      </c>
      <c r="L153" s="8" t="b">
        <v>1</v>
      </c>
      <c r="M153" t="s">
        <v>106</v>
      </c>
      <c r="N153" t="s">
        <v>111</v>
      </c>
      <c r="P153" t="s">
        <v>111</v>
      </c>
    </row>
    <row r="154" spans="1:16">
      <c r="A154" s="8" t="s">
        <v>119</v>
      </c>
      <c r="B154" s="8">
        <v>8</v>
      </c>
      <c r="C154" s="12" t="str">
        <f t="shared" si="9"/>
        <v>P8</v>
      </c>
      <c r="D154" s="8">
        <v>5</v>
      </c>
      <c r="E154" s="8" t="s">
        <v>115</v>
      </c>
      <c r="F154" s="8">
        <v>1</v>
      </c>
      <c r="G154" s="6" t="str">
        <f t="shared" si="12"/>
        <v>5-E1</v>
      </c>
      <c r="H154" s="8">
        <v>9</v>
      </c>
      <c r="I154" s="7" t="str">
        <f t="shared" si="11"/>
        <v>P08-09i_5-E1</v>
      </c>
      <c r="J154" s="9">
        <v>45506</v>
      </c>
      <c r="K154" s="8">
        <v>5</v>
      </c>
      <c r="L154" s="8" t="b">
        <v>1</v>
      </c>
      <c r="M154" t="s">
        <v>106</v>
      </c>
      <c r="N154" t="s">
        <v>111</v>
      </c>
      <c r="P154" t="b">
        <v>0</v>
      </c>
    </row>
    <row r="155" spans="1:16">
      <c r="A155" s="8" t="s">
        <v>119</v>
      </c>
      <c r="B155" s="8">
        <v>8</v>
      </c>
      <c r="C155" s="12" t="str">
        <f t="shared" si="9"/>
        <v>P8</v>
      </c>
      <c r="D155" s="8">
        <v>5</v>
      </c>
      <c r="E155" s="8" t="s">
        <v>115</v>
      </c>
      <c r="F155" s="8">
        <v>2</v>
      </c>
      <c r="G155" s="6" t="str">
        <f t="shared" si="12"/>
        <v>5-E2</v>
      </c>
      <c r="H155" s="8">
        <v>10</v>
      </c>
      <c r="I155" s="7" t="str">
        <f t="shared" si="11"/>
        <v>P08-10i_5-E2</v>
      </c>
      <c r="J155" s="9">
        <v>45506</v>
      </c>
      <c r="K155" s="8">
        <v>5</v>
      </c>
      <c r="L155" s="8" t="b">
        <v>1</v>
      </c>
      <c r="M155" t="s">
        <v>106</v>
      </c>
      <c r="N155" t="s">
        <v>111</v>
      </c>
      <c r="P155" t="s">
        <v>111</v>
      </c>
    </row>
    <row r="156" spans="1:16">
      <c r="A156" s="8" t="s">
        <v>119</v>
      </c>
      <c r="B156" s="8">
        <v>8</v>
      </c>
      <c r="C156" s="12" t="str">
        <f t="shared" si="9"/>
        <v>P8</v>
      </c>
      <c r="D156" s="8">
        <v>5</v>
      </c>
      <c r="E156" s="8" t="s">
        <v>115</v>
      </c>
      <c r="F156" s="8">
        <v>3</v>
      </c>
      <c r="G156" s="6" t="str">
        <f t="shared" si="12"/>
        <v>5-E3</v>
      </c>
      <c r="H156" s="8">
        <v>11</v>
      </c>
      <c r="I156" s="7" t="str">
        <f t="shared" si="11"/>
        <v>P08-11i_5-E3</v>
      </c>
      <c r="J156" s="9">
        <v>45506</v>
      </c>
      <c r="K156" s="8">
        <v>5</v>
      </c>
      <c r="L156" s="8" t="b">
        <v>0</v>
      </c>
      <c r="N156" t="s">
        <v>111</v>
      </c>
      <c r="P156" t="s">
        <v>111</v>
      </c>
    </row>
    <row r="157" spans="1:16">
      <c r="A157" s="8" t="s">
        <v>119</v>
      </c>
      <c r="B157" s="8">
        <v>8</v>
      </c>
      <c r="C157" s="12" t="str">
        <f t="shared" si="9"/>
        <v>P8</v>
      </c>
      <c r="D157" s="8">
        <v>5</v>
      </c>
      <c r="E157" s="8" t="s">
        <v>115</v>
      </c>
      <c r="F157" s="8">
        <v>4</v>
      </c>
      <c r="G157" s="6" t="str">
        <f t="shared" si="12"/>
        <v>5-E4</v>
      </c>
      <c r="H157" s="8">
        <v>12</v>
      </c>
      <c r="I157" s="7" t="str">
        <f t="shared" si="11"/>
        <v>P08-12i_5-E4</v>
      </c>
      <c r="J157" s="9">
        <v>45506</v>
      </c>
      <c r="K157" s="8">
        <v>5</v>
      </c>
      <c r="L157" s="8" t="b">
        <v>0</v>
      </c>
      <c r="N157" t="b">
        <v>0</v>
      </c>
      <c r="P157" t="b">
        <v>0</v>
      </c>
    </row>
    <row r="158" spans="1:16">
      <c r="A158" s="8" t="s">
        <v>119</v>
      </c>
      <c r="B158" s="8">
        <v>8</v>
      </c>
      <c r="C158" s="12" t="str">
        <f t="shared" si="9"/>
        <v>P8</v>
      </c>
      <c r="D158" s="8">
        <v>5</v>
      </c>
      <c r="E158" s="8" t="s">
        <v>115</v>
      </c>
      <c r="F158" s="8">
        <v>5</v>
      </c>
      <c r="G158" s="6" t="str">
        <f t="shared" si="12"/>
        <v>5-E5</v>
      </c>
      <c r="H158" s="8">
        <v>13</v>
      </c>
      <c r="I158" s="7" t="str">
        <f t="shared" si="11"/>
        <v>P08-13i_5-E5</v>
      </c>
      <c r="J158" s="9">
        <v>45506</v>
      </c>
      <c r="K158" s="8">
        <v>5</v>
      </c>
      <c r="L158" s="8" t="b">
        <v>0</v>
      </c>
      <c r="N158" t="s">
        <v>111</v>
      </c>
      <c r="P158" t="s">
        <v>111</v>
      </c>
    </row>
    <row r="159" spans="1:16">
      <c r="A159" s="8" t="s">
        <v>119</v>
      </c>
      <c r="B159" s="8">
        <v>8</v>
      </c>
      <c r="C159" s="12" t="str">
        <f t="shared" si="9"/>
        <v>P8</v>
      </c>
      <c r="D159" s="8">
        <v>5</v>
      </c>
      <c r="E159" s="8" t="s">
        <v>115</v>
      </c>
      <c r="F159" s="8">
        <v>6</v>
      </c>
      <c r="G159" s="6" t="str">
        <f t="shared" si="12"/>
        <v>5-E6</v>
      </c>
      <c r="H159" s="8">
        <v>14</v>
      </c>
      <c r="I159" s="7" t="str">
        <f t="shared" si="11"/>
        <v>P08-14i_5-E6</v>
      </c>
      <c r="J159" s="9">
        <v>45506</v>
      </c>
      <c r="K159" s="8">
        <v>5</v>
      </c>
      <c r="L159" s="8" t="b">
        <v>0</v>
      </c>
      <c r="N159" t="s">
        <v>111</v>
      </c>
      <c r="P159" t="s">
        <v>111</v>
      </c>
    </row>
    <row r="160" spans="1:16">
      <c r="A160" s="8" t="s">
        <v>119</v>
      </c>
      <c r="B160" s="8">
        <v>8</v>
      </c>
      <c r="C160" s="12" t="str">
        <f t="shared" si="9"/>
        <v>P8</v>
      </c>
      <c r="D160" s="8">
        <v>5</v>
      </c>
      <c r="E160" s="8" t="s">
        <v>115</v>
      </c>
      <c r="F160" s="8">
        <v>7</v>
      </c>
      <c r="G160" s="6" t="str">
        <f t="shared" si="12"/>
        <v>5-E7</v>
      </c>
      <c r="H160" s="8">
        <v>15</v>
      </c>
      <c r="I160" s="7" t="str">
        <f t="shared" si="11"/>
        <v>P08-15i_5-E7</v>
      </c>
      <c r="J160" s="9">
        <v>45506</v>
      </c>
      <c r="K160" s="8">
        <v>5</v>
      </c>
      <c r="L160" s="8" t="b">
        <v>0</v>
      </c>
      <c r="N160" t="s">
        <v>111</v>
      </c>
      <c r="P160" t="b">
        <v>0</v>
      </c>
    </row>
    <row r="161" spans="1:16">
      <c r="A161" s="18" t="s">
        <v>119</v>
      </c>
      <c r="B161" s="18">
        <v>8</v>
      </c>
      <c r="C161" s="12" t="str">
        <f t="shared" si="9"/>
        <v>P8</v>
      </c>
      <c r="D161" s="18">
        <v>5</v>
      </c>
      <c r="E161" s="18" t="s">
        <v>115</v>
      </c>
      <c r="F161" s="18">
        <v>8</v>
      </c>
      <c r="G161" s="6" t="str">
        <f t="shared" si="12"/>
        <v>5-E8</v>
      </c>
      <c r="H161" s="18">
        <v>16</v>
      </c>
      <c r="I161" s="7" t="str">
        <f t="shared" si="11"/>
        <v>P08-16i_5-E8</v>
      </c>
      <c r="J161" s="9">
        <v>45506</v>
      </c>
      <c r="K161" s="8">
        <v>5</v>
      </c>
      <c r="L161" s="18" t="b">
        <v>0</v>
      </c>
      <c r="M161" s="20"/>
      <c r="N161" t="s">
        <v>112</v>
      </c>
      <c r="P161" t="s">
        <v>112</v>
      </c>
    </row>
    <row r="162" spans="1:16">
      <c r="A162" s="8" t="s">
        <v>76</v>
      </c>
      <c r="B162" s="8">
        <v>1</v>
      </c>
      <c r="C162" s="12" t="str">
        <f t="shared" si="9"/>
        <v>T1</v>
      </c>
      <c r="D162" s="8">
        <v>6</v>
      </c>
      <c r="E162" s="8" t="s">
        <v>104</v>
      </c>
      <c r="F162" s="8">
        <v>1</v>
      </c>
      <c r="G162" s="6" t="str">
        <f t="shared" si="12"/>
        <v>6-A1</v>
      </c>
      <c r="H162" s="8">
        <v>1</v>
      </c>
      <c r="I162" s="7" t="str">
        <f t="shared" si="11"/>
        <v>T01-01i_6-A1</v>
      </c>
      <c r="J162" s="9">
        <v>45506</v>
      </c>
      <c r="K162" s="8">
        <v>5</v>
      </c>
      <c r="L162" s="8" t="s">
        <v>121</v>
      </c>
      <c r="M162" t="s">
        <v>121</v>
      </c>
      <c r="N162" t="b">
        <v>1</v>
      </c>
      <c r="P162" t="s">
        <v>120</v>
      </c>
    </row>
    <row r="163" spans="1:16">
      <c r="A163" s="8" t="s">
        <v>76</v>
      </c>
      <c r="B163" s="8">
        <v>1</v>
      </c>
      <c r="C163" s="12" t="str">
        <f t="shared" si="9"/>
        <v>T1</v>
      </c>
      <c r="D163" s="8">
        <v>6</v>
      </c>
      <c r="E163" s="8" t="s">
        <v>104</v>
      </c>
      <c r="F163" s="8">
        <v>2</v>
      </c>
      <c r="G163" s="6" t="str">
        <f t="shared" si="12"/>
        <v>6-A2</v>
      </c>
      <c r="H163" s="8">
        <v>2</v>
      </c>
      <c r="I163" s="7" t="str">
        <f t="shared" si="11"/>
        <v>T01-02i_6-A2</v>
      </c>
      <c r="J163" s="9">
        <v>45506</v>
      </c>
      <c r="K163" s="8">
        <v>5</v>
      </c>
      <c r="L163" s="8" t="s">
        <v>121</v>
      </c>
      <c r="M163" t="s">
        <v>121</v>
      </c>
      <c r="N163" t="b">
        <v>1</v>
      </c>
      <c r="P163" t="b">
        <v>1</v>
      </c>
    </row>
    <row r="164" spans="1:16">
      <c r="A164" s="8" t="s">
        <v>76</v>
      </c>
      <c r="B164" s="8">
        <v>1</v>
      </c>
      <c r="C164" s="12" t="str">
        <f t="shared" si="9"/>
        <v>T1</v>
      </c>
      <c r="D164" s="8">
        <v>6</v>
      </c>
      <c r="E164" s="8" t="s">
        <v>104</v>
      </c>
      <c r="F164" s="8">
        <v>3</v>
      </c>
      <c r="G164" s="6" t="str">
        <f t="shared" si="12"/>
        <v>6-A3</v>
      </c>
      <c r="H164" s="8">
        <v>3</v>
      </c>
      <c r="I164" s="7" t="str">
        <f t="shared" si="11"/>
        <v>T01-03i_6-A3</v>
      </c>
      <c r="J164" s="9">
        <v>45506</v>
      </c>
      <c r="K164" s="8">
        <v>5</v>
      </c>
      <c r="L164" s="8" t="s">
        <v>121</v>
      </c>
      <c r="M164" t="s">
        <v>121</v>
      </c>
      <c r="N164" t="b">
        <v>1</v>
      </c>
      <c r="P164" t="b">
        <v>1</v>
      </c>
    </row>
    <row r="165" spans="1:16">
      <c r="A165" s="8" t="s">
        <v>76</v>
      </c>
      <c r="B165" s="8">
        <v>1</v>
      </c>
      <c r="C165" s="12" t="str">
        <f t="shared" si="9"/>
        <v>T1</v>
      </c>
      <c r="D165" s="8">
        <v>6</v>
      </c>
      <c r="E165" s="8" t="s">
        <v>104</v>
      </c>
      <c r="F165" s="8">
        <v>4</v>
      </c>
      <c r="G165" s="6" t="str">
        <f t="shared" si="12"/>
        <v>6-A4</v>
      </c>
      <c r="H165" s="8">
        <v>4</v>
      </c>
      <c r="I165" s="7" t="str">
        <f t="shared" si="11"/>
        <v>T01-04i_6-A4</v>
      </c>
      <c r="J165" s="9">
        <v>45506</v>
      </c>
      <c r="K165" s="8">
        <v>5</v>
      </c>
      <c r="L165" s="8" t="s">
        <v>121</v>
      </c>
      <c r="M165" t="s">
        <v>121</v>
      </c>
      <c r="N165" t="s">
        <v>120</v>
      </c>
      <c r="P165" t="b">
        <v>0</v>
      </c>
    </row>
    <row r="166" spans="1:16">
      <c r="A166" s="8" t="s">
        <v>76</v>
      </c>
      <c r="B166" s="8">
        <v>1</v>
      </c>
      <c r="C166" s="12" t="str">
        <f t="shared" si="9"/>
        <v>T1</v>
      </c>
      <c r="D166" s="8">
        <v>6</v>
      </c>
      <c r="E166" s="8" t="s">
        <v>104</v>
      </c>
      <c r="F166" s="8">
        <v>5</v>
      </c>
      <c r="G166" s="6" t="str">
        <f t="shared" si="12"/>
        <v>6-A5</v>
      </c>
      <c r="H166" s="8">
        <v>5</v>
      </c>
      <c r="I166" s="7" t="str">
        <f t="shared" si="11"/>
        <v>T01-05i_6-A5</v>
      </c>
      <c r="J166" s="9">
        <v>45506</v>
      </c>
      <c r="K166" s="8">
        <v>5</v>
      </c>
      <c r="L166" s="8" t="s">
        <v>121</v>
      </c>
      <c r="M166" t="s">
        <v>121</v>
      </c>
      <c r="N166" t="s">
        <v>111</v>
      </c>
      <c r="P166" t="s">
        <v>120</v>
      </c>
    </row>
    <row r="167" spans="1:16">
      <c r="A167" s="8" t="s">
        <v>76</v>
      </c>
      <c r="B167" s="8">
        <v>1</v>
      </c>
      <c r="C167" s="12" t="str">
        <f t="shared" si="9"/>
        <v>T1</v>
      </c>
      <c r="D167" s="8">
        <v>6</v>
      </c>
      <c r="E167" s="8" t="s">
        <v>104</v>
      </c>
      <c r="F167" s="8">
        <v>6</v>
      </c>
      <c r="G167" s="6" t="str">
        <f t="shared" si="12"/>
        <v>6-A6</v>
      </c>
      <c r="H167" s="8">
        <v>6</v>
      </c>
      <c r="I167" s="7" t="str">
        <f t="shared" si="11"/>
        <v>T01-06i_6-A6</v>
      </c>
      <c r="J167" s="9">
        <v>45506</v>
      </c>
      <c r="K167" s="8">
        <v>5</v>
      </c>
      <c r="L167" s="8" t="s">
        <v>121</v>
      </c>
      <c r="M167" t="s">
        <v>121</v>
      </c>
      <c r="N167" t="b">
        <v>1</v>
      </c>
      <c r="P167" t="b">
        <v>1</v>
      </c>
    </row>
    <row r="168" spans="1:16">
      <c r="A168" s="8" t="s">
        <v>76</v>
      </c>
      <c r="B168" s="8">
        <v>1</v>
      </c>
      <c r="C168" s="12" t="str">
        <f t="shared" si="9"/>
        <v>T1</v>
      </c>
      <c r="D168" s="8">
        <v>6</v>
      </c>
      <c r="E168" s="8" t="s">
        <v>104</v>
      </c>
      <c r="F168" s="8">
        <v>7</v>
      </c>
      <c r="G168" s="6" t="str">
        <f t="shared" si="12"/>
        <v>6-A7</v>
      </c>
      <c r="H168" s="8">
        <v>7</v>
      </c>
      <c r="I168" s="7" t="str">
        <f t="shared" si="11"/>
        <v>T01-07i_6-A7</v>
      </c>
      <c r="J168" s="9">
        <v>45506</v>
      </c>
      <c r="K168" s="8">
        <v>5</v>
      </c>
      <c r="L168" s="8" t="s">
        <v>121</v>
      </c>
      <c r="M168" t="s">
        <v>121</v>
      </c>
      <c r="N168" t="b">
        <v>1</v>
      </c>
      <c r="P168" t="s">
        <v>120</v>
      </c>
    </row>
    <row r="169" spans="1:16">
      <c r="A169" s="8" t="s">
        <v>76</v>
      </c>
      <c r="B169" s="8">
        <v>1</v>
      </c>
      <c r="C169" s="12" t="str">
        <f t="shared" si="9"/>
        <v>T1</v>
      </c>
      <c r="D169" s="8">
        <v>6</v>
      </c>
      <c r="E169" s="8" t="s">
        <v>104</v>
      </c>
      <c r="F169" s="8">
        <v>8</v>
      </c>
      <c r="G169" s="6" t="str">
        <f t="shared" si="12"/>
        <v>6-A8</v>
      </c>
      <c r="H169" s="8">
        <v>8</v>
      </c>
      <c r="I169" s="7" t="str">
        <f t="shared" si="11"/>
        <v>T01-08i_6-A8</v>
      </c>
      <c r="J169" s="9">
        <v>45506</v>
      </c>
      <c r="K169" s="8">
        <v>5</v>
      </c>
      <c r="L169" s="8" t="s">
        <v>121</v>
      </c>
      <c r="M169" t="s">
        <v>121</v>
      </c>
      <c r="N169" t="s">
        <v>111</v>
      </c>
      <c r="P169" t="b">
        <v>1</v>
      </c>
    </row>
    <row r="170" spans="1:16">
      <c r="A170" s="8" t="s">
        <v>76</v>
      </c>
      <c r="B170" s="8">
        <v>1</v>
      </c>
      <c r="C170" s="12" t="str">
        <f t="shared" si="9"/>
        <v>T1</v>
      </c>
      <c r="D170" s="8">
        <v>6</v>
      </c>
      <c r="E170" s="8" t="s">
        <v>83</v>
      </c>
      <c r="F170" s="8">
        <v>1</v>
      </c>
      <c r="G170" s="6" t="str">
        <f t="shared" si="12"/>
        <v>6-B1</v>
      </c>
      <c r="H170" s="8">
        <v>9</v>
      </c>
      <c r="I170" s="7" t="str">
        <f t="shared" si="11"/>
        <v>T01-09i_6-B1</v>
      </c>
      <c r="J170" s="9">
        <v>45506</v>
      </c>
      <c r="K170" s="8">
        <v>5</v>
      </c>
      <c r="L170" s="8" t="s">
        <v>121</v>
      </c>
      <c r="M170" t="s">
        <v>121</v>
      </c>
      <c r="N170" t="b">
        <v>1</v>
      </c>
      <c r="P170" t="s">
        <v>111</v>
      </c>
    </row>
    <row r="171" spans="1:16">
      <c r="A171" s="8" t="s">
        <v>76</v>
      </c>
      <c r="B171" s="8">
        <v>1</v>
      </c>
      <c r="C171" s="12" t="str">
        <f t="shared" si="9"/>
        <v>T1</v>
      </c>
      <c r="D171" s="8">
        <v>6</v>
      </c>
      <c r="E171" s="8" t="s">
        <v>83</v>
      </c>
      <c r="F171" s="8">
        <v>2</v>
      </c>
      <c r="G171" s="6" t="str">
        <f t="shared" si="12"/>
        <v>6-B2</v>
      </c>
      <c r="H171" s="8">
        <v>10</v>
      </c>
      <c r="I171" s="7" t="str">
        <f t="shared" si="11"/>
        <v>T01-10i_6-B2</v>
      </c>
      <c r="J171" s="9">
        <v>45506</v>
      </c>
      <c r="K171" s="8">
        <v>5</v>
      </c>
      <c r="L171" s="8" t="s">
        <v>121</v>
      </c>
      <c r="M171" t="s">
        <v>121</v>
      </c>
      <c r="N171" t="s">
        <v>120</v>
      </c>
      <c r="P171" t="b">
        <v>1</v>
      </c>
    </row>
    <row r="172" spans="1:16">
      <c r="A172" s="8" t="s">
        <v>76</v>
      </c>
      <c r="B172" s="8">
        <v>1</v>
      </c>
      <c r="C172" s="12" t="str">
        <f t="shared" si="9"/>
        <v>T1</v>
      </c>
      <c r="D172" s="8">
        <v>6</v>
      </c>
      <c r="E172" s="8" t="s">
        <v>83</v>
      </c>
      <c r="F172" s="8">
        <v>3</v>
      </c>
      <c r="G172" s="6" t="str">
        <f t="shared" si="12"/>
        <v>6-B3</v>
      </c>
      <c r="H172" s="8">
        <v>11</v>
      </c>
      <c r="I172" s="7" t="str">
        <f t="shared" si="11"/>
        <v>T01-11i_6-B3</v>
      </c>
      <c r="J172" s="9">
        <v>45506</v>
      </c>
      <c r="K172" s="8">
        <v>5</v>
      </c>
      <c r="L172" s="8" t="s">
        <v>121</v>
      </c>
      <c r="M172" t="s">
        <v>121</v>
      </c>
      <c r="N172" t="b">
        <v>1</v>
      </c>
      <c r="P172" t="s">
        <v>120</v>
      </c>
    </row>
    <row r="173" spans="1:16">
      <c r="A173" s="8" t="s">
        <v>76</v>
      </c>
      <c r="B173" s="8">
        <v>1</v>
      </c>
      <c r="C173" s="12" t="str">
        <f t="shared" si="9"/>
        <v>T1</v>
      </c>
      <c r="D173" s="8">
        <v>6</v>
      </c>
      <c r="E173" s="8" t="s">
        <v>83</v>
      </c>
      <c r="F173" s="8">
        <v>4</v>
      </c>
      <c r="G173" s="6" t="str">
        <f t="shared" si="12"/>
        <v>6-B4</v>
      </c>
      <c r="H173" s="8">
        <v>12</v>
      </c>
      <c r="I173" s="7" t="str">
        <f t="shared" si="11"/>
        <v>T01-12i_6-B4</v>
      </c>
      <c r="J173" s="9">
        <v>45506</v>
      </c>
      <c r="K173" s="8">
        <v>5</v>
      </c>
      <c r="L173" s="8" t="s">
        <v>121</v>
      </c>
      <c r="M173" t="s">
        <v>121</v>
      </c>
      <c r="N173" t="b">
        <v>1</v>
      </c>
      <c r="P173" t="s">
        <v>120</v>
      </c>
    </row>
    <row r="174" spans="1:16">
      <c r="A174" s="8" t="s">
        <v>76</v>
      </c>
      <c r="B174" s="8">
        <v>1</v>
      </c>
      <c r="C174" s="12" t="str">
        <f t="shared" si="9"/>
        <v>T1</v>
      </c>
      <c r="D174" s="8">
        <v>6</v>
      </c>
      <c r="E174" s="8" t="s">
        <v>83</v>
      </c>
      <c r="F174" s="8">
        <v>5</v>
      </c>
      <c r="G174" s="6" t="str">
        <f t="shared" si="12"/>
        <v>6-B5</v>
      </c>
      <c r="H174" s="8">
        <v>13</v>
      </c>
      <c r="I174" s="7" t="str">
        <f t="shared" si="11"/>
        <v>T01-13i_6-B5</v>
      </c>
      <c r="J174" s="9">
        <v>45506</v>
      </c>
      <c r="K174" s="8">
        <v>5</v>
      </c>
      <c r="L174" s="8" t="s">
        <v>121</v>
      </c>
      <c r="M174" t="s">
        <v>121</v>
      </c>
      <c r="N174" t="s">
        <v>120</v>
      </c>
      <c r="P174" t="s">
        <v>120</v>
      </c>
    </row>
    <row r="175" spans="1:16">
      <c r="A175" s="8" t="s">
        <v>76</v>
      </c>
      <c r="B175" s="8">
        <v>1</v>
      </c>
      <c r="C175" s="12" t="str">
        <f t="shared" si="9"/>
        <v>T1</v>
      </c>
      <c r="D175" s="8">
        <v>6</v>
      </c>
      <c r="E175" s="8" t="s">
        <v>83</v>
      </c>
      <c r="F175" s="8">
        <v>6</v>
      </c>
      <c r="G175" s="6" t="str">
        <f t="shared" si="12"/>
        <v>6-B6</v>
      </c>
      <c r="H175" s="8">
        <v>14</v>
      </c>
      <c r="I175" s="7" t="str">
        <f t="shared" si="11"/>
        <v>T01-14i_6-B6</v>
      </c>
      <c r="J175" s="9">
        <v>45506</v>
      </c>
      <c r="K175" s="8">
        <v>5</v>
      </c>
      <c r="L175" s="8" t="s">
        <v>121</v>
      </c>
      <c r="M175" t="s">
        <v>121</v>
      </c>
      <c r="N175" t="s">
        <v>111</v>
      </c>
      <c r="P175" t="s">
        <v>111</v>
      </c>
    </row>
    <row r="176" spans="1:16">
      <c r="A176" s="8" t="s">
        <v>76</v>
      </c>
      <c r="B176" s="8">
        <v>1</v>
      </c>
      <c r="C176" s="12" t="str">
        <f t="shared" si="9"/>
        <v>T1</v>
      </c>
      <c r="D176" s="8">
        <v>6</v>
      </c>
      <c r="E176" s="8" t="s">
        <v>83</v>
      </c>
      <c r="F176" s="8">
        <v>7</v>
      </c>
      <c r="G176" s="6" t="str">
        <f t="shared" si="12"/>
        <v>6-B7</v>
      </c>
      <c r="H176" s="8">
        <v>15</v>
      </c>
      <c r="I176" s="7" t="str">
        <f t="shared" si="11"/>
        <v>T01-15i_6-B7</v>
      </c>
      <c r="J176" s="9">
        <v>45506</v>
      </c>
      <c r="K176" s="8">
        <v>5</v>
      </c>
      <c r="L176" s="8" t="s">
        <v>121</v>
      </c>
      <c r="M176" t="s">
        <v>121</v>
      </c>
      <c r="N176" t="s">
        <v>111</v>
      </c>
      <c r="P176" t="b">
        <v>1</v>
      </c>
    </row>
    <row r="177" spans="1:16">
      <c r="A177" s="8" t="s">
        <v>76</v>
      </c>
      <c r="B177" s="8">
        <v>1</v>
      </c>
      <c r="C177" s="12" t="str">
        <f t="shared" si="9"/>
        <v>T1</v>
      </c>
      <c r="D177" s="8">
        <v>6</v>
      </c>
      <c r="E177" s="8" t="s">
        <v>83</v>
      </c>
      <c r="F177" s="8">
        <v>8</v>
      </c>
      <c r="G177" s="6" t="str">
        <f t="shared" si="12"/>
        <v>6-B8</v>
      </c>
      <c r="H177" s="18">
        <v>16</v>
      </c>
      <c r="I177" s="7" t="str">
        <f t="shared" si="11"/>
        <v>T01-16i_6-B8</v>
      </c>
      <c r="J177" s="9">
        <v>45506</v>
      </c>
      <c r="K177" s="8">
        <v>5</v>
      </c>
      <c r="L177" s="8" t="s">
        <v>121</v>
      </c>
      <c r="M177" t="s">
        <v>121</v>
      </c>
      <c r="N177" t="b">
        <v>0</v>
      </c>
      <c r="P177" t="b">
        <v>1</v>
      </c>
    </row>
    <row r="178" spans="1:16">
      <c r="A178" s="8" t="s">
        <v>76</v>
      </c>
      <c r="B178" s="8">
        <v>2</v>
      </c>
      <c r="C178" s="12" t="str">
        <f t="shared" si="9"/>
        <v>T2</v>
      </c>
      <c r="D178" s="8">
        <v>7</v>
      </c>
      <c r="E178" s="8" t="s">
        <v>104</v>
      </c>
      <c r="F178" s="8">
        <v>1</v>
      </c>
      <c r="G178" s="6" t="str">
        <f t="shared" si="12"/>
        <v>7-A1</v>
      </c>
      <c r="H178" s="8">
        <v>1</v>
      </c>
      <c r="I178" s="7" t="str">
        <f t="shared" si="11"/>
        <v>T02-01i_7-A1</v>
      </c>
      <c r="J178" s="9">
        <v>45545</v>
      </c>
      <c r="K178" s="8">
        <v>3</v>
      </c>
      <c r="L178" s="8" t="b">
        <v>1</v>
      </c>
      <c r="M178" t="s">
        <v>106</v>
      </c>
    </row>
    <row r="179" spans="1:16">
      <c r="A179" s="8" t="s">
        <v>76</v>
      </c>
      <c r="B179" s="8">
        <v>2</v>
      </c>
      <c r="C179" s="12" t="str">
        <f t="shared" ref="C179:C204" si="13">A179&amp;B179</f>
        <v>T2</v>
      </c>
      <c r="D179" s="8">
        <v>7</v>
      </c>
      <c r="E179" s="8" t="s">
        <v>104</v>
      </c>
      <c r="F179" s="8">
        <v>2</v>
      </c>
      <c r="G179" s="6" t="str">
        <f t="shared" si="12"/>
        <v>7-A2</v>
      </c>
      <c r="H179" s="8">
        <v>2</v>
      </c>
      <c r="I179" s="7" t="str">
        <f t="shared" si="11"/>
        <v>T02-02i_7-A2</v>
      </c>
      <c r="J179" s="9">
        <v>45545</v>
      </c>
      <c r="K179" s="8">
        <v>3</v>
      </c>
      <c r="L179" s="8" t="s">
        <v>121</v>
      </c>
      <c r="M179" t="s">
        <v>121</v>
      </c>
    </row>
    <row r="180" spans="1:16">
      <c r="A180" s="8" t="s">
        <v>76</v>
      </c>
      <c r="B180" s="8">
        <v>2</v>
      </c>
      <c r="C180" s="12" t="str">
        <f t="shared" si="13"/>
        <v>T2</v>
      </c>
      <c r="D180" s="8">
        <v>7</v>
      </c>
      <c r="E180" s="8" t="s">
        <v>104</v>
      </c>
      <c r="F180" s="8">
        <v>3</v>
      </c>
      <c r="G180" s="6" t="str">
        <f t="shared" si="12"/>
        <v>7-A3</v>
      </c>
      <c r="H180" s="8">
        <v>3</v>
      </c>
      <c r="I180" s="7" t="str">
        <f t="shared" si="11"/>
        <v>T02-03i_7-A3</v>
      </c>
      <c r="J180" s="9">
        <v>45545</v>
      </c>
      <c r="K180" s="8">
        <v>3</v>
      </c>
      <c r="L180" s="8" t="s">
        <v>121</v>
      </c>
      <c r="M180" t="s">
        <v>121</v>
      </c>
    </row>
    <row r="181" spans="1:16">
      <c r="A181" s="8" t="s">
        <v>76</v>
      </c>
      <c r="B181" s="8">
        <v>4</v>
      </c>
      <c r="C181" s="12" t="str">
        <f t="shared" si="13"/>
        <v>T4</v>
      </c>
      <c r="D181" s="8">
        <v>7</v>
      </c>
      <c r="E181" s="8" t="s">
        <v>83</v>
      </c>
      <c r="F181" s="8">
        <v>1</v>
      </c>
      <c r="G181" s="6" t="str">
        <f t="shared" si="12"/>
        <v>7-B1</v>
      </c>
      <c r="H181" s="8">
        <v>1</v>
      </c>
      <c r="I181" s="7" t="str">
        <f t="shared" si="11"/>
        <v>T04-01i_7-B1</v>
      </c>
      <c r="J181" s="9">
        <v>45545</v>
      </c>
      <c r="K181" s="8">
        <v>3</v>
      </c>
      <c r="L181" s="8" t="s">
        <v>121</v>
      </c>
      <c r="M181" t="s">
        <v>121</v>
      </c>
    </row>
    <row r="182" spans="1:16">
      <c r="A182" s="8" t="s">
        <v>76</v>
      </c>
      <c r="B182" s="8">
        <v>4</v>
      </c>
      <c r="C182" s="12" t="str">
        <f t="shared" si="13"/>
        <v>T4</v>
      </c>
      <c r="D182" s="8">
        <v>7</v>
      </c>
      <c r="E182" s="8" t="s">
        <v>83</v>
      </c>
      <c r="F182" s="8">
        <v>2</v>
      </c>
      <c r="G182" s="6" t="str">
        <f t="shared" si="12"/>
        <v>7-B2</v>
      </c>
      <c r="H182" s="8">
        <v>2</v>
      </c>
      <c r="I182" s="7" t="str">
        <f t="shared" si="11"/>
        <v>T04-02i_7-B2</v>
      </c>
      <c r="J182" s="9">
        <v>45545</v>
      </c>
      <c r="K182" s="8">
        <v>3</v>
      </c>
      <c r="L182" s="8" t="s">
        <v>121</v>
      </c>
      <c r="M182" t="s">
        <v>121</v>
      </c>
    </row>
    <row r="183" spans="1:16">
      <c r="A183" s="8" t="s">
        <v>76</v>
      </c>
      <c r="B183" s="8">
        <v>4</v>
      </c>
      <c r="C183" s="12" t="str">
        <f t="shared" si="13"/>
        <v>T4</v>
      </c>
      <c r="D183" s="8">
        <v>7</v>
      </c>
      <c r="E183" s="8" t="s">
        <v>83</v>
      </c>
      <c r="F183" s="8">
        <v>3</v>
      </c>
      <c r="G183" s="6" t="str">
        <f t="shared" si="12"/>
        <v>7-B3</v>
      </c>
      <c r="H183" s="8">
        <v>3</v>
      </c>
      <c r="I183" s="7" t="str">
        <f t="shared" si="11"/>
        <v>T04-03i_7-B3</v>
      </c>
      <c r="J183" s="9">
        <v>45545</v>
      </c>
      <c r="K183" s="8">
        <v>3</v>
      </c>
      <c r="L183" s="8" t="s">
        <v>121</v>
      </c>
      <c r="M183" t="s">
        <v>121</v>
      </c>
    </row>
    <row r="184" spans="1:16">
      <c r="A184" s="8" t="s">
        <v>76</v>
      </c>
      <c r="B184" s="8">
        <v>4</v>
      </c>
      <c r="C184" s="12" t="str">
        <f t="shared" si="13"/>
        <v>T4</v>
      </c>
      <c r="D184" s="8">
        <v>7</v>
      </c>
      <c r="E184" s="8" t="s">
        <v>83</v>
      </c>
      <c r="F184" s="8">
        <v>4</v>
      </c>
      <c r="G184" s="6" t="str">
        <f t="shared" si="12"/>
        <v>7-B4</v>
      </c>
      <c r="H184" s="8">
        <v>4</v>
      </c>
      <c r="I184" s="7" t="str">
        <f t="shared" si="11"/>
        <v>T04-04i_7-B4</v>
      </c>
      <c r="J184" s="9">
        <v>45545</v>
      </c>
      <c r="K184" s="8">
        <v>3</v>
      </c>
      <c r="L184" s="8" t="s">
        <v>121</v>
      </c>
      <c r="M184" t="s">
        <v>121</v>
      </c>
    </row>
    <row r="185" spans="1:16">
      <c r="A185" s="8" t="s">
        <v>76</v>
      </c>
      <c r="B185" s="8">
        <v>4</v>
      </c>
      <c r="C185" s="12" t="str">
        <f t="shared" si="13"/>
        <v>T4</v>
      </c>
      <c r="D185" s="8">
        <v>7</v>
      </c>
      <c r="E185" s="8" t="s">
        <v>83</v>
      </c>
      <c r="F185" s="8">
        <v>5</v>
      </c>
      <c r="G185" s="6" t="str">
        <f t="shared" si="12"/>
        <v>7-B5</v>
      </c>
      <c r="H185" s="8">
        <v>5</v>
      </c>
      <c r="I185" s="7" t="str">
        <f t="shared" si="11"/>
        <v>T04-05i_7-B5</v>
      </c>
      <c r="J185" s="9">
        <v>45545</v>
      </c>
      <c r="K185" s="8">
        <v>3</v>
      </c>
      <c r="L185" s="8" t="s">
        <v>121</v>
      </c>
      <c r="M185" t="s">
        <v>121</v>
      </c>
    </row>
    <row r="186" spans="1:16">
      <c r="A186" s="8" t="s">
        <v>76</v>
      </c>
      <c r="B186" s="8">
        <v>4</v>
      </c>
      <c r="C186" s="12" t="str">
        <f t="shared" si="13"/>
        <v>T4</v>
      </c>
      <c r="D186" s="8">
        <v>7</v>
      </c>
      <c r="E186" s="8" t="s">
        <v>83</v>
      </c>
      <c r="F186" s="8">
        <v>6</v>
      </c>
      <c r="G186" s="6" t="str">
        <f t="shared" si="12"/>
        <v>7-B6</v>
      </c>
      <c r="H186" s="8">
        <v>6</v>
      </c>
      <c r="I186" s="7" t="str">
        <f t="shared" si="11"/>
        <v>T04-06i_7-B6</v>
      </c>
      <c r="J186" s="9">
        <v>45545</v>
      </c>
      <c r="K186" s="8">
        <v>3</v>
      </c>
      <c r="L186" s="8" t="s">
        <v>121</v>
      </c>
      <c r="M186" t="s">
        <v>121</v>
      </c>
    </row>
    <row r="187" spans="1:16">
      <c r="A187" s="8" t="s">
        <v>76</v>
      </c>
      <c r="B187" s="8">
        <v>4</v>
      </c>
      <c r="C187" s="12" t="str">
        <f t="shared" si="13"/>
        <v>T4</v>
      </c>
      <c r="D187" s="8">
        <v>7</v>
      </c>
      <c r="E187" s="8" t="s">
        <v>83</v>
      </c>
      <c r="F187" s="8">
        <v>7</v>
      </c>
      <c r="G187" s="6" t="str">
        <f t="shared" si="12"/>
        <v>7-B7</v>
      </c>
      <c r="H187" s="8">
        <v>7</v>
      </c>
      <c r="I187" s="7" t="str">
        <f t="shared" si="11"/>
        <v>T04-07i_7-B7</v>
      </c>
      <c r="J187" s="9">
        <v>45545</v>
      </c>
      <c r="K187" s="8">
        <v>3</v>
      </c>
      <c r="L187" s="8" t="s">
        <v>121</v>
      </c>
      <c r="M187" t="s">
        <v>121</v>
      </c>
    </row>
    <row r="188" spans="1:16">
      <c r="A188" s="8" t="s">
        <v>76</v>
      </c>
      <c r="B188" s="8">
        <v>4</v>
      </c>
      <c r="C188" s="12" t="str">
        <f t="shared" si="13"/>
        <v>T4</v>
      </c>
      <c r="D188" s="8">
        <v>7</v>
      </c>
      <c r="E188" s="8" t="s">
        <v>83</v>
      </c>
      <c r="F188" s="8">
        <v>8</v>
      </c>
      <c r="G188" s="6" t="str">
        <f t="shared" si="12"/>
        <v>7-B8</v>
      </c>
      <c r="H188" s="8">
        <v>8</v>
      </c>
      <c r="I188" s="7" t="str">
        <f t="shared" si="11"/>
        <v>T04-08i_7-B8</v>
      </c>
      <c r="J188" s="9">
        <v>45545</v>
      </c>
      <c r="K188" s="8">
        <v>3</v>
      </c>
      <c r="L188" s="8" t="s">
        <v>121</v>
      </c>
      <c r="M188" t="s">
        <v>121</v>
      </c>
    </row>
    <row r="189" spans="1:16">
      <c r="A189" s="8" t="s">
        <v>76</v>
      </c>
      <c r="B189" s="8">
        <v>4</v>
      </c>
      <c r="C189" s="12" t="str">
        <f t="shared" si="13"/>
        <v>T4</v>
      </c>
      <c r="D189" s="8">
        <v>7</v>
      </c>
      <c r="E189" s="8" t="s">
        <v>68</v>
      </c>
      <c r="F189" s="8">
        <v>1</v>
      </c>
      <c r="G189" s="6" t="str">
        <f t="shared" si="12"/>
        <v>7-C1</v>
      </c>
      <c r="H189" s="8">
        <v>9</v>
      </c>
      <c r="I189" s="7" t="str">
        <f t="shared" si="11"/>
        <v>T04-09i_7-C1</v>
      </c>
      <c r="J189" s="9">
        <v>45545</v>
      </c>
      <c r="K189" s="8">
        <v>3</v>
      </c>
      <c r="L189" s="8" t="s">
        <v>121</v>
      </c>
      <c r="M189" t="s">
        <v>121</v>
      </c>
    </row>
    <row r="190" spans="1:16">
      <c r="A190" s="8" t="s">
        <v>76</v>
      </c>
      <c r="B190" s="8">
        <v>4</v>
      </c>
      <c r="C190" s="12" t="str">
        <f t="shared" si="13"/>
        <v>T4</v>
      </c>
      <c r="D190" s="8">
        <v>7</v>
      </c>
      <c r="E190" s="8" t="s">
        <v>68</v>
      </c>
      <c r="F190" s="8">
        <v>2</v>
      </c>
      <c r="G190" s="6" t="str">
        <f t="shared" si="12"/>
        <v>7-C2</v>
      </c>
      <c r="H190" s="8">
        <v>10</v>
      </c>
      <c r="I190" s="7" t="str">
        <f t="shared" si="11"/>
        <v>T04-10i_7-C2</v>
      </c>
      <c r="J190" s="9">
        <v>45545</v>
      </c>
      <c r="K190" s="8">
        <v>3</v>
      </c>
      <c r="L190" s="8" t="s">
        <v>121</v>
      </c>
      <c r="M190" t="s">
        <v>121</v>
      </c>
    </row>
    <row r="191" spans="1:16">
      <c r="A191" s="8" t="s">
        <v>76</v>
      </c>
      <c r="B191" s="8">
        <v>4</v>
      </c>
      <c r="C191" s="12" t="str">
        <f t="shared" si="13"/>
        <v>T4</v>
      </c>
      <c r="D191" s="8">
        <v>7</v>
      </c>
      <c r="E191" s="8" t="s">
        <v>68</v>
      </c>
      <c r="F191" s="8">
        <v>3</v>
      </c>
      <c r="G191" s="6" t="str">
        <f t="shared" si="12"/>
        <v>7-C3</v>
      </c>
      <c r="H191" s="8">
        <v>14</v>
      </c>
      <c r="I191" s="7" t="str">
        <f t="shared" si="11"/>
        <v>T04-14i_7-C3</v>
      </c>
      <c r="J191" s="9">
        <v>45545</v>
      </c>
      <c r="K191" s="8">
        <v>3</v>
      </c>
      <c r="L191" s="8" t="s">
        <v>121</v>
      </c>
      <c r="M191" t="s">
        <v>121</v>
      </c>
    </row>
    <row r="192" spans="1:16">
      <c r="A192" s="8" t="s">
        <v>76</v>
      </c>
      <c r="B192" s="8">
        <v>4</v>
      </c>
      <c r="C192" s="12" t="str">
        <f t="shared" si="13"/>
        <v>T4</v>
      </c>
      <c r="D192" s="8">
        <v>7</v>
      </c>
      <c r="E192" s="8" t="s">
        <v>68</v>
      </c>
      <c r="F192" s="8">
        <v>4</v>
      </c>
      <c r="G192" s="6" t="str">
        <f t="shared" si="12"/>
        <v>7-C4</v>
      </c>
      <c r="H192" s="8">
        <v>11</v>
      </c>
      <c r="I192" s="7" t="str">
        <f t="shared" si="11"/>
        <v>T04-11i_7-C4</v>
      </c>
      <c r="J192" s="9">
        <v>45545</v>
      </c>
      <c r="K192" s="8">
        <v>3</v>
      </c>
      <c r="L192" s="8" t="s">
        <v>121</v>
      </c>
      <c r="M192" t="s">
        <v>121</v>
      </c>
    </row>
    <row r="193" spans="1:13">
      <c r="A193" s="8" t="s">
        <v>76</v>
      </c>
      <c r="B193" s="8">
        <v>4</v>
      </c>
      <c r="C193" s="12" t="str">
        <f t="shared" si="13"/>
        <v>T4</v>
      </c>
      <c r="D193" s="8">
        <v>7</v>
      </c>
      <c r="E193" s="8" t="s">
        <v>68</v>
      </c>
      <c r="F193" s="8">
        <v>5</v>
      </c>
      <c r="G193" s="6" t="str">
        <f t="shared" si="12"/>
        <v>7-C5</v>
      </c>
      <c r="H193" s="18">
        <v>12</v>
      </c>
      <c r="I193" s="7" t="str">
        <f t="shared" si="11"/>
        <v>T04-12i_7-C5</v>
      </c>
      <c r="J193" s="9">
        <v>45545</v>
      </c>
      <c r="K193" s="8">
        <v>3</v>
      </c>
      <c r="L193" s="8" t="s">
        <v>121</v>
      </c>
      <c r="M193" t="s">
        <v>121</v>
      </c>
    </row>
    <row r="194" spans="1:13">
      <c r="A194" s="8" t="s">
        <v>76</v>
      </c>
      <c r="B194" s="8">
        <v>4</v>
      </c>
      <c r="C194" s="12" t="str">
        <f t="shared" si="13"/>
        <v>T4</v>
      </c>
      <c r="D194" s="8">
        <v>7</v>
      </c>
      <c r="E194" s="8" t="s">
        <v>68</v>
      </c>
      <c r="F194" s="8">
        <v>6</v>
      </c>
      <c r="G194" s="6" t="str">
        <f t="shared" si="12"/>
        <v>7-C6</v>
      </c>
      <c r="H194" s="8">
        <v>13</v>
      </c>
      <c r="I194" s="7" t="str">
        <f t="shared" si="11"/>
        <v>T04-13i_7-C6</v>
      </c>
      <c r="J194" s="9">
        <v>45545</v>
      </c>
      <c r="K194" s="8">
        <v>3</v>
      </c>
      <c r="L194" s="8" t="s">
        <v>121</v>
      </c>
      <c r="M194" t="s">
        <v>121</v>
      </c>
    </row>
    <row r="195" spans="1:13">
      <c r="A195" s="8" t="s">
        <v>76</v>
      </c>
      <c r="B195" s="8">
        <v>4</v>
      </c>
      <c r="C195" s="12" t="str">
        <f t="shared" si="13"/>
        <v>T4</v>
      </c>
      <c r="D195" s="8">
        <v>7</v>
      </c>
      <c r="E195" s="8" t="s">
        <v>68</v>
      </c>
      <c r="F195" s="8">
        <v>7</v>
      </c>
      <c r="G195" s="6" t="str">
        <f t="shared" si="12"/>
        <v>7-C7</v>
      </c>
      <c r="H195" s="8">
        <v>14</v>
      </c>
      <c r="I195" s="7" t="str">
        <f t="shared" si="11"/>
        <v>T04-14i_7-C7</v>
      </c>
      <c r="J195" s="9">
        <v>45545</v>
      </c>
      <c r="K195" s="8">
        <v>3</v>
      </c>
      <c r="L195" s="8" t="s">
        <v>121</v>
      </c>
      <c r="M195" t="s">
        <v>121</v>
      </c>
    </row>
    <row r="196" spans="1:13">
      <c r="A196" s="8" t="s">
        <v>76</v>
      </c>
      <c r="B196" s="8">
        <v>4</v>
      </c>
      <c r="C196" s="12" t="str">
        <f t="shared" si="13"/>
        <v>T4</v>
      </c>
      <c r="D196" s="8">
        <v>7</v>
      </c>
      <c r="E196" s="8" t="s">
        <v>68</v>
      </c>
      <c r="F196" s="8">
        <v>8</v>
      </c>
      <c r="G196" s="6" t="str">
        <f t="shared" si="12"/>
        <v>7-C8</v>
      </c>
      <c r="H196" s="8">
        <v>15</v>
      </c>
      <c r="I196" s="7" t="str">
        <f t="shared" si="11"/>
        <v>T04-15i_7-C8</v>
      </c>
      <c r="J196" s="9">
        <v>45545</v>
      </c>
      <c r="K196" s="8">
        <v>3</v>
      </c>
      <c r="L196" s="8" t="s">
        <v>121</v>
      </c>
      <c r="M196" t="s">
        <v>121</v>
      </c>
    </row>
    <row r="197" spans="1:13">
      <c r="A197" s="8" t="s">
        <v>76</v>
      </c>
      <c r="B197" s="8">
        <v>4</v>
      </c>
      <c r="C197" s="12" t="str">
        <f t="shared" si="13"/>
        <v>T4</v>
      </c>
      <c r="D197" s="8">
        <v>7</v>
      </c>
      <c r="E197" s="8" t="s">
        <v>113</v>
      </c>
      <c r="F197" s="8">
        <v>1</v>
      </c>
      <c r="G197" s="6" t="str">
        <f t="shared" si="12"/>
        <v>7-D1</v>
      </c>
      <c r="H197" s="8">
        <v>16</v>
      </c>
      <c r="I197" s="7" t="str">
        <f t="shared" si="11"/>
        <v>T04-16i_7-D1</v>
      </c>
      <c r="J197" s="9">
        <v>45552</v>
      </c>
      <c r="K197" s="8">
        <v>3</v>
      </c>
      <c r="L197" s="8" t="s">
        <v>121</v>
      </c>
      <c r="M197" t="s">
        <v>121</v>
      </c>
    </row>
    <row r="198" spans="1:13">
      <c r="A198" s="8" t="s">
        <v>76</v>
      </c>
      <c r="B198" s="8">
        <v>4</v>
      </c>
      <c r="C198" s="12" t="str">
        <f t="shared" si="13"/>
        <v>T4</v>
      </c>
      <c r="D198" s="8">
        <v>7</v>
      </c>
      <c r="E198" s="8" t="s">
        <v>113</v>
      </c>
      <c r="F198" s="8">
        <v>2</v>
      </c>
      <c r="G198" s="6" t="str">
        <f t="shared" si="12"/>
        <v>7-D2</v>
      </c>
      <c r="H198" s="8">
        <v>17</v>
      </c>
      <c r="I198" s="7" t="str">
        <f t="shared" si="11"/>
        <v>T04-17i_7-D2</v>
      </c>
      <c r="J198" s="9">
        <v>45552</v>
      </c>
      <c r="K198" s="8">
        <v>3</v>
      </c>
      <c r="L198" s="8" t="s">
        <v>121</v>
      </c>
      <c r="M198" t="s">
        <v>121</v>
      </c>
    </row>
    <row r="199" spans="1:13">
      <c r="A199" s="8" t="s">
        <v>76</v>
      </c>
      <c r="B199" s="8">
        <v>4</v>
      </c>
      <c r="C199" s="12" t="str">
        <f t="shared" si="13"/>
        <v>T4</v>
      </c>
      <c r="D199" s="8">
        <v>7</v>
      </c>
      <c r="E199" s="8" t="s">
        <v>113</v>
      </c>
      <c r="F199" s="8">
        <v>3</v>
      </c>
      <c r="G199" s="6" t="str">
        <f t="shared" si="12"/>
        <v>7-D3</v>
      </c>
      <c r="H199" s="8">
        <v>18</v>
      </c>
      <c r="I199" s="7" t="str">
        <f t="shared" si="11"/>
        <v>T04-18i_7-D3</v>
      </c>
      <c r="J199" s="9">
        <v>45552</v>
      </c>
      <c r="K199" s="8">
        <v>3</v>
      </c>
      <c r="L199" s="8" t="s">
        <v>121</v>
      </c>
      <c r="M199" t="s">
        <v>121</v>
      </c>
    </row>
    <row r="200" spans="1:13">
      <c r="A200" s="8" t="s">
        <v>76</v>
      </c>
      <c r="B200" s="8">
        <v>4</v>
      </c>
      <c r="C200" s="12" t="str">
        <f t="shared" si="13"/>
        <v>T4</v>
      </c>
      <c r="D200" s="8">
        <v>7</v>
      </c>
      <c r="E200" s="8" t="s">
        <v>113</v>
      </c>
      <c r="F200" s="8">
        <v>4</v>
      </c>
      <c r="G200" s="6" t="str">
        <f t="shared" si="12"/>
        <v>7-D4</v>
      </c>
      <c r="H200" s="8">
        <v>19</v>
      </c>
      <c r="I200" s="7" t="str">
        <f t="shared" si="11"/>
        <v>T04-19i_7-D4</v>
      </c>
      <c r="J200" s="9">
        <v>45552</v>
      </c>
      <c r="K200" s="8">
        <v>3</v>
      </c>
      <c r="L200" s="8" t="s">
        <v>121</v>
      </c>
      <c r="M200" t="s">
        <v>121</v>
      </c>
    </row>
    <row r="201" spans="1:13">
      <c r="A201" s="8" t="s">
        <v>76</v>
      </c>
      <c r="B201" s="8">
        <v>4</v>
      </c>
      <c r="C201" s="12" t="str">
        <f t="shared" si="13"/>
        <v>T4</v>
      </c>
      <c r="D201" s="8">
        <v>7</v>
      </c>
      <c r="E201" s="8" t="s">
        <v>113</v>
      </c>
      <c r="F201" s="8">
        <v>5</v>
      </c>
      <c r="G201" s="6" t="str">
        <f t="shared" si="12"/>
        <v>7-D5</v>
      </c>
      <c r="H201" s="8">
        <v>20</v>
      </c>
      <c r="I201" s="7" t="str">
        <f t="shared" si="11"/>
        <v>T04-20i_7-D5</v>
      </c>
      <c r="J201" s="9">
        <v>45552</v>
      </c>
      <c r="K201" s="8">
        <v>3</v>
      </c>
      <c r="L201" s="8" t="s">
        <v>121</v>
      </c>
      <c r="M201" t="s">
        <v>121</v>
      </c>
    </row>
    <row r="202" spans="1:13">
      <c r="A202" s="8" t="s">
        <v>76</v>
      </c>
      <c r="B202" s="8">
        <v>4</v>
      </c>
      <c r="C202" s="12" t="str">
        <f t="shared" si="13"/>
        <v>T4</v>
      </c>
      <c r="D202" s="8">
        <v>7</v>
      </c>
      <c r="E202" s="8" t="s">
        <v>113</v>
      </c>
      <c r="F202" s="8">
        <v>6</v>
      </c>
      <c r="G202" s="6" t="str">
        <f t="shared" si="12"/>
        <v>7-D6</v>
      </c>
      <c r="H202" s="8">
        <v>21</v>
      </c>
      <c r="I202" s="7" t="str">
        <f t="shared" si="11"/>
        <v>T04-21i_7-D6</v>
      </c>
      <c r="J202" s="9">
        <v>45552</v>
      </c>
      <c r="K202" s="8">
        <v>3</v>
      </c>
      <c r="L202" s="8" t="s">
        <v>121</v>
      </c>
      <c r="M202" t="s">
        <v>121</v>
      </c>
    </row>
    <row r="203" spans="1:13">
      <c r="A203" s="8" t="s">
        <v>76</v>
      </c>
      <c r="B203" s="8">
        <v>4</v>
      </c>
      <c r="C203" s="12" t="str">
        <f t="shared" si="13"/>
        <v>T4</v>
      </c>
      <c r="D203" s="8">
        <v>7</v>
      </c>
      <c r="E203" s="8" t="s">
        <v>113</v>
      </c>
      <c r="F203" s="8">
        <v>7</v>
      </c>
      <c r="G203" s="6" t="str">
        <f t="shared" si="12"/>
        <v>7-D7</v>
      </c>
      <c r="H203" s="8">
        <v>22</v>
      </c>
      <c r="I203" s="7" t="str">
        <f t="shared" si="11"/>
        <v>T04-22i_7-D7</v>
      </c>
      <c r="J203" s="9">
        <v>45552</v>
      </c>
      <c r="K203" s="8">
        <v>3</v>
      </c>
      <c r="L203" s="8" t="s">
        <v>121</v>
      </c>
      <c r="M203" t="s">
        <v>121</v>
      </c>
    </row>
    <row r="204" spans="1:13">
      <c r="A204" s="8" t="s">
        <v>76</v>
      </c>
      <c r="B204" s="8">
        <v>4</v>
      </c>
      <c r="C204" s="12" t="str">
        <f t="shared" si="13"/>
        <v>T4</v>
      </c>
      <c r="D204" s="8">
        <v>7</v>
      </c>
      <c r="E204" s="8" t="s">
        <v>113</v>
      </c>
      <c r="F204" s="8">
        <v>8</v>
      </c>
      <c r="G204" s="6" t="str">
        <f t="shared" si="12"/>
        <v>7-D8</v>
      </c>
      <c r="H204" s="8">
        <v>23</v>
      </c>
      <c r="I204" s="7" t="str">
        <f t="shared" si="11"/>
        <v>T04-23i_7-D8</v>
      </c>
      <c r="J204" s="9">
        <v>45552</v>
      </c>
      <c r="K204" s="8">
        <v>3</v>
      </c>
      <c r="L204" s="8" t="s">
        <v>121</v>
      </c>
      <c r="M204" t="s">
        <v>121</v>
      </c>
    </row>
    <row r="205" spans="1:13">
      <c r="A205" s="8" t="s">
        <v>76</v>
      </c>
      <c r="B205" s="8">
        <v>7</v>
      </c>
      <c r="C205" s="12" t="str">
        <f t="shared" ref="C205:C236" si="14">A210&amp;B205</f>
        <v>T7</v>
      </c>
      <c r="D205" s="8">
        <v>7</v>
      </c>
      <c r="E205" s="8" t="s">
        <v>115</v>
      </c>
      <c r="F205" s="8">
        <v>1</v>
      </c>
      <c r="G205" s="6" t="str">
        <f t="shared" si="12"/>
        <v>7-E1</v>
      </c>
      <c r="H205" s="8">
        <v>1</v>
      </c>
      <c r="I205" s="7" t="str">
        <f t="shared" si="11"/>
        <v>T07-01i_7-E1</v>
      </c>
      <c r="J205" s="9">
        <v>45552</v>
      </c>
      <c r="K205" s="8">
        <v>3</v>
      </c>
      <c r="L205" s="8" t="s">
        <v>121</v>
      </c>
      <c r="M205" t="s">
        <v>121</v>
      </c>
    </row>
    <row r="206" spans="1:13">
      <c r="A206" s="8" t="s">
        <v>76</v>
      </c>
      <c r="B206" s="8">
        <v>7</v>
      </c>
      <c r="C206" s="12" t="str">
        <f t="shared" si="14"/>
        <v>T7</v>
      </c>
      <c r="D206" s="8">
        <v>7</v>
      </c>
      <c r="E206" s="8" t="s">
        <v>115</v>
      </c>
      <c r="F206" s="8">
        <v>2</v>
      </c>
      <c r="G206" s="6" t="str">
        <f t="shared" si="12"/>
        <v>7-E2</v>
      </c>
      <c r="H206" s="8">
        <v>2</v>
      </c>
      <c r="I206" s="7" t="str">
        <f t="shared" si="11"/>
        <v>T07-02i_7-E2</v>
      </c>
      <c r="J206" s="9">
        <v>45552</v>
      </c>
      <c r="K206" s="8">
        <v>3</v>
      </c>
      <c r="L206" s="8" t="s">
        <v>121</v>
      </c>
      <c r="M206" t="s">
        <v>121</v>
      </c>
    </row>
    <row r="207" spans="1:13">
      <c r="A207" s="8" t="s">
        <v>76</v>
      </c>
      <c r="B207" s="8">
        <v>7</v>
      </c>
      <c r="C207" s="12" t="str">
        <f t="shared" si="14"/>
        <v>T7</v>
      </c>
      <c r="D207" s="8">
        <v>7</v>
      </c>
      <c r="E207" s="8" t="s">
        <v>115</v>
      </c>
      <c r="F207" s="8">
        <v>3</v>
      </c>
      <c r="G207" s="6" t="str">
        <f t="shared" ref="G207:G236" si="15">D207 &amp; "-" &amp; E207 &amp; F207</f>
        <v>7-E3</v>
      </c>
      <c r="H207" s="8">
        <v>3</v>
      </c>
      <c r="I207" s="7" t="str">
        <f t="shared" si="11"/>
        <v>T07-03i_7-E3</v>
      </c>
      <c r="J207" s="9">
        <v>45552</v>
      </c>
      <c r="K207" s="8">
        <v>3</v>
      </c>
      <c r="L207" s="8" t="s">
        <v>121</v>
      </c>
      <c r="M207" t="s">
        <v>121</v>
      </c>
    </row>
    <row r="208" spans="1:13">
      <c r="A208" s="8" t="s">
        <v>76</v>
      </c>
      <c r="B208" s="8">
        <v>7</v>
      </c>
      <c r="C208" s="12" t="str">
        <f t="shared" si="14"/>
        <v>T7</v>
      </c>
      <c r="D208" s="8">
        <v>7</v>
      </c>
      <c r="E208" s="8" t="s">
        <v>115</v>
      </c>
      <c r="F208" s="8">
        <v>4</v>
      </c>
      <c r="G208" s="6" t="str">
        <f t="shared" si="15"/>
        <v>7-E4</v>
      </c>
      <c r="H208" s="8">
        <v>4</v>
      </c>
      <c r="I208" s="7" t="str">
        <f t="shared" si="11"/>
        <v>T07-04i_7-E4</v>
      </c>
      <c r="J208" s="9">
        <v>45552</v>
      </c>
      <c r="K208" s="8">
        <v>3</v>
      </c>
      <c r="L208" s="8" t="s">
        <v>121</v>
      </c>
      <c r="M208" t="s">
        <v>121</v>
      </c>
    </row>
    <row r="209" spans="1:13">
      <c r="A209" s="8" t="s">
        <v>76</v>
      </c>
      <c r="B209" s="8">
        <v>7</v>
      </c>
      <c r="C209" s="12" t="str">
        <f t="shared" si="14"/>
        <v>T7</v>
      </c>
      <c r="D209" s="8">
        <v>7</v>
      </c>
      <c r="E209" s="8" t="s">
        <v>115</v>
      </c>
      <c r="F209" s="8">
        <v>5</v>
      </c>
      <c r="G209" s="6" t="str">
        <f t="shared" si="15"/>
        <v>7-E5</v>
      </c>
      <c r="H209" s="8">
        <v>5</v>
      </c>
      <c r="I209" s="7" t="str">
        <f t="shared" si="11"/>
        <v>T07-05i_7-E5</v>
      </c>
      <c r="J209" s="9">
        <v>45552</v>
      </c>
      <c r="K209" s="8">
        <v>3</v>
      </c>
      <c r="L209" s="8" t="s">
        <v>121</v>
      </c>
      <c r="M209" t="s">
        <v>121</v>
      </c>
    </row>
    <row r="210" spans="1:13">
      <c r="A210" s="8" t="s">
        <v>76</v>
      </c>
      <c r="B210" s="8">
        <v>7</v>
      </c>
      <c r="C210" s="12" t="str">
        <f t="shared" si="14"/>
        <v>T7</v>
      </c>
      <c r="D210" s="8">
        <v>7</v>
      </c>
      <c r="E210" s="8" t="s">
        <v>115</v>
      </c>
      <c r="F210" s="8">
        <v>6</v>
      </c>
      <c r="G210" s="6" t="str">
        <f t="shared" si="15"/>
        <v>7-E6</v>
      </c>
      <c r="H210" s="8">
        <v>6</v>
      </c>
      <c r="I210" s="7" t="str">
        <f t="shared" ref="I210:I236" si="16">A210&amp;TEXT(B205, "00")&amp;"-"&amp;TEXT(H210, "00")&amp;"i_"&amp;G210</f>
        <v>T07-06i_7-E6</v>
      </c>
      <c r="J210" s="9">
        <v>45552</v>
      </c>
      <c r="K210" s="8">
        <v>3</v>
      </c>
      <c r="L210" s="8" t="s">
        <v>121</v>
      </c>
      <c r="M210" t="s">
        <v>121</v>
      </c>
    </row>
    <row r="211" spans="1:13">
      <c r="A211" s="8" t="s">
        <v>76</v>
      </c>
      <c r="B211" s="8">
        <v>7</v>
      </c>
      <c r="C211" s="12" t="str">
        <f t="shared" si="14"/>
        <v>T7</v>
      </c>
      <c r="D211" s="8">
        <v>7</v>
      </c>
      <c r="E211" s="8" t="s">
        <v>115</v>
      </c>
      <c r="F211" s="8">
        <v>7</v>
      </c>
      <c r="G211" s="6" t="str">
        <f t="shared" si="15"/>
        <v>7-E7</v>
      </c>
      <c r="H211" s="8">
        <v>7</v>
      </c>
      <c r="I211" s="7" t="str">
        <f t="shared" si="16"/>
        <v>T07-07i_7-E7</v>
      </c>
      <c r="J211" s="9">
        <v>45552</v>
      </c>
      <c r="K211" s="8">
        <v>3</v>
      </c>
      <c r="L211" s="8" t="s">
        <v>121</v>
      </c>
      <c r="M211" t="s">
        <v>121</v>
      </c>
    </row>
    <row r="212" spans="1:13">
      <c r="A212" s="8" t="s">
        <v>76</v>
      </c>
      <c r="B212" s="8">
        <v>7</v>
      </c>
      <c r="C212" s="12" t="str">
        <f t="shared" si="14"/>
        <v>T7</v>
      </c>
      <c r="D212" s="8">
        <v>7</v>
      </c>
      <c r="E212" s="8" t="s">
        <v>115</v>
      </c>
      <c r="F212" s="8">
        <v>8</v>
      </c>
      <c r="G212" s="6" t="str">
        <f t="shared" si="15"/>
        <v>7-E8</v>
      </c>
      <c r="H212" s="8">
        <v>8</v>
      </c>
      <c r="I212" s="7" t="str">
        <f t="shared" si="16"/>
        <v>T07-08i_7-E8</v>
      </c>
      <c r="J212" s="9">
        <v>45552</v>
      </c>
      <c r="K212" s="8">
        <v>3</v>
      </c>
      <c r="L212" s="8" t="s">
        <v>121</v>
      </c>
      <c r="M212" t="s">
        <v>121</v>
      </c>
    </row>
    <row r="213" spans="1:13">
      <c r="A213" s="8" t="s">
        <v>76</v>
      </c>
      <c r="B213" s="8">
        <v>7</v>
      </c>
      <c r="C213" s="12" t="str">
        <f t="shared" si="14"/>
        <v>T7</v>
      </c>
      <c r="D213" s="8">
        <v>7</v>
      </c>
      <c r="E213" s="8" t="s">
        <v>122</v>
      </c>
      <c r="F213" s="8">
        <v>1</v>
      </c>
      <c r="G213" s="6" t="str">
        <f t="shared" si="15"/>
        <v>7-F1</v>
      </c>
      <c r="H213" s="8">
        <v>9</v>
      </c>
      <c r="I213" s="7" t="str">
        <f t="shared" si="16"/>
        <v>T07-09i_7-F1</v>
      </c>
      <c r="J213" s="9">
        <v>45552</v>
      </c>
      <c r="K213" s="8">
        <v>3</v>
      </c>
      <c r="L213" s="8" t="s">
        <v>121</v>
      </c>
      <c r="M213" t="s">
        <v>121</v>
      </c>
    </row>
    <row r="214" spans="1:13">
      <c r="A214" s="8" t="s">
        <v>76</v>
      </c>
      <c r="B214" s="8">
        <v>7</v>
      </c>
      <c r="C214" s="12" t="str">
        <f t="shared" si="14"/>
        <v>T7</v>
      </c>
      <c r="D214" s="8">
        <v>7</v>
      </c>
      <c r="E214" s="8" t="s">
        <v>122</v>
      </c>
      <c r="F214" s="8">
        <v>2</v>
      </c>
      <c r="G214" s="6" t="str">
        <f t="shared" si="15"/>
        <v>7-F2</v>
      </c>
      <c r="H214" s="8">
        <v>10</v>
      </c>
      <c r="I214" s="7" t="str">
        <f t="shared" si="16"/>
        <v>T07-10i_7-F2</v>
      </c>
      <c r="J214" s="9">
        <v>45552</v>
      </c>
      <c r="K214" s="8">
        <v>3</v>
      </c>
      <c r="L214" s="8" t="s">
        <v>121</v>
      </c>
      <c r="M214" t="s">
        <v>121</v>
      </c>
    </row>
    <row r="215" spans="1:13">
      <c r="A215" s="8" t="s">
        <v>76</v>
      </c>
      <c r="B215" s="8">
        <v>7</v>
      </c>
      <c r="C215" s="12" t="str">
        <f t="shared" si="14"/>
        <v>T7</v>
      </c>
      <c r="D215" s="8">
        <v>7</v>
      </c>
      <c r="E215" s="8" t="s">
        <v>122</v>
      </c>
      <c r="F215" s="8">
        <v>3</v>
      </c>
      <c r="G215" s="6" t="str">
        <f t="shared" si="15"/>
        <v>7-F3</v>
      </c>
      <c r="H215" s="8">
        <v>11</v>
      </c>
      <c r="I215" s="7" t="str">
        <f t="shared" si="16"/>
        <v>T07-11i_7-F3</v>
      </c>
      <c r="J215" s="9">
        <v>45552</v>
      </c>
      <c r="K215" s="8">
        <v>3</v>
      </c>
      <c r="L215" s="8" t="s">
        <v>121</v>
      </c>
      <c r="M215" t="s">
        <v>121</v>
      </c>
    </row>
    <row r="216" spans="1:13">
      <c r="A216" s="8" t="s">
        <v>76</v>
      </c>
      <c r="B216" s="8">
        <v>7</v>
      </c>
      <c r="C216" s="12" t="str">
        <f t="shared" si="14"/>
        <v>T7</v>
      </c>
      <c r="D216" s="8">
        <v>7</v>
      </c>
      <c r="E216" s="8" t="s">
        <v>122</v>
      </c>
      <c r="F216" s="8">
        <v>4</v>
      </c>
      <c r="G216" s="6" t="str">
        <f t="shared" si="15"/>
        <v>7-F4</v>
      </c>
      <c r="H216" s="8">
        <v>12</v>
      </c>
      <c r="I216" s="7" t="str">
        <f t="shared" si="16"/>
        <v>T07-12i_7-F4</v>
      </c>
      <c r="J216" s="9">
        <v>45552</v>
      </c>
      <c r="K216" s="8">
        <v>3</v>
      </c>
      <c r="L216" s="8" t="s">
        <v>121</v>
      </c>
      <c r="M216" t="s">
        <v>121</v>
      </c>
    </row>
    <row r="217" spans="1:13">
      <c r="A217" s="8" t="s">
        <v>76</v>
      </c>
      <c r="B217" s="8">
        <v>7</v>
      </c>
      <c r="C217" s="12" t="str">
        <f t="shared" si="14"/>
        <v>T7</v>
      </c>
      <c r="D217" s="8">
        <v>7</v>
      </c>
      <c r="E217" s="8" t="s">
        <v>122</v>
      </c>
      <c r="F217" s="8">
        <v>5</v>
      </c>
      <c r="G217" s="6" t="str">
        <f t="shared" si="15"/>
        <v>7-F5</v>
      </c>
      <c r="H217" s="8">
        <v>13</v>
      </c>
      <c r="I217" s="7" t="str">
        <f t="shared" si="16"/>
        <v>T07-13i_7-F5</v>
      </c>
      <c r="J217" s="9">
        <v>45552</v>
      </c>
      <c r="K217" s="8">
        <v>3</v>
      </c>
      <c r="L217" s="8" t="s">
        <v>121</v>
      </c>
      <c r="M217" t="s">
        <v>121</v>
      </c>
    </row>
    <row r="218" spans="1:13">
      <c r="A218" s="8" t="s">
        <v>76</v>
      </c>
      <c r="B218" s="8">
        <v>7</v>
      </c>
      <c r="C218" s="12" t="str">
        <f t="shared" si="14"/>
        <v>T7</v>
      </c>
      <c r="D218" s="8">
        <v>7</v>
      </c>
      <c r="E218" s="8" t="s">
        <v>122</v>
      </c>
      <c r="F218" s="8">
        <v>6</v>
      </c>
      <c r="G218" s="6" t="str">
        <f t="shared" si="15"/>
        <v>7-F6</v>
      </c>
      <c r="H218" s="8">
        <v>14</v>
      </c>
      <c r="I218" s="7" t="str">
        <f t="shared" si="16"/>
        <v>T07-14i_7-F6</v>
      </c>
      <c r="J218" s="9">
        <v>45552</v>
      </c>
      <c r="K218" s="8">
        <v>3</v>
      </c>
      <c r="L218" s="8" t="s">
        <v>121</v>
      </c>
      <c r="M218" t="s">
        <v>121</v>
      </c>
    </row>
    <row r="219" spans="1:13">
      <c r="A219" s="8" t="s">
        <v>76</v>
      </c>
      <c r="B219" s="8">
        <v>7</v>
      </c>
      <c r="C219" s="12" t="str">
        <f t="shared" si="14"/>
        <v>T7</v>
      </c>
      <c r="D219" s="8">
        <v>7</v>
      </c>
      <c r="E219" s="8" t="s">
        <v>122</v>
      </c>
      <c r="F219" s="8">
        <v>7</v>
      </c>
      <c r="G219" s="6" t="str">
        <f t="shared" si="15"/>
        <v>7-F7</v>
      </c>
      <c r="H219" s="8">
        <v>15</v>
      </c>
      <c r="I219" s="7" t="str">
        <f t="shared" si="16"/>
        <v>T07-15i_7-F7</v>
      </c>
      <c r="J219" s="9">
        <v>45552</v>
      </c>
      <c r="K219" s="8">
        <v>3</v>
      </c>
      <c r="L219" s="8" t="s">
        <v>121</v>
      </c>
      <c r="M219" t="s">
        <v>121</v>
      </c>
    </row>
    <row r="220" spans="1:13">
      <c r="A220" s="8" t="s">
        <v>76</v>
      </c>
      <c r="B220" s="8">
        <v>7</v>
      </c>
      <c r="C220" s="12" t="str">
        <f t="shared" si="14"/>
        <v>T7</v>
      </c>
      <c r="D220" s="8">
        <v>7</v>
      </c>
      <c r="E220" s="8" t="s">
        <v>122</v>
      </c>
      <c r="F220" s="8">
        <v>8</v>
      </c>
      <c r="G220" s="6" t="str">
        <f t="shared" si="15"/>
        <v>7-F8</v>
      </c>
      <c r="H220" s="8">
        <v>16</v>
      </c>
      <c r="I220" s="7" t="str">
        <f t="shared" si="16"/>
        <v>T07-16i_7-F8</v>
      </c>
      <c r="J220" s="9">
        <v>45552</v>
      </c>
      <c r="K220" s="8">
        <v>3</v>
      </c>
      <c r="L220" s="8" t="s">
        <v>121</v>
      </c>
      <c r="M220" t="s">
        <v>121</v>
      </c>
    </row>
    <row r="221" spans="1:13">
      <c r="A221" s="8" t="s">
        <v>76</v>
      </c>
      <c r="B221" s="8">
        <v>5</v>
      </c>
      <c r="C221" s="12" t="str">
        <f t="shared" si="14"/>
        <v>T5</v>
      </c>
      <c r="D221" s="8">
        <v>8</v>
      </c>
      <c r="E221" s="8" t="s">
        <v>104</v>
      </c>
      <c r="F221" s="8">
        <v>1</v>
      </c>
      <c r="G221" s="6" t="str">
        <f t="shared" si="15"/>
        <v>8-A1</v>
      </c>
      <c r="H221" s="8">
        <v>1</v>
      </c>
      <c r="I221" s="7" t="str">
        <f t="shared" si="16"/>
        <v>T07-01i_8-A1</v>
      </c>
      <c r="J221" s="9">
        <v>45552</v>
      </c>
      <c r="K221" s="8">
        <v>3</v>
      </c>
      <c r="L221" s="8" t="s">
        <v>121</v>
      </c>
      <c r="M221" t="s">
        <v>121</v>
      </c>
    </row>
    <row r="222" spans="1:13">
      <c r="A222" s="8" t="s">
        <v>76</v>
      </c>
      <c r="B222" s="8">
        <v>5</v>
      </c>
      <c r="C222" s="12" t="str">
        <f t="shared" si="14"/>
        <v>T5</v>
      </c>
      <c r="D222" s="8">
        <v>8</v>
      </c>
      <c r="E222" s="8" t="s">
        <v>104</v>
      </c>
      <c r="F222" s="8">
        <v>2</v>
      </c>
      <c r="G222" s="6" t="str">
        <f t="shared" si="15"/>
        <v>8-A2</v>
      </c>
      <c r="H222" s="8">
        <v>2</v>
      </c>
      <c r="I222" s="7" t="str">
        <f t="shared" si="16"/>
        <v>T07-02i_8-A2</v>
      </c>
      <c r="J222" s="9">
        <v>45552</v>
      </c>
      <c r="K222" s="8">
        <v>3</v>
      </c>
      <c r="L222" s="8" t="s">
        <v>121</v>
      </c>
      <c r="M222" t="s">
        <v>121</v>
      </c>
    </row>
    <row r="223" spans="1:13">
      <c r="A223" s="8" t="s">
        <v>76</v>
      </c>
      <c r="B223" s="8">
        <v>5</v>
      </c>
      <c r="C223" s="12" t="str">
        <f t="shared" si="14"/>
        <v>T5</v>
      </c>
      <c r="D223" s="8">
        <v>8</v>
      </c>
      <c r="E223" s="8" t="s">
        <v>104</v>
      </c>
      <c r="F223" s="8">
        <v>3</v>
      </c>
      <c r="G223" s="6" t="str">
        <f t="shared" si="15"/>
        <v>8-A3</v>
      </c>
      <c r="H223" s="8">
        <v>3</v>
      </c>
      <c r="I223" s="7" t="str">
        <f t="shared" si="16"/>
        <v>T07-03i_8-A3</v>
      </c>
      <c r="J223" s="9">
        <v>45552</v>
      </c>
      <c r="K223" s="8">
        <v>3</v>
      </c>
      <c r="L223" s="8" t="s">
        <v>121</v>
      </c>
      <c r="M223" t="s">
        <v>121</v>
      </c>
    </row>
    <row r="224" spans="1:13">
      <c r="A224" s="8" t="s">
        <v>76</v>
      </c>
      <c r="B224" s="8">
        <v>5</v>
      </c>
      <c r="C224" s="12" t="str">
        <f t="shared" si="14"/>
        <v>T5</v>
      </c>
      <c r="D224" s="8">
        <v>8</v>
      </c>
      <c r="E224" s="8" t="s">
        <v>104</v>
      </c>
      <c r="F224" s="8">
        <v>4</v>
      </c>
      <c r="G224" s="6" t="str">
        <f t="shared" si="15"/>
        <v>8-A4</v>
      </c>
      <c r="H224" s="8">
        <v>4</v>
      </c>
      <c r="I224" s="7" t="str">
        <f t="shared" si="16"/>
        <v>T07-04i_8-A4</v>
      </c>
      <c r="J224" s="9">
        <v>45552</v>
      </c>
      <c r="K224" s="8">
        <v>3</v>
      </c>
      <c r="L224" s="8" t="s">
        <v>121</v>
      </c>
      <c r="M224" t="s">
        <v>121</v>
      </c>
    </row>
    <row r="225" spans="1:13">
      <c r="A225" s="8" t="s">
        <v>76</v>
      </c>
      <c r="B225" s="8">
        <v>5</v>
      </c>
      <c r="C225" s="12" t="str">
        <f t="shared" si="14"/>
        <v>T5</v>
      </c>
      <c r="D225" s="8">
        <v>8</v>
      </c>
      <c r="E225" s="8" t="s">
        <v>104</v>
      </c>
      <c r="F225" s="8">
        <v>5</v>
      </c>
      <c r="G225" s="6" t="str">
        <f t="shared" si="15"/>
        <v>8-A5</v>
      </c>
      <c r="H225" s="8">
        <v>5</v>
      </c>
      <c r="I225" s="7" t="str">
        <f t="shared" si="16"/>
        <v>T07-05i_8-A5</v>
      </c>
      <c r="J225" s="9">
        <v>45552</v>
      </c>
      <c r="K225" s="8">
        <v>3</v>
      </c>
      <c r="L225" s="8" t="s">
        <v>121</v>
      </c>
      <c r="M225" t="s">
        <v>121</v>
      </c>
    </row>
    <row r="226" spans="1:13">
      <c r="A226" s="8" t="s">
        <v>76</v>
      </c>
      <c r="B226" s="8">
        <v>5</v>
      </c>
      <c r="C226" s="12" t="str">
        <f t="shared" si="14"/>
        <v>T5</v>
      </c>
      <c r="D226" s="8">
        <v>8</v>
      </c>
      <c r="E226" s="8" t="s">
        <v>104</v>
      </c>
      <c r="F226" s="8">
        <v>6</v>
      </c>
      <c r="G226" s="6" t="str">
        <f t="shared" si="15"/>
        <v>8-A6</v>
      </c>
      <c r="H226" s="8">
        <v>6</v>
      </c>
      <c r="I226" s="7" t="str">
        <f t="shared" si="16"/>
        <v>T05-06i_8-A6</v>
      </c>
      <c r="J226" s="9">
        <v>45552</v>
      </c>
      <c r="K226" s="8">
        <v>3</v>
      </c>
      <c r="L226" s="8" t="s">
        <v>121</v>
      </c>
      <c r="M226" t="s">
        <v>121</v>
      </c>
    </row>
    <row r="227" spans="1:13">
      <c r="A227" s="8" t="s">
        <v>76</v>
      </c>
      <c r="B227" s="8">
        <v>5</v>
      </c>
      <c r="C227" s="12" t="str">
        <f t="shared" si="14"/>
        <v>T5</v>
      </c>
      <c r="D227" s="8">
        <v>8</v>
      </c>
      <c r="E227" s="8" t="s">
        <v>104</v>
      </c>
      <c r="F227" s="8">
        <v>7</v>
      </c>
      <c r="G227" s="6" t="str">
        <f t="shared" si="15"/>
        <v>8-A7</v>
      </c>
      <c r="H227" s="8">
        <v>7</v>
      </c>
      <c r="I227" s="7" t="str">
        <f t="shared" si="16"/>
        <v>T05-07i_8-A7</v>
      </c>
      <c r="J227" s="9">
        <v>45552</v>
      </c>
      <c r="K227" s="8">
        <v>3</v>
      </c>
      <c r="L227" s="8" t="s">
        <v>121</v>
      </c>
      <c r="M227" t="s">
        <v>121</v>
      </c>
    </row>
    <row r="228" spans="1:13">
      <c r="A228" s="8" t="s">
        <v>76</v>
      </c>
      <c r="B228" s="8">
        <v>5</v>
      </c>
      <c r="C228" s="12" t="str">
        <f t="shared" si="14"/>
        <v>T5</v>
      </c>
      <c r="D228" s="8">
        <v>8</v>
      </c>
      <c r="E228" s="8" t="s">
        <v>104</v>
      </c>
      <c r="F228" s="8">
        <v>8</v>
      </c>
      <c r="G228" s="6" t="str">
        <f t="shared" si="15"/>
        <v>8-A8</v>
      </c>
      <c r="H228" s="8">
        <v>8</v>
      </c>
      <c r="I228" s="7" t="str">
        <f t="shared" si="16"/>
        <v>T05-08i_8-A8</v>
      </c>
      <c r="J228" s="9">
        <v>45552</v>
      </c>
      <c r="K228" s="8">
        <v>3</v>
      </c>
      <c r="L228" s="8" t="s">
        <v>121</v>
      </c>
      <c r="M228" t="s">
        <v>121</v>
      </c>
    </row>
    <row r="229" spans="1:13">
      <c r="A229" s="8" t="s">
        <v>76</v>
      </c>
      <c r="B229" s="8">
        <v>5</v>
      </c>
      <c r="C229" s="12" t="str">
        <f t="shared" si="14"/>
        <v>T5</v>
      </c>
      <c r="D229" s="8">
        <v>8</v>
      </c>
      <c r="E229" s="8" t="s">
        <v>83</v>
      </c>
      <c r="F229" s="8">
        <v>1</v>
      </c>
      <c r="G229" s="6" t="str">
        <f t="shared" si="15"/>
        <v>8-B1</v>
      </c>
      <c r="H229" s="8">
        <v>9</v>
      </c>
      <c r="I229" s="7" t="str">
        <f t="shared" si="16"/>
        <v>T05-09i_8-B1</v>
      </c>
      <c r="J229" s="9">
        <v>45552</v>
      </c>
      <c r="K229" s="8">
        <v>3</v>
      </c>
      <c r="L229" s="8" t="s">
        <v>121</v>
      </c>
      <c r="M229" t="s">
        <v>121</v>
      </c>
    </row>
    <row r="230" spans="1:13">
      <c r="A230" s="8" t="s">
        <v>76</v>
      </c>
      <c r="B230" s="8">
        <v>5</v>
      </c>
      <c r="C230" s="12" t="str">
        <f t="shared" si="14"/>
        <v>T5</v>
      </c>
      <c r="D230" s="8">
        <v>8</v>
      </c>
      <c r="E230" s="8" t="s">
        <v>83</v>
      </c>
      <c r="F230" s="8">
        <v>2</v>
      </c>
      <c r="G230" s="6" t="str">
        <f t="shared" si="15"/>
        <v>8-B2</v>
      </c>
      <c r="H230" s="8">
        <v>10</v>
      </c>
      <c r="I230" s="7" t="str">
        <f t="shared" si="16"/>
        <v>T05-10i_8-B2</v>
      </c>
      <c r="J230" s="9">
        <v>45552</v>
      </c>
      <c r="K230" s="8">
        <v>3</v>
      </c>
      <c r="L230" s="8" t="s">
        <v>121</v>
      </c>
      <c r="M230" t="s">
        <v>121</v>
      </c>
    </row>
    <row r="231" spans="1:13">
      <c r="A231" s="8" t="s">
        <v>76</v>
      </c>
      <c r="B231" s="8">
        <v>5</v>
      </c>
      <c r="C231" s="12" t="str">
        <f t="shared" si="14"/>
        <v>T5</v>
      </c>
      <c r="D231" s="8">
        <v>8</v>
      </c>
      <c r="E231" s="8" t="s">
        <v>83</v>
      </c>
      <c r="F231" s="8">
        <v>3</v>
      </c>
      <c r="G231" s="6" t="str">
        <f t="shared" si="15"/>
        <v>8-B3</v>
      </c>
      <c r="H231" s="8">
        <v>11</v>
      </c>
      <c r="I231" s="7" t="str">
        <f t="shared" si="16"/>
        <v>T05-11i_8-B3</v>
      </c>
      <c r="J231" s="9">
        <v>45552</v>
      </c>
      <c r="K231" s="8">
        <v>3</v>
      </c>
      <c r="L231" s="8" t="s">
        <v>121</v>
      </c>
      <c r="M231" t="s">
        <v>121</v>
      </c>
    </row>
    <row r="232" spans="1:13">
      <c r="A232" s="8" t="s">
        <v>76</v>
      </c>
      <c r="B232" s="8">
        <v>5</v>
      </c>
      <c r="C232" s="12" t="str">
        <f t="shared" si="14"/>
        <v>5</v>
      </c>
      <c r="D232" s="8">
        <v>8</v>
      </c>
      <c r="E232" s="8" t="s">
        <v>83</v>
      </c>
      <c r="F232" s="8">
        <v>4</v>
      </c>
      <c r="G232" s="6" t="str">
        <f t="shared" si="15"/>
        <v>8-B4</v>
      </c>
      <c r="H232" s="8">
        <v>12</v>
      </c>
      <c r="I232" s="7" t="str">
        <f t="shared" si="16"/>
        <v>T05-12i_8-B4</v>
      </c>
      <c r="J232" s="9">
        <v>45552</v>
      </c>
      <c r="K232" s="8">
        <v>3</v>
      </c>
      <c r="L232" s="8" t="s">
        <v>121</v>
      </c>
      <c r="M232" t="s">
        <v>121</v>
      </c>
    </row>
    <row r="233" spans="1:13">
      <c r="A233" s="8" t="s">
        <v>76</v>
      </c>
      <c r="B233" s="8">
        <v>5</v>
      </c>
      <c r="C233" s="12" t="str">
        <f t="shared" si="14"/>
        <v>5</v>
      </c>
      <c r="D233" s="8">
        <v>8</v>
      </c>
      <c r="E233" s="8" t="s">
        <v>83</v>
      </c>
      <c r="F233" s="8">
        <v>5</v>
      </c>
      <c r="G233" s="6" t="str">
        <f t="shared" si="15"/>
        <v>8-B5</v>
      </c>
      <c r="H233" s="8">
        <v>13</v>
      </c>
      <c r="I233" s="7" t="str">
        <f t="shared" si="16"/>
        <v>T05-13i_8-B5</v>
      </c>
      <c r="J233" s="9">
        <v>45552</v>
      </c>
      <c r="K233" s="8">
        <v>3</v>
      </c>
      <c r="L233" s="8" t="s">
        <v>121</v>
      </c>
      <c r="M233" t="s">
        <v>121</v>
      </c>
    </row>
    <row r="234" spans="1:13">
      <c r="A234" s="8" t="s">
        <v>76</v>
      </c>
      <c r="B234" s="8">
        <v>5</v>
      </c>
      <c r="C234" s="12" t="str">
        <f t="shared" si="14"/>
        <v>5</v>
      </c>
      <c r="D234" s="8">
        <v>8</v>
      </c>
      <c r="E234" s="8" t="s">
        <v>83</v>
      </c>
      <c r="F234" s="8">
        <v>6</v>
      </c>
      <c r="G234" s="6" t="str">
        <f t="shared" si="15"/>
        <v>8-B6</v>
      </c>
      <c r="H234" s="8">
        <v>14</v>
      </c>
      <c r="I234" s="7" t="str">
        <f t="shared" si="16"/>
        <v>T05-14i_8-B6</v>
      </c>
      <c r="J234" s="9">
        <v>45552</v>
      </c>
      <c r="K234" s="8">
        <v>3</v>
      </c>
      <c r="L234" s="8" t="s">
        <v>121</v>
      </c>
      <c r="M234" t="s">
        <v>121</v>
      </c>
    </row>
    <row r="235" spans="1:13">
      <c r="A235" s="8" t="s">
        <v>76</v>
      </c>
      <c r="B235" s="8">
        <v>5</v>
      </c>
      <c r="C235" s="12" t="str">
        <f t="shared" si="14"/>
        <v>5</v>
      </c>
      <c r="D235" s="8">
        <v>8</v>
      </c>
      <c r="E235" s="8" t="s">
        <v>83</v>
      </c>
      <c r="F235" s="8">
        <v>7</v>
      </c>
      <c r="G235" s="6" t="str">
        <f t="shared" si="15"/>
        <v>8-B7</v>
      </c>
      <c r="H235" s="8">
        <v>15</v>
      </c>
      <c r="I235" s="7" t="str">
        <f t="shared" si="16"/>
        <v>T05-15i_8-B7</v>
      </c>
      <c r="J235" s="9">
        <v>45552</v>
      </c>
      <c r="K235" s="8">
        <v>3</v>
      </c>
      <c r="L235" s="8" t="s">
        <v>121</v>
      </c>
      <c r="M235" t="s">
        <v>121</v>
      </c>
    </row>
    <row r="236" spans="1:13">
      <c r="A236" s="8" t="s">
        <v>76</v>
      </c>
      <c r="B236" s="8">
        <v>5</v>
      </c>
      <c r="C236" s="12" t="str">
        <f t="shared" si="14"/>
        <v>5</v>
      </c>
      <c r="D236" s="8">
        <v>8</v>
      </c>
      <c r="E236" s="8" t="s">
        <v>83</v>
      </c>
      <c r="F236" s="8">
        <v>8</v>
      </c>
      <c r="G236" s="6" t="str">
        <f t="shared" si="15"/>
        <v>8-B8</v>
      </c>
      <c r="H236" s="8">
        <v>16</v>
      </c>
      <c r="I236" s="7" t="str">
        <f t="shared" si="16"/>
        <v>T05-16i_8-B8</v>
      </c>
      <c r="J236" s="9">
        <v>45552</v>
      </c>
      <c r="K236" s="8">
        <v>3</v>
      </c>
      <c r="L236" s="8" t="s">
        <v>121</v>
      </c>
      <c r="M236" t="s">
        <v>121</v>
      </c>
    </row>
    <row r="241" spans="8:8">
      <c r="H241" s="18"/>
    </row>
    <row r="1048576" spans="10:10">
      <c r="J1048576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8D8B-17FB-47BA-B867-C7A16B5DE540}">
  <sheetPr>
    <tabColor theme="6" tint="0.59999389629810485"/>
  </sheetPr>
  <dimension ref="A1:O33"/>
  <sheetViews>
    <sheetView workbookViewId="0">
      <selection activeCell="N8" sqref="N8"/>
    </sheetView>
  </sheetViews>
  <sheetFormatPr defaultColWidth="8.85546875" defaultRowHeight="15"/>
  <cols>
    <col min="1" max="1" width="8.85546875" bestFit="1" customWidth="1"/>
    <col min="2" max="2" width="10.85546875" bestFit="1" customWidth="1"/>
    <col min="3" max="3" width="15.7109375" bestFit="1" customWidth="1"/>
    <col min="5" max="5" width="10.42578125" style="2" customWidth="1"/>
  </cols>
  <sheetData>
    <row r="1" spans="1:15">
      <c r="A1" t="s">
        <v>123</v>
      </c>
      <c r="B1" t="s">
        <v>124</v>
      </c>
      <c r="C1" t="s">
        <v>125</v>
      </c>
      <c r="D1" t="s">
        <v>126</v>
      </c>
      <c r="E1" s="2" t="s">
        <v>127</v>
      </c>
      <c r="I1" t="s">
        <v>128</v>
      </c>
      <c r="J1" t="s">
        <v>89</v>
      </c>
      <c r="K1" t="s">
        <v>58</v>
      </c>
      <c r="L1" t="s">
        <v>90</v>
      </c>
      <c r="M1" t="s">
        <v>94</v>
      </c>
      <c r="N1" t="s">
        <v>96</v>
      </c>
      <c r="O1" t="s">
        <v>129</v>
      </c>
    </row>
    <row r="2" spans="1:15">
      <c r="A2" t="s">
        <v>130</v>
      </c>
      <c r="B2">
        <v>7</v>
      </c>
      <c r="D2">
        <v>2.5792386061135653E-2</v>
      </c>
      <c r="I2" t="s">
        <v>131</v>
      </c>
      <c r="J2" t="s">
        <v>68</v>
      </c>
      <c r="K2">
        <v>49</v>
      </c>
      <c r="L2" t="s">
        <v>132</v>
      </c>
      <c r="M2" t="s">
        <v>133</v>
      </c>
      <c r="N2" t="s">
        <v>134</v>
      </c>
      <c r="O2" t="b">
        <v>1</v>
      </c>
    </row>
    <row r="3" spans="1:15">
      <c r="A3" t="s">
        <v>135</v>
      </c>
      <c r="B3">
        <v>3</v>
      </c>
      <c r="D3">
        <v>0.12395305369380727</v>
      </c>
      <c r="G3" t="s">
        <v>136</v>
      </c>
      <c r="I3" t="s">
        <v>137</v>
      </c>
      <c r="J3" t="s">
        <v>68</v>
      </c>
      <c r="K3">
        <v>49</v>
      </c>
      <c r="L3" t="s">
        <v>132</v>
      </c>
      <c r="M3" t="s">
        <v>138</v>
      </c>
      <c r="N3" t="s">
        <v>139</v>
      </c>
      <c r="O3" t="b">
        <v>1</v>
      </c>
    </row>
    <row r="4" spans="1:15">
      <c r="A4" t="s">
        <v>140</v>
      </c>
      <c r="B4">
        <v>11</v>
      </c>
      <c r="D4">
        <v>0.14107757049753178</v>
      </c>
      <c r="I4" t="s">
        <v>141</v>
      </c>
      <c r="J4" t="s">
        <v>68</v>
      </c>
      <c r="K4">
        <v>49</v>
      </c>
      <c r="L4" t="s">
        <v>132</v>
      </c>
      <c r="M4" t="s">
        <v>142</v>
      </c>
      <c r="N4" t="s">
        <v>143</v>
      </c>
      <c r="O4" t="b">
        <v>1</v>
      </c>
    </row>
    <row r="5" spans="1:15">
      <c r="A5" t="s">
        <v>144</v>
      </c>
      <c r="B5">
        <v>12</v>
      </c>
      <c r="D5">
        <v>0.17327568667062843</v>
      </c>
      <c r="I5" t="s">
        <v>145</v>
      </c>
      <c r="J5" t="s">
        <v>68</v>
      </c>
      <c r="K5">
        <v>49</v>
      </c>
      <c r="L5" t="s">
        <v>132</v>
      </c>
      <c r="M5" t="s">
        <v>146</v>
      </c>
      <c r="N5" t="s">
        <v>147</v>
      </c>
      <c r="O5" t="b">
        <v>1</v>
      </c>
    </row>
    <row r="6" spans="1:15">
      <c r="A6" t="s">
        <v>148</v>
      </c>
      <c r="B6">
        <v>25</v>
      </c>
      <c r="D6">
        <v>0.37607442896007637</v>
      </c>
      <c r="I6" t="s">
        <v>149</v>
      </c>
      <c r="J6" t="s">
        <v>119</v>
      </c>
      <c r="K6">
        <v>24</v>
      </c>
      <c r="L6" t="s">
        <v>150</v>
      </c>
      <c r="M6" t="s">
        <v>151</v>
      </c>
      <c r="N6" t="s">
        <v>152</v>
      </c>
      <c r="O6" t="b">
        <v>1</v>
      </c>
    </row>
    <row r="7" spans="1:15">
      <c r="A7" t="s">
        <v>153</v>
      </c>
      <c r="B7">
        <v>8</v>
      </c>
      <c r="D7">
        <v>0.47030920882061944</v>
      </c>
      <c r="I7" t="s">
        <v>154</v>
      </c>
      <c r="J7" t="s">
        <v>119</v>
      </c>
      <c r="K7">
        <v>24</v>
      </c>
      <c r="L7" t="s">
        <v>150</v>
      </c>
      <c r="M7" t="s">
        <v>155</v>
      </c>
      <c r="N7" t="s">
        <v>156</v>
      </c>
      <c r="O7" t="b">
        <v>1</v>
      </c>
    </row>
    <row r="8" spans="1:15">
      <c r="A8" s="1" t="s">
        <v>157</v>
      </c>
      <c r="B8" s="1">
        <v>9</v>
      </c>
      <c r="C8" s="1" t="b">
        <v>1</v>
      </c>
      <c r="D8" s="1">
        <v>0.51899486377646775</v>
      </c>
      <c r="E8" s="4" t="s">
        <v>158</v>
      </c>
      <c r="I8" t="s">
        <v>159</v>
      </c>
      <c r="J8" t="s">
        <v>119</v>
      </c>
      <c r="K8">
        <v>24</v>
      </c>
      <c r="L8" t="s">
        <v>150</v>
      </c>
      <c r="M8" t="s">
        <v>160</v>
      </c>
      <c r="N8" t="s">
        <v>161</v>
      </c>
      <c r="O8" t="b">
        <v>1</v>
      </c>
    </row>
    <row r="9" spans="1:15">
      <c r="A9" s="1" t="s">
        <v>162</v>
      </c>
      <c r="B9" s="1">
        <v>5</v>
      </c>
      <c r="C9" s="1"/>
      <c r="D9" s="1">
        <v>0.52247650852765548</v>
      </c>
      <c r="E9" s="4" t="s">
        <v>158</v>
      </c>
      <c r="I9" t="s">
        <v>163</v>
      </c>
      <c r="J9" t="s">
        <v>119</v>
      </c>
      <c r="K9">
        <v>24</v>
      </c>
      <c r="L9" t="s">
        <v>150</v>
      </c>
      <c r="M9" t="s">
        <v>164</v>
      </c>
      <c r="N9" t="s">
        <v>165</v>
      </c>
      <c r="O9" t="b">
        <v>1</v>
      </c>
    </row>
    <row r="10" spans="1:15">
      <c r="A10" s="1" t="s">
        <v>166</v>
      </c>
      <c r="B10" s="1">
        <v>8</v>
      </c>
      <c r="C10" s="1"/>
      <c r="D10" s="1">
        <v>0.6450638043726038</v>
      </c>
      <c r="E10" s="4" t="s">
        <v>158</v>
      </c>
      <c r="I10" t="s">
        <v>167</v>
      </c>
      <c r="J10" t="s">
        <v>119</v>
      </c>
      <c r="K10">
        <v>27</v>
      </c>
      <c r="L10" t="s">
        <v>168</v>
      </c>
      <c r="M10" t="s">
        <v>169</v>
      </c>
      <c r="N10" t="s">
        <v>170</v>
      </c>
      <c r="O10" t="b">
        <v>1</v>
      </c>
    </row>
    <row r="11" spans="1:15">
      <c r="A11" s="1" t="s">
        <v>171</v>
      </c>
      <c r="B11" s="1">
        <v>36</v>
      </c>
      <c r="C11" s="1"/>
      <c r="D11" s="1">
        <v>0.653045363503996</v>
      </c>
      <c r="E11" s="4" t="s">
        <v>158</v>
      </c>
      <c r="I11" t="s">
        <v>172</v>
      </c>
      <c r="J11" t="s">
        <v>119</v>
      </c>
      <c r="K11">
        <v>27</v>
      </c>
      <c r="L11" t="s">
        <v>168</v>
      </c>
      <c r="M11" t="s">
        <v>173</v>
      </c>
      <c r="N11" t="s">
        <v>174</v>
      </c>
      <c r="O11" t="b">
        <v>1</v>
      </c>
    </row>
    <row r="12" spans="1:15">
      <c r="A12" s="1" t="s">
        <v>132</v>
      </c>
      <c r="B12" s="1">
        <v>5</v>
      </c>
      <c r="C12" s="1"/>
      <c r="D12" s="1">
        <v>0.9080126248213668</v>
      </c>
      <c r="E12" s="4" t="s">
        <v>158</v>
      </c>
      <c r="I12" t="s">
        <v>175</v>
      </c>
      <c r="J12" t="s">
        <v>119</v>
      </c>
      <c r="K12">
        <v>27</v>
      </c>
      <c r="L12" t="s">
        <v>168</v>
      </c>
      <c r="M12" t="s">
        <v>176</v>
      </c>
      <c r="N12" t="s">
        <v>177</v>
      </c>
      <c r="O12" t="b">
        <v>1</v>
      </c>
    </row>
    <row r="13" spans="1:15">
      <c r="I13" t="s">
        <v>178</v>
      </c>
      <c r="J13" t="s">
        <v>119</v>
      </c>
      <c r="K13">
        <v>27</v>
      </c>
      <c r="L13" t="s">
        <v>168</v>
      </c>
      <c r="M13" t="s">
        <v>179</v>
      </c>
      <c r="N13" t="s">
        <v>180</v>
      </c>
      <c r="O13" t="b">
        <v>1</v>
      </c>
    </row>
    <row r="14" spans="1:15">
      <c r="A14" t="s">
        <v>181</v>
      </c>
      <c r="B14">
        <v>6</v>
      </c>
      <c r="C14" t="b">
        <v>1</v>
      </c>
      <c r="D14">
        <v>8.2323462079135545E-2</v>
      </c>
      <c r="I14" t="s">
        <v>182</v>
      </c>
      <c r="J14" t="s">
        <v>119</v>
      </c>
      <c r="K14">
        <v>27</v>
      </c>
      <c r="L14" t="s">
        <v>168</v>
      </c>
      <c r="M14" t="s">
        <v>183</v>
      </c>
      <c r="N14" t="s">
        <v>184</v>
      </c>
      <c r="O14" t="b">
        <v>1</v>
      </c>
    </row>
    <row r="15" spans="1:15">
      <c r="A15" t="s">
        <v>185</v>
      </c>
      <c r="B15">
        <v>5</v>
      </c>
      <c r="D15">
        <v>0.17552106856477034</v>
      </c>
      <c r="I15" t="s">
        <v>186</v>
      </c>
      <c r="J15" t="s">
        <v>119</v>
      </c>
      <c r="K15">
        <v>3</v>
      </c>
      <c r="L15" t="s">
        <v>187</v>
      </c>
      <c r="M15" t="s">
        <v>188</v>
      </c>
      <c r="N15" t="s">
        <v>189</v>
      </c>
      <c r="O15" t="b">
        <v>1</v>
      </c>
    </row>
    <row r="16" spans="1:15">
      <c r="A16" t="s">
        <v>190</v>
      </c>
      <c r="B16">
        <v>7</v>
      </c>
      <c r="C16" t="b">
        <v>1</v>
      </c>
      <c r="D16">
        <v>0.19086852922200914</v>
      </c>
      <c r="I16" t="s">
        <v>191</v>
      </c>
      <c r="J16" t="s">
        <v>119</v>
      </c>
      <c r="K16">
        <v>3</v>
      </c>
      <c r="L16" t="s">
        <v>187</v>
      </c>
      <c r="M16" t="s">
        <v>192</v>
      </c>
      <c r="N16" t="s">
        <v>193</v>
      </c>
      <c r="O16" t="b">
        <v>1</v>
      </c>
    </row>
    <row r="17" spans="1:15">
      <c r="A17" t="s">
        <v>194</v>
      </c>
      <c r="B17">
        <v>30</v>
      </c>
      <c r="D17">
        <v>0.27607928902221057</v>
      </c>
      <c r="I17" t="s">
        <v>195</v>
      </c>
      <c r="J17" t="s">
        <v>119</v>
      </c>
      <c r="K17">
        <v>3</v>
      </c>
      <c r="L17" t="s">
        <v>187</v>
      </c>
      <c r="M17" t="s">
        <v>196</v>
      </c>
      <c r="N17" t="s">
        <v>197</v>
      </c>
      <c r="O17" t="b">
        <v>1</v>
      </c>
    </row>
    <row r="18" spans="1:15">
      <c r="A18" t="s">
        <v>198</v>
      </c>
      <c r="B18">
        <v>5</v>
      </c>
      <c r="D18">
        <v>0.36405615393383806</v>
      </c>
      <c r="I18" t="s">
        <v>199</v>
      </c>
      <c r="J18" t="s">
        <v>119</v>
      </c>
      <c r="K18">
        <v>3</v>
      </c>
      <c r="L18" t="s">
        <v>187</v>
      </c>
      <c r="M18" t="s">
        <v>200</v>
      </c>
      <c r="N18" t="s">
        <v>201</v>
      </c>
      <c r="O18" t="b">
        <v>1</v>
      </c>
    </row>
    <row r="19" spans="1:15">
      <c r="A19" t="s">
        <v>202</v>
      </c>
      <c r="B19">
        <v>4</v>
      </c>
      <c r="C19" t="b">
        <v>1</v>
      </c>
      <c r="D19">
        <v>0.39394860099879492</v>
      </c>
      <c r="I19" t="s">
        <v>203</v>
      </c>
      <c r="J19" t="s">
        <v>119</v>
      </c>
      <c r="K19">
        <v>3</v>
      </c>
      <c r="L19" t="s">
        <v>187</v>
      </c>
      <c r="M19" t="s">
        <v>204</v>
      </c>
      <c r="N19" t="s">
        <v>205</v>
      </c>
      <c r="O19" t="b">
        <v>1</v>
      </c>
    </row>
    <row r="20" spans="1:15">
      <c r="A20" s="1" t="s">
        <v>150</v>
      </c>
      <c r="B20" s="1">
        <v>150</v>
      </c>
      <c r="C20" s="1"/>
      <c r="D20" s="1">
        <v>0.49636236055065752</v>
      </c>
      <c r="E20" s="4" t="s">
        <v>158</v>
      </c>
      <c r="I20" t="s">
        <v>206</v>
      </c>
      <c r="J20" t="s">
        <v>119</v>
      </c>
      <c r="K20">
        <v>36</v>
      </c>
      <c r="L20" t="s">
        <v>207</v>
      </c>
      <c r="M20" t="s">
        <v>208</v>
      </c>
      <c r="N20" t="s">
        <v>209</v>
      </c>
      <c r="O20" t="b">
        <v>1</v>
      </c>
    </row>
    <row r="21" spans="1:15">
      <c r="A21" s="1" t="s">
        <v>187</v>
      </c>
      <c r="B21" s="1">
        <v>39</v>
      </c>
      <c r="C21" s="1" t="b">
        <v>1</v>
      </c>
      <c r="D21" s="1">
        <v>0.66268697725158288</v>
      </c>
      <c r="E21" s="4" t="s">
        <v>158</v>
      </c>
      <c r="I21" t="s">
        <v>210</v>
      </c>
      <c r="J21" t="s">
        <v>119</v>
      </c>
      <c r="K21">
        <v>36</v>
      </c>
      <c r="L21" t="s">
        <v>207</v>
      </c>
      <c r="M21" t="s">
        <v>211</v>
      </c>
      <c r="N21" t="s">
        <v>212</v>
      </c>
      <c r="O21" t="b">
        <v>1</v>
      </c>
    </row>
    <row r="22" spans="1:15">
      <c r="A22" s="1" t="s">
        <v>207</v>
      </c>
      <c r="B22" s="1">
        <v>6</v>
      </c>
      <c r="C22" s="1"/>
      <c r="D22" s="1">
        <v>0.73902106578768523</v>
      </c>
      <c r="E22" s="4" t="s">
        <v>158</v>
      </c>
      <c r="I22" t="s">
        <v>213</v>
      </c>
      <c r="J22" t="s">
        <v>119</v>
      </c>
      <c r="K22">
        <v>36</v>
      </c>
      <c r="L22" t="s">
        <v>207</v>
      </c>
      <c r="M22" t="s">
        <v>214</v>
      </c>
      <c r="N22" t="s">
        <v>215</v>
      </c>
      <c r="O22" t="b">
        <v>1</v>
      </c>
    </row>
    <row r="23" spans="1:15">
      <c r="A23" s="1" t="s">
        <v>168</v>
      </c>
      <c r="B23" s="1">
        <v>42</v>
      </c>
      <c r="C23" s="1"/>
      <c r="D23" s="1">
        <v>0.83000371642186921</v>
      </c>
      <c r="E23" s="4" t="s">
        <v>158</v>
      </c>
      <c r="I23" t="s">
        <v>216</v>
      </c>
      <c r="J23" t="s">
        <v>119</v>
      </c>
      <c r="K23">
        <v>36</v>
      </c>
      <c r="L23" t="s">
        <v>207</v>
      </c>
      <c r="M23" t="s">
        <v>217</v>
      </c>
      <c r="N23" t="s">
        <v>218</v>
      </c>
      <c r="O23" t="b">
        <v>1</v>
      </c>
    </row>
    <row r="24" spans="1:15">
      <c r="A24" s="1" t="s">
        <v>219</v>
      </c>
      <c r="B24" s="1">
        <v>5</v>
      </c>
      <c r="C24" s="1"/>
      <c r="D24" s="1">
        <v>0.97829928085825213</v>
      </c>
      <c r="E24" s="4" t="s">
        <v>158</v>
      </c>
      <c r="I24" t="s">
        <v>220</v>
      </c>
      <c r="J24" t="s">
        <v>119</v>
      </c>
      <c r="K24">
        <v>36</v>
      </c>
      <c r="L24" t="s">
        <v>207</v>
      </c>
      <c r="M24" t="s">
        <v>221</v>
      </c>
      <c r="N24" t="s">
        <v>222</v>
      </c>
      <c r="O24" t="b">
        <v>1</v>
      </c>
    </row>
    <row r="25" spans="1:15">
      <c r="I25" t="s">
        <v>223</v>
      </c>
      <c r="J25" t="s">
        <v>119</v>
      </c>
      <c r="K25">
        <v>8</v>
      </c>
      <c r="L25" t="s">
        <v>219</v>
      </c>
      <c r="M25" t="s">
        <v>224</v>
      </c>
      <c r="N25" t="s">
        <v>225</v>
      </c>
      <c r="O25" t="b">
        <v>1</v>
      </c>
    </row>
    <row r="26" spans="1:15">
      <c r="A26" s="1" t="s">
        <v>226</v>
      </c>
      <c r="B26" s="1">
        <v>1</v>
      </c>
      <c r="E26" s="4" t="s">
        <v>158</v>
      </c>
      <c r="I26" t="s">
        <v>227</v>
      </c>
      <c r="J26" t="s">
        <v>119</v>
      </c>
      <c r="K26">
        <v>8</v>
      </c>
      <c r="L26" t="s">
        <v>219</v>
      </c>
      <c r="M26" t="s">
        <v>228</v>
      </c>
      <c r="N26" t="s">
        <v>229</v>
      </c>
      <c r="O26" t="b">
        <v>1</v>
      </c>
    </row>
    <row r="27" spans="1:15">
      <c r="A27" s="1" t="s">
        <v>230</v>
      </c>
      <c r="B27" s="1">
        <v>1</v>
      </c>
      <c r="E27" s="3"/>
      <c r="I27" t="s">
        <v>231</v>
      </c>
      <c r="J27" t="s">
        <v>119</v>
      </c>
      <c r="K27">
        <v>8</v>
      </c>
      <c r="L27" t="s">
        <v>219</v>
      </c>
      <c r="M27" t="s">
        <v>232</v>
      </c>
      <c r="N27" t="s">
        <v>233</v>
      </c>
      <c r="O27" t="b">
        <v>1</v>
      </c>
    </row>
    <row r="28" spans="1:15">
      <c r="A28" s="1" t="s">
        <v>234</v>
      </c>
      <c r="B28" s="1">
        <v>4</v>
      </c>
      <c r="E28" s="3"/>
      <c r="I28" t="s">
        <v>235</v>
      </c>
      <c r="J28" t="s">
        <v>119</v>
      </c>
      <c r="K28">
        <v>8</v>
      </c>
      <c r="L28" t="s">
        <v>219</v>
      </c>
      <c r="M28" t="s">
        <v>236</v>
      </c>
      <c r="N28" t="s">
        <v>237</v>
      </c>
      <c r="O28" t="b">
        <v>1</v>
      </c>
    </row>
    <row r="29" spans="1:15">
      <c r="A29" s="1" t="s">
        <v>238</v>
      </c>
      <c r="B29" s="1">
        <v>31</v>
      </c>
      <c r="E29" s="3"/>
      <c r="I29" t="s">
        <v>239</v>
      </c>
      <c r="J29" t="s">
        <v>76</v>
      </c>
      <c r="K29">
        <v>1</v>
      </c>
      <c r="L29" t="s">
        <v>226</v>
      </c>
      <c r="M29" t="s">
        <v>240</v>
      </c>
      <c r="N29" t="s">
        <v>241</v>
      </c>
      <c r="O29" t="b">
        <v>1</v>
      </c>
    </row>
    <row r="30" spans="1:15">
      <c r="A30" s="1" t="s">
        <v>242</v>
      </c>
      <c r="B30" s="1">
        <v>1</v>
      </c>
      <c r="E30" s="3"/>
      <c r="I30" t="s">
        <v>243</v>
      </c>
      <c r="J30" t="s">
        <v>76</v>
      </c>
      <c r="K30">
        <v>1</v>
      </c>
      <c r="L30" t="s">
        <v>226</v>
      </c>
      <c r="M30" t="s">
        <v>244</v>
      </c>
      <c r="N30" t="s">
        <v>245</v>
      </c>
      <c r="O30" t="b">
        <v>1</v>
      </c>
    </row>
    <row r="31" spans="1:15">
      <c r="I31" t="s">
        <v>246</v>
      </c>
      <c r="J31" t="s">
        <v>76</v>
      </c>
      <c r="K31">
        <v>1</v>
      </c>
      <c r="L31" t="s">
        <v>226</v>
      </c>
      <c r="M31" t="s">
        <v>247</v>
      </c>
      <c r="N31" t="s">
        <v>248</v>
      </c>
      <c r="O31" t="b">
        <v>1</v>
      </c>
    </row>
    <row r="32" spans="1:15">
      <c r="I32" t="s">
        <v>249</v>
      </c>
      <c r="J32" t="s">
        <v>76</v>
      </c>
      <c r="K32">
        <v>1</v>
      </c>
      <c r="L32" t="s">
        <v>226</v>
      </c>
      <c r="M32" t="s">
        <v>250</v>
      </c>
      <c r="N32" t="s">
        <v>251</v>
      </c>
      <c r="O32" t="b">
        <v>1</v>
      </c>
    </row>
    <row r="33" spans="9:15">
      <c r="I33" t="s">
        <v>252</v>
      </c>
      <c r="J33" t="s">
        <v>76</v>
      </c>
      <c r="K33">
        <v>1</v>
      </c>
      <c r="L33" t="s">
        <v>226</v>
      </c>
      <c r="M33" t="s">
        <v>253</v>
      </c>
      <c r="N33" t="s">
        <v>254</v>
      </c>
      <c r="O33" t="b">
        <v>1</v>
      </c>
    </row>
  </sheetData>
  <sortState xmlns:xlrd2="http://schemas.microsoft.com/office/spreadsheetml/2017/richdata2" ref="A14:D24">
    <sortCondition ref="D14:D24"/>
  </sortState>
  <conditionalFormatting sqref="E8:E12 E20:E24 E26:E30">
    <cfRule type="containsText" dxfId="4" priority="1" operator="containsText" text="Unfinished">
      <formula>NOT(ISERROR(SEARCH("Unfinished",E8)))</formula>
    </cfRule>
    <cfRule type="containsText" dxfId="3" priority="2" operator="containsText" text="Complete">
      <formula>NOT(ISERROR(SEARCH("Complete",E8)))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0054-42F1-4C09-B8E5-F317C19D102A}">
  <sheetPr>
    <tabColor theme="4" tint="0.39997558519241921"/>
  </sheetPr>
  <dimension ref="A1:O145"/>
  <sheetViews>
    <sheetView workbookViewId="0">
      <pane ySplit="1" topLeftCell="A120" activePane="bottomLeft" state="frozen"/>
      <selection pane="bottomLeft" activeCell="O19" sqref="O19"/>
    </sheetView>
  </sheetViews>
  <sheetFormatPr defaultColWidth="8.85546875" defaultRowHeight="15"/>
  <cols>
    <col min="1" max="1" width="4.42578125" style="2" customWidth="1"/>
    <col min="2" max="2" width="4.85546875" style="2" customWidth="1"/>
    <col min="3" max="3" width="4.42578125" style="2" customWidth="1"/>
    <col min="4" max="4" width="5.42578125" style="2" customWidth="1"/>
    <col min="5" max="6" width="4.42578125" style="2" customWidth="1"/>
    <col min="7" max="7" width="9.140625" style="2"/>
    <col min="8" max="8" width="10.42578125" customWidth="1"/>
  </cols>
  <sheetData>
    <row r="1" spans="1:14">
      <c r="A1" s="2" t="s">
        <v>89</v>
      </c>
      <c r="B1" s="2" t="s">
        <v>58</v>
      </c>
      <c r="C1" s="2" t="s">
        <v>255</v>
      </c>
      <c r="D1" s="2" t="s">
        <v>91</v>
      </c>
      <c r="E1" s="2" t="s">
        <v>92</v>
      </c>
      <c r="F1" s="2" t="s">
        <v>93</v>
      </c>
      <c r="G1" s="25" t="s">
        <v>256</v>
      </c>
      <c r="H1" t="s">
        <v>96</v>
      </c>
      <c r="I1" s="26">
        <v>45573</v>
      </c>
      <c r="J1" s="26">
        <v>45580</v>
      </c>
      <c r="K1" s="26">
        <v>45587</v>
      </c>
      <c r="L1" s="26">
        <v>45600</v>
      </c>
      <c r="M1" t="s">
        <v>257</v>
      </c>
      <c r="N1" s="26">
        <v>45602</v>
      </c>
    </row>
    <row r="2" spans="1:14">
      <c r="A2" s="2" t="s">
        <v>68</v>
      </c>
      <c r="B2" s="2">
        <v>4</v>
      </c>
      <c r="C2" s="2" t="s">
        <v>144</v>
      </c>
      <c r="D2" s="2">
        <v>9</v>
      </c>
      <c r="E2" s="2" t="s">
        <v>104</v>
      </c>
      <c r="F2" s="2">
        <v>1</v>
      </c>
      <c r="G2" s="25">
        <v>1</v>
      </c>
      <c r="H2" t="str">
        <f>C2&amp;"_"&amp;D2&amp;"-"&amp;E2&amp;F2</f>
        <v>C4_9-A1</v>
      </c>
      <c r="I2">
        <v>2</v>
      </c>
      <c r="J2">
        <v>12</v>
      </c>
      <c r="K2">
        <v>21</v>
      </c>
      <c r="L2" t="s">
        <v>258</v>
      </c>
      <c r="N2" t="s">
        <v>258</v>
      </c>
    </row>
    <row r="3" spans="1:14">
      <c r="A3" s="2" t="s">
        <v>68</v>
      </c>
      <c r="B3" s="2">
        <v>4</v>
      </c>
      <c r="C3" s="2" t="s">
        <v>144</v>
      </c>
      <c r="D3" s="2">
        <v>9</v>
      </c>
      <c r="E3" s="2" t="s">
        <v>104</v>
      </c>
      <c r="F3" s="2">
        <v>2</v>
      </c>
      <c r="G3" s="25">
        <v>1</v>
      </c>
      <c r="H3" t="str">
        <f t="shared" ref="H3:H66" si="0">C3&amp;"_"&amp;D3&amp;"-"&amp;E3&amp;F3</f>
        <v>C4_9-A2</v>
      </c>
      <c r="I3">
        <v>2</v>
      </c>
      <c r="J3">
        <v>8</v>
      </c>
      <c r="K3">
        <v>9</v>
      </c>
      <c r="L3" t="s">
        <v>258</v>
      </c>
      <c r="N3" t="s">
        <v>258</v>
      </c>
    </row>
    <row r="4" spans="1:14">
      <c r="A4" s="2" t="s">
        <v>68</v>
      </c>
      <c r="B4" s="2">
        <v>4</v>
      </c>
      <c r="C4" s="2" t="s">
        <v>144</v>
      </c>
      <c r="D4" s="2">
        <v>9</v>
      </c>
      <c r="E4" s="2" t="s">
        <v>104</v>
      </c>
      <c r="F4" s="2">
        <v>3</v>
      </c>
      <c r="G4" s="25">
        <v>1</v>
      </c>
      <c r="H4" t="str">
        <f t="shared" si="0"/>
        <v>C4_9-A3</v>
      </c>
      <c r="I4">
        <v>6</v>
      </c>
      <c r="J4">
        <v>16</v>
      </c>
      <c r="K4">
        <v>11</v>
      </c>
      <c r="L4">
        <v>10</v>
      </c>
      <c r="N4">
        <v>10</v>
      </c>
    </row>
    <row r="5" spans="1:14">
      <c r="A5" s="2" t="s">
        <v>68</v>
      </c>
      <c r="B5" s="2">
        <v>4</v>
      </c>
      <c r="C5" s="2" t="s">
        <v>144</v>
      </c>
      <c r="D5" s="2">
        <v>9</v>
      </c>
      <c r="E5" s="2" t="s">
        <v>104</v>
      </c>
      <c r="F5" s="2">
        <v>4</v>
      </c>
      <c r="G5" s="25">
        <v>1</v>
      </c>
      <c r="H5" t="str">
        <f t="shared" si="0"/>
        <v>C4_9-A4</v>
      </c>
      <c r="I5">
        <v>3</v>
      </c>
      <c r="J5">
        <v>14</v>
      </c>
      <c r="K5">
        <v>21</v>
      </c>
      <c r="L5">
        <v>15</v>
      </c>
    </row>
    <row r="6" spans="1:14">
      <c r="A6" s="2" t="s">
        <v>68</v>
      </c>
      <c r="B6" s="2">
        <v>4</v>
      </c>
      <c r="C6" s="2" t="s">
        <v>144</v>
      </c>
      <c r="D6" s="2">
        <v>9</v>
      </c>
      <c r="E6" s="2" t="s">
        <v>104</v>
      </c>
      <c r="F6" s="2">
        <v>5</v>
      </c>
      <c r="G6" s="25">
        <v>1</v>
      </c>
      <c r="H6" t="str">
        <f t="shared" si="0"/>
        <v>C4_9-A5</v>
      </c>
      <c r="I6">
        <v>7</v>
      </c>
      <c r="J6">
        <v>10</v>
      </c>
      <c r="K6">
        <v>2</v>
      </c>
      <c r="L6">
        <v>18</v>
      </c>
    </row>
    <row r="7" spans="1:14">
      <c r="A7" s="2" t="s">
        <v>68</v>
      </c>
      <c r="B7" s="2">
        <v>4</v>
      </c>
      <c r="C7" s="2" t="s">
        <v>144</v>
      </c>
      <c r="D7" s="2">
        <v>9</v>
      </c>
      <c r="E7" s="2" t="s">
        <v>104</v>
      </c>
      <c r="F7" s="2">
        <v>6</v>
      </c>
      <c r="G7" s="25">
        <v>1</v>
      </c>
      <c r="H7" t="str">
        <f t="shared" si="0"/>
        <v>C4_9-A6</v>
      </c>
      <c r="I7">
        <v>0</v>
      </c>
      <c r="J7">
        <v>0</v>
      </c>
      <c r="K7">
        <v>0</v>
      </c>
      <c r="L7">
        <v>0</v>
      </c>
      <c r="N7">
        <v>0</v>
      </c>
    </row>
    <row r="8" spans="1:14">
      <c r="A8" s="2" t="s">
        <v>68</v>
      </c>
      <c r="B8" s="2">
        <v>4</v>
      </c>
      <c r="C8" s="2" t="s">
        <v>144</v>
      </c>
      <c r="D8" s="2">
        <v>9</v>
      </c>
      <c r="E8" s="2" t="s">
        <v>104</v>
      </c>
      <c r="F8" s="2">
        <v>7</v>
      </c>
      <c r="G8" s="25">
        <v>1</v>
      </c>
      <c r="H8" t="str">
        <f t="shared" si="0"/>
        <v>C4_9-A7</v>
      </c>
      <c r="I8">
        <v>4</v>
      </c>
      <c r="J8">
        <v>28</v>
      </c>
      <c r="K8" t="s">
        <v>258</v>
      </c>
      <c r="L8" t="s">
        <v>258</v>
      </c>
    </row>
    <row r="9" spans="1:14">
      <c r="A9" s="2" t="s">
        <v>68</v>
      </c>
      <c r="B9" s="2">
        <v>4</v>
      </c>
      <c r="C9" s="2" t="s">
        <v>144</v>
      </c>
      <c r="D9" s="2">
        <v>9</v>
      </c>
      <c r="E9" s="2" t="s">
        <v>104</v>
      </c>
      <c r="F9" s="2">
        <v>8</v>
      </c>
      <c r="G9" s="25">
        <v>1</v>
      </c>
      <c r="H9" t="str">
        <f t="shared" si="0"/>
        <v>C4_9-A8</v>
      </c>
      <c r="I9">
        <v>0</v>
      </c>
      <c r="J9">
        <v>2</v>
      </c>
      <c r="K9" t="s">
        <v>258</v>
      </c>
      <c r="L9" t="s">
        <v>258</v>
      </c>
    </row>
    <row r="10" spans="1:14">
      <c r="A10" s="2" t="s">
        <v>68</v>
      </c>
      <c r="B10" s="2">
        <v>4</v>
      </c>
      <c r="C10" s="2" t="s">
        <v>144</v>
      </c>
      <c r="D10" s="2">
        <v>9</v>
      </c>
      <c r="E10" s="2" t="s">
        <v>83</v>
      </c>
      <c r="F10" s="2">
        <v>1</v>
      </c>
      <c r="G10" s="25">
        <v>1</v>
      </c>
      <c r="H10" t="str">
        <f t="shared" si="0"/>
        <v>C4_9-B1</v>
      </c>
      <c r="I10">
        <v>2</v>
      </c>
      <c r="J10">
        <v>20</v>
      </c>
      <c r="K10">
        <v>11</v>
      </c>
      <c r="L10">
        <v>25</v>
      </c>
    </row>
    <row r="11" spans="1:14">
      <c r="A11" s="2" t="s">
        <v>68</v>
      </c>
      <c r="B11" s="2">
        <v>4</v>
      </c>
      <c r="C11" s="2" t="s">
        <v>144</v>
      </c>
      <c r="D11" s="2">
        <v>9</v>
      </c>
      <c r="E11" s="2" t="s">
        <v>83</v>
      </c>
      <c r="F11" s="2">
        <v>2</v>
      </c>
      <c r="G11" s="25">
        <v>1</v>
      </c>
      <c r="H11" t="str">
        <f t="shared" si="0"/>
        <v>C4_9-B2</v>
      </c>
      <c r="I11">
        <v>6</v>
      </c>
      <c r="J11">
        <v>15</v>
      </c>
      <c r="K11">
        <v>18</v>
      </c>
      <c r="L11">
        <v>20</v>
      </c>
    </row>
    <row r="12" spans="1:14">
      <c r="A12" s="2" t="s">
        <v>68</v>
      </c>
      <c r="B12" s="2">
        <v>4</v>
      </c>
      <c r="C12" s="2" t="s">
        <v>144</v>
      </c>
      <c r="D12" s="2">
        <v>9</v>
      </c>
      <c r="E12" s="2" t="s">
        <v>83</v>
      </c>
      <c r="F12" s="2">
        <v>3</v>
      </c>
      <c r="G12" s="25">
        <v>1</v>
      </c>
      <c r="H12" t="str">
        <f t="shared" si="0"/>
        <v>C4_9-B3</v>
      </c>
      <c r="I12">
        <v>0</v>
      </c>
      <c r="J12">
        <v>0</v>
      </c>
      <c r="K12">
        <v>0</v>
      </c>
      <c r="L12">
        <v>0</v>
      </c>
      <c r="N12">
        <v>0</v>
      </c>
    </row>
    <row r="13" spans="1:14">
      <c r="A13" s="2" t="s">
        <v>68</v>
      </c>
      <c r="B13" s="2">
        <v>4</v>
      </c>
      <c r="C13" s="2" t="s">
        <v>144</v>
      </c>
      <c r="D13" s="2">
        <v>9</v>
      </c>
      <c r="E13" s="2" t="s">
        <v>83</v>
      </c>
      <c r="F13" s="2">
        <v>4</v>
      </c>
      <c r="G13" s="25">
        <v>1</v>
      </c>
      <c r="H13" t="str">
        <f t="shared" si="0"/>
        <v>C4_9-B4</v>
      </c>
      <c r="I13">
        <v>0</v>
      </c>
      <c r="J13">
        <v>0</v>
      </c>
      <c r="K13">
        <v>0</v>
      </c>
      <c r="L13">
        <v>0</v>
      </c>
      <c r="N13">
        <v>0</v>
      </c>
    </row>
    <row r="14" spans="1:14">
      <c r="A14" s="2" t="s">
        <v>68</v>
      </c>
      <c r="B14" s="2">
        <v>4</v>
      </c>
      <c r="C14" s="2" t="s">
        <v>144</v>
      </c>
      <c r="D14" s="2">
        <v>9</v>
      </c>
      <c r="E14" s="2" t="s">
        <v>83</v>
      </c>
      <c r="F14" s="2">
        <v>5</v>
      </c>
      <c r="G14" s="25">
        <v>1</v>
      </c>
      <c r="H14" t="str">
        <f t="shared" si="0"/>
        <v>C4_9-B5</v>
      </c>
      <c r="I14">
        <v>0</v>
      </c>
      <c r="J14">
        <v>0</v>
      </c>
      <c r="K14">
        <v>0</v>
      </c>
      <c r="L14">
        <v>0</v>
      </c>
      <c r="N14">
        <v>0</v>
      </c>
    </row>
    <row r="15" spans="1:14">
      <c r="A15" s="2" t="s">
        <v>68</v>
      </c>
      <c r="B15" s="2">
        <v>4</v>
      </c>
      <c r="C15" s="2" t="s">
        <v>144</v>
      </c>
      <c r="D15" s="2">
        <v>9</v>
      </c>
      <c r="E15" s="2" t="s">
        <v>83</v>
      </c>
      <c r="F15" s="2">
        <v>6</v>
      </c>
      <c r="G15" s="25">
        <v>1</v>
      </c>
      <c r="H15" t="str">
        <f t="shared" si="0"/>
        <v>C4_9-B6</v>
      </c>
      <c r="I15">
        <v>1</v>
      </c>
      <c r="J15">
        <v>25</v>
      </c>
      <c r="K15" t="s">
        <v>258</v>
      </c>
      <c r="L15" t="s">
        <v>258</v>
      </c>
    </row>
    <row r="16" spans="1:14">
      <c r="A16" s="2" t="s">
        <v>68</v>
      </c>
      <c r="B16" s="2">
        <v>4</v>
      </c>
      <c r="C16" s="2" t="s">
        <v>144</v>
      </c>
      <c r="D16" s="2">
        <v>9</v>
      </c>
      <c r="E16" s="2" t="s">
        <v>83</v>
      </c>
      <c r="F16" s="2">
        <v>7</v>
      </c>
      <c r="G16" s="25">
        <v>1</v>
      </c>
      <c r="H16" t="str">
        <f t="shared" si="0"/>
        <v>C4_9-B7</v>
      </c>
      <c r="I16">
        <v>6</v>
      </c>
      <c r="J16">
        <v>28</v>
      </c>
      <c r="K16" t="s">
        <v>258</v>
      </c>
      <c r="L16" t="s">
        <v>258</v>
      </c>
    </row>
    <row r="17" spans="1:14">
      <c r="A17" s="2" t="s">
        <v>68</v>
      </c>
      <c r="B17" s="2">
        <v>4</v>
      </c>
      <c r="C17" s="2" t="s">
        <v>144</v>
      </c>
      <c r="D17" s="2">
        <v>9</v>
      </c>
      <c r="E17" s="2" t="s">
        <v>83</v>
      </c>
      <c r="F17" s="2">
        <v>8</v>
      </c>
      <c r="G17" s="25">
        <v>1</v>
      </c>
      <c r="H17" t="str">
        <f t="shared" si="0"/>
        <v>C4_9-B8</v>
      </c>
      <c r="I17">
        <v>3</v>
      </c>
      <c r="J17">
        <v>20</v>
      </c>
      <c r="K17" t="s">
        <v>258</v>
      </c>
      <c r="L17">
        <v>20</v>
      </c>
    </row>
    <row r="18" spans="1:14">
      <c r="A18" s="2" t="s">
        <v>68</v>
      </c>
      <c r="B18" s="2">
        <v>23</v>
      </c>
      <c r="C18" s="2" t="s">
        <v>162</v>
      </c>
      <c r="D18" s="2">
        <v>9</v>
      </c>
      <c r="E18" s="2" t="s">
        <v>68</v>
      </c>
      <c r="F18" s="2">
        <v>1</v>
      </c>
      <c r="G18" s="25">
        <v>1</v>
      </c>
      <c r="H18" t="str">
        <f t="shared" si="0"/>
        <v>C23_9-C1</v>
      </c>
      <c r="I18">
        <v>1</v>
      </c>
      <c r="J18">
        <v>0</v>
      </c>
      <c r="K18">
        <v>0</v>
      </c>
      <c r="L18">
        <v>0</v>
      </c>
      <c r="N18">
        <v>0</v>
      </c>
    </row>
    <row r="19" spans="1:14">
      <c r="A19" s="2" t="s">
        <v>68</v>
      </c>
      <c r="B19" s="2">
        <v>23</v>
      </c>
      <c r="C19" s="2" t="s">
        <v>162</v>
      </c>
      <c r="D19" s="2">
        <v>9</v>
      </c>
      <c r="E19" s="2" t="s">
        <v>68</v>
      </c>
      <c r="F19" s="2">
        <v>2</v>
      </c>
      <c r="G19" s="25">
        <v>1</v>
      </c>
      <c r="H19" t="str">
        <f t="shared" si="0"/>
        <v>C23_9-C2</v>
      </c>
      <c r="I19">
        <v>0</v>
      </c>
      <c r="J19">
        <v>0</v>
      </c>
      <c r="K19">
        <v>0</v>
      </c>
      <c r="L19">
        <v>0</v>
      </c>
      <c r="N19">
        <v>0</v>
      </c>
    </row>
    <row r="20" spans="1:14">
      <c r="A20" s="2" t="s">
        <v>68</v>
      </c>
      <c r="B20" s="2">
        <v>23</v>
      </c>
      <c r="C20" s="2" t="s">
        <v>162</v>
      </c>
      <c r="D20" s="2">
        <v>9</v>
      </c>
      <c r="E20" s="2" t="s">
        <v>68</v>
      </c>
      <c r="F20" s="2">
        <v>3</v>
      </c>
      <c r="G20" s="25">
        <v>1</v>
      </c>
      <c r="H20" t="str">
        <f t="shared" si="0"/>
        <v>C23_9-C3</v>
      </c>
      <c r="I20">
        <v>0</v>
      </c>
      <c r="J20">
        <v>1</v>
      </c>
      <c r="K20">
        <v>1</v>
      </c>
      <c r="L20">
        <v>0</v>
      </c>
      <c r="N20">
        <v>0</v>
      </c>
    </row>
    <row r="21" spans="1:14">
      <c r="A21" s="2" t="s">
        <v>68</v>
      </c>
      <c r="B21" s="2">
        <v>23</v>
      </c>
      <c r="C21" s="2" t="s">
        <v>162</v>
      </c>
      <c r="D21" s="2">
        <v>9</v>
      </c>
      <c r="E21" s="2" t="s">
        <v>68</v>
      </c>
      <c r="F21" s="2">
        <v>4</v>
      </c>
      <c r="G21" s="25">
        <v>1</v>
      </c>
      <c r="H21" t="str">
        <f t="shared" si="0"/>
        <v>C23_9-C4</v>
      </c>
      <c r="I21">
        <v>1</v>
      </c>
      <c r="J21">
        <v>1</v>
      </c>
      <c r="K21">
        <v>0</v>
      </c>
      <c r="L21">
        <v>0</v>
      </c>
      <c r="N21">
        <v>0</v>
      </c>
    </row>
    <row r="22" spans="1:14">
      <c r="A22" s="2" t="s">
        <v>68</v>
      </c>
      <c r="B22" s="2">
        <v>23</v>
      </c>
      <c r="C22" s="2" t="s">
        <v>162</v>
      </c>
      <c r="D22" s="2">
        <v>9</v>
      </c>
      <c r="E22" s="2" t="s">
        <v>68</v>
      </c>
      <c r="F22" s="2">
        <v>5</v>
      </c>
      <c r="G22" s="25">
        <v>1</v>
      </c>
      <c r="H22" t="str">
        <f t="shared" si="0"/>
        <v>C23_9-C5</v>
      </c>
      <c r="I22">
        <v>1</v>
      </c>
      <c r="J22">
        <v>2</v>
      </c>
      <c r="K22">
        <v>3</v>
      </c>
      <c r="L22">
        <v>0</v>
      </c>
      <c r="N22">
        <v>0</v>
      </c>
    </row>
    <row r="23" spans="1:14">
      <c r="A23" s="2" t="s">
        <v>68</v>
      </c>
      <c r="B23" s="2">
        <v>23</v>
      </c>
      <c r="C23" s="2" t="s">
        <v>162</v>
      </c>
      <c r="D23" s="2">
        <v>9</v>
      </c>
      <c r="E23" s="2" t="s">
        <v>68</v>
      </c>
      <c r="F23" s="2">
        <v>6</v>
      </c>
      <c r="G23" s="25">
        <v>1</v>
      </c>
      <c r="H23" t="str">
        <f t="shared" si="0"/>
        <v>C23_9-C6</v>
      </c>
      <c r="I23">
        <v>2</v>
      </c>
      <c r="J23">
        <v>19</v>
      </c>
      <c r="K23" t="s">
        <v>258</v>
      </c>
      <c r="L23">
        <v>20</v>
      </c>
    </row>
    <row r="24" spans="1:14">
      <c r="A24" s="2" t="s">
        <v>68</v>
      </c>
      <c r="B24" s="2">
        <v>23</v>
      </c>
      <c r="C24" s="2" t="s">
        <v>162</v>
      </c>
      <c r="D24" s="2">
        <v>9</v>
      </c>
      <c r="E24" s="2" t="s">
        <v>68</v>
      </c>
      <c r="F24" s="2">
        <v>7</v>
      </c>
      <c r="G24" s="25">
        <v>1</v>
      </c>
      <c r="H24" t="str">
        <f t="shared" si="0"/>
        <v>C23_9-C7</v>
      </c>
      <c r="I24">
        <v>0</v>
      </c>
      <c r="J24">
        <v>2</v>
      </c>
      <c r="K24">
        <v>4</v>
      </c>
      <c r="L24">
        <v>5</v>
      </c>
    </row>
    <row r="25" spans="1:14">
      <c r="A25" s="2" t="s">
        <v>68</v>
      </c>
      <c r="B25" s="2">
        <v>23</v>
      </c>
      <c r="C25" s="2" t="s">
        <v>162</v>
      </c>
      <c r="D25" s="2">
        <v>9</v>
      </c>
      <c r="E25" s="2" t="s">
        <v>68</v>
      </c>
      <c r="F25" s="2">
        <v>8</v>
      </c>
      <c r="G25" s="25">
        <v>1</v>
      </c>
      <c r="H25" t="str">
        <f t="shared" si="0"/>
        <v>C23_9-C8</v>
      </c>
      <c r="I25">
        <v>1</v>
      </c>
      <c r="J25">
        <v>1</v>
      </c>
      <c r="K25">
        <v>4</v>
      </c>
      <c r="L25">
        <v>0</v>
      </c>
      <c r="N25">
        <v>0</v>
      </c>
    </row>
    <row r="26" spans="1:14">
      <c r="A26" s="2" t="s">
        <v>68</v>
      </c>
      <c r="B26" s="2">
        <v>23</v>
      </c>
      <c r="C26" s="2" t="s">
        <v>162</v>
      </c>
      <c r="D26" s="2">
        <v>9</v>
      </c>
      <c r="E26" s="2" t="s">
        <v>113</v>
      </c>
      <c r="F26" s="2">
        <v>1</v>
      </c>
      <c r="G26" s="25">
        <v>1</v>
      </c>
      <c r="H26" t="str">
        <f t="shared" si="0"/>
        <v>C23_9-D1</v>
      </c>
      <c r="I26">
        <v>1</v>
      </c>
      <c r="J26">
        <v>0</v>
      </c>
      <c r="K26">
        <v>0</v>
      </c>
      <c r="L26">
        <v>0</v>
      </c>
      <c r="N26">
        <v>0</v>
      </c>
    </row>
    <row r="27" spans="1:14">
      <c r="A27" s="2" t="s">
        <v>68</v>
      </c>
      <c r="B27" s="2">
        <v>23</v>
      </c>
      <c r="C27" s="2" t="s">
        <v>162</v>
      </c>
      <c r="D27" s="2">
        <v>9</v>
      </c>
      <c r="E27" s="2" t="s">
        <v>113</v>
      </c>
      <c r="F27" s="2">
        <v>2</v>
      </c>
      <c r="G27" s="25">
        <v>1</v>
      </c>
      <c r="H27" t="str">
        <f t="shared" si="0"/>
        <v>C23_9-D2</v>
      </c>
      <c r="I27">
        <v>0</v>
      </c>
      <c r="J27">
        <v>11</v>
      </c>
      <c r="K27">
        <v>7</v>
      </c>
      <c r="L27" t="s">
        <v>258</v>
      </c>
    </row>
    <row r="28" spans="1:14">
      <c r="A28" s="2" t="s">
        <v>68</v>
      </c>
      <c r="B28" s="2">
        <v>23</v>
      </c>
      <c r="C28" s="2" t="s">
        <v>162</v>
      </c>
      <c r="D28" s="2">
        <v>9</v>
      </c>
      <c r="E28" s="2" t="s">
        <v>113</v>
      </c>
      <c r="F28" s="2">
        <v>3</v>
      </c>
      <c r="G28" s="25">
        <v>1</v>
      </c>
      <c r="H28" t="str">
        <f t="shared" si="0"/>
        <v>C23_9-D3</v>
      </c>
      <c r="I28">
        <v>0</v>
      </c>
      <c r="J28">
        <v>1</v>
      </c>
      <c r="K28">
        <v>1</v>
      </c>
      <c r="L28">
        <v>0</v>
      </c>
    </row>
    <row r="29" spans="1:14">
      <c r="A29" s="2" t="s">
        <v>68</v>
      </c>
      <c r="B29" s="2">
        <v>23</v>
      </c>
      <c r="C29" s="2" t="s">
        <v>162</v>
      </c>
      <c r="D29" s="2">
        <v>9</v>
      </c>
      <c r="E29" s="2" t="s">
        <v>113</v>
      </c>
      <c r="F29" s="2">
        <v>4</v>
      </c>
      <c r="G29" s="25">
        <v>1</v>
      </c>
      <c r="H29" t="str">
        <f t="shared" si="0"/>
        <v>C23_9-D4</v>
      </c>
      <c r="I29">
        <v>0</v>
      </c>
      <c r="J29">
        <v>0</v>
      </c>
      <c r="K29">
        <v>0</v>
      </c>
      <c r="L29">
        <v>0</v>
      </c>
    </row>
    <row r="30" spans="1:14">
      <c r="A30" s="2" t="s">
        <v>68</v>
      </c>
      <c r="B30" s="2">
        <v>23</v>
      </c>
      <c r="C30" s="2" t="s">
        <v>162</v>
      </c>
      <c r="D30" s="2">
        <v>9</v>
      </c>
      <c r="E30" s="2" t="s">
        <v>113</v>
      </c>
      <c r="F30" s="2">
        <v>5</v>
      </c>
      <c r="G30" s="25">
        <v>1</v>
      </c>
      <c r="H30" t="str">
        <f t="shared" si="0"/>
        <v>C23_9-D5</v>
      </c>
      <c r="I30">
        <v>0</v>
      </c>
      <c r="J30">
        <v>0</v>
      </c>
      <c r="K30">
        <v>0</v>
      </c>
      <c r="L30">
        <v>0</v>
      </c>
    </row>
    <row r="31" spans="1:14">
      <c r="A31" s="2" t="s">
        <v>68</v>
      </c>
      <c r="B31" s="2">
        <v>23</v>
      </c>
      <c r="C31" s="2" t="s">
        <v>162</v>
      </c>
      <c r="D31" s="2">
        <v>9</v>
      </c>
      <c r="E31" s="2" t="s">
        <v>113</v>
      </c>
      <c r="F31" s="2">
        <v>6</v>
      </c>
      <c r="G31" s="25">
        <v>1</v>
      </c>
      <c r="H31" t="str">
        <f t="shared" si="0"/>
        <v>C23_9-D6</v>
      </c>
      <c r="I31">
        <v>0</v>
      </c>
      <c r="J31">
        <v>0</v>
      </c>
      <c r="K31">
        <v>0</v>
      </c>
      <c r="L31">
        <v>0</v>
      </c>
    </row>
    <row r="32" spans="1:14">
      <c r="A32" s="2" t="s">
        <v>68</v>
      </c>
      <c r="B32" s="2">
        <v>23</v>
      </c>
      <c r="C32" s="2" t="s">
        <v>162</v>
      </c>
      <c r="D32" s="2">
        <v>9</v>
      </c>
      <c r="E32" s="2" t="s">
        <v>113</v>
      </c>
      <c r="F32" s="2">
        <v>7</v>
      </c>
      <c r="G32" s="25">
        <v>1</v>
      </c>
      <c r="H32" t="str">
        <f t="shared" si="0"/>
        <v>C23_9-D7</v>
      </c>
      <c r="I32">
        <v>0</v>
      </c>
      <c r="J32">
        <v>0</v>
      </c>
      <c r="K32">
        <v>0</v>
      </c>
      <c r="L32">
        <v>0</v>
      </c>
    </row>
    <row r="33" spans="1:12">
      <c r="A33" s="2" t="s">
        <v>68</v>
      </c>
      <c r="B33" s="2">
        <v>23</v>
      </c>
      <c r="C33" s="2" t="s">
        <v>162</v>
      </c>
      <c r="D33" s="2">
        <v>9</v>
      </c>
      <c r="E33" s="2" t="s">
        <v>113</v>
      </c>
      <c r="F33" s="2">
        <v>8</v>
      </c>
      <c r="G33" s="25">
        <v>1</v>
      </c>
      <c r="H33" t="str">
        <f t="shared" si="0"/>
        <v>C23_9-D8</v>
      </c>
      <c r="I33">
        <v>0</v>
      </c>
      <c r="J33">
        <v>3</v>
      </c>
      <c r="K33">
        <v>8</v>
      </c>
      <c r="L33">
        <v>20</v>
      </c>
    </row>
    <row r="34" spans="1:12">
      <c r="A34" s="2" t="s">
        <v>68</v>
      </c>
      <c r="B34" s="2">
        <v>27</v>
      </c>
      <c r="C34" s="2" t="s">
        <v>171</v>
      </c>
      <c r="D34" s="2">
        <v>9</v>
      </c>
      <c r="E34" s="2" t="s">
        <v>115</v>
      </c>
      <c r="F34" s="2">
        <v>1</v>
      </c>
      <c r="G34" s="25">
        <v>1</v>
      </c>
      <c r="H34" t="str">
        <f t="shared" si="0"/>
        <v>C27_9-E1</v>
      </c>
      <c r="I34">
        <v>0</v>
      </c>
      <c r="J34">
        <v>0</v>
      </c>
      <c r="K34">
        <v>0</v>
      </c>
      <c r="L34">
        <v>0</v>
      </c>
    </row>
    <row r="35" spans="1:12">
      <c r="A35" s="2" t="s">
        <v>68</v>
      </c>
      <c r="B35" s="2">
        <v>27</v>
      </c>
      <c r="C35" s="2" t="s">
        <v>171</v>
      </c>
      <c r="D35" s="2">
        <v>9</v>
      </c>
      <c r="E35" s="2" t="s">
        <v>115</v>
      </c>
      <c r="F35" s="2">
        <v>2</v>
      </c>
      <c r="G35" s="25">
        <v>1</v>
      </c>
      <c r="H35" t="str">
        <f t="shared" si="0"/>
        <v>C27_9-E2</v>
      </c>
      <c r="I35">
        <v>0</v>
      </c>
      <c r="J35">
        <v>1</v>
      </c>
      <c r="K35">
        <v>5</v>
      </c>
      <c r="L35" t="s">
        <v>258</v>
      </c>
    </row>
    <row r="36" spans="1:12">
      <c r="A36" s="2" t="s">
        <v>68</v>
      </c>
      <c r="B36" s="2">
        <v>27</v>
      </c>
      <c r="C36" s="2" t="s">
        <v>171</v>
      </c>
      <c r="D36" s="2">
        <v>9</v>
      </c>
      <c r="E36" s="2" t="s">
        <v>115</v>
      </c>
      <c r="F36" s="2">
        <v>3</v>
      </c>
      <c r="G36" s="25">
        <v>1</v>
      </c>
      <c r="H36" t="str">
        <f t="shared" si="0"/>
        <v>C27_9-E3</v>
      </c>
      <c r="I36">
        <v>1</v>
      </c>
      <c r="J36">
        <v>3</v>
      </c>
      <c r="K36">
        <v>7</v>
      </c>
      <c r="L36" t="s">
        <v>258</v>
      </c>
    </row>
    <row r="37" spans="1:12">
      <c r="A37" s="2" t="s">
        <v>68</v>
      </c>
      <c r="B37" s="2">
        <v>27</v>
      </c>
      <c r="C37" s="2" t="s">
        <v>171</v>
      </c>
      <c r="D37" s="2">
        <v>9</v>
      </c>
      <c r="E37" s="2" t="s">
        <v>115</v>
      </c>
      <c r="F37" s="2">
        <v>4</v>
      </c>
      <c r="G37" s="25">
        <v>1</v>
      </c>
      <c r="H37" t="str">
        <f t="shared" si="0"/>
        <v>C27_9-E4</v>
      </c>
      <c r="I37">
        <v>2</v>
      </c>
      <c r="J37">
        <v>2</v>
      </c>
      <c r="K37">
        <v>3</v>
      </c>
      <c r="L37">
        <v>25</v>
      </c>
    </row>
    <row r="38" spans="1:12">
      <c r="A38" s="2" t="s">
        <v>68</v>
      </c>
      <c r="B38" s="2">
        <v>27</v>
      </c>
      <c r="C38" s="2" t="s">
        <v>171</v>
      </c>
      <c r="D38" s="2">
        <v>9</v>
      </c>
      <c r="E38" s="2" t="s">
        <v>115</v>
      </c>
      <c r="F38" s="2">
        <v>5</v>
      </c>
      <c r="G38" s="25">
        <v>1</v>
      </c>
      <c r="H38" t="str">
        <f t="shared" si="0"/>
        <v>C27_9-E5</v>
      </c>
      <c r="I38">
        <v>1</v>
      </c>
      <c r="J38">
        <v>0</v>
      </c>
      <c r="K38">
        <v>18</v>
      </c>
      <c r="L38" t="s">
        <v>258</v>
      </c>
    </row>
    <row r="39" spans="1:12">
      <c r="A39" s="2" t="s">
        <v>68</v>
      </c>
      <c r="B39" s="2">
        <v>27</v>
      </c>
      <c r="C39" s="2" t="s">
        <v>171</v>
      </c>
      <c r="D39" s="2">
        <v>9</v>
      </c>
      <c r="E39" s="2" t="s">
        <v>115</v>
      </c>
      <c r="F39" s="2">
        <v>6</v>
      </c>
      <c r="G39" s="25">
        <v>1</v>
      </c>
      <c r="H39" t="str">
        <f t="shared" si="0"/>
        <v>C27_9-E6</v>
      </c>
      <c r="I39">
        <v>0</v>
      </c>
      <c r="J39">
        <v>0</v>
      </c>
      <c r="K39">
        <v>0</v>
      </c>
      <c r="L39">
        <v>0</v>
      </c>
    </row>
    <row r="40" spans="1:12">
      <c r="A40" s="2" t="s">
        <v>68</v>
      </c>
      <c r="B40" s="2">
        <v>27</v>
      </c>
      <c r="C40" s="2" t="s">
        <v>171</v>
      </c>
      <c r="D40" s="2">
        <v>9</v>
      </c>
      <c r="E40" s="2" t="s">
        <v>115</v>
      </c>
      <c r="F40" s="2">
        <v>7</v>
      </c>
      <c r="G40" s="25">
        <v>1</v>
      </c>
      <c r="H40" t="str">
        <f t="shared" si="0"/>
        <v>C27_9-E7</v>
      </c>
      <c r="I40">
        <v>0</v>
      </c>
      <c r="J40">
        <v>2</v>
      </c>
      <c r="K40">
        <v>6</v>
      </c>
      <c r="L40" t="s">
        <v>258</v>
      </c>
    </row>
    <row r="41" spans="1:12">
      <c r="A41" s="2" t="s">
        <v>68</v>
      </c>
      <c r="B41" s="2">
        <v>27</v>
      </c>
      <c r="C41" s="2" t="s">
        <v>171</v>
      </c>
      <c r="D41" s="2">
        <v>9</v>
      </c>
      <c r="E41" s="2" t="s">
        <v>115</v>
      </c>
      <c r="F41" s="2">
        <v>8</v>
      </c>
      <c r="G41" s="25">
        <v>1</v>
      </c>
      <c r="H41" t="str">
        <f t="shared" si="0"/>
        <v>C27_9-E8</v>
      </c>
      <c r="I41">
        <v>0</v>
      </c>
      <c r="J41">
        <v>0</v>
      </c>
      <c r="K41">
        <v>0</v>
      </c>
      <c r="L41">
        <v>0</v>
      </c>
    </row>
    <row r="42" spans="1:12">
      <c r="A42" s="2" t="s">
        <v>68</v>
      </c>
      <c r="B42" s="2">
        <v>27</v>
      </c>
      <c r="C42" s="2" t="s">
        <v>171</v>
      </c>
      <c r="D42" s="2">
        <v>9</v>
      </c>
      <c r="E42" s="2" t="s">
        <v>122</v>
      </c>
      <c r="F42" s="2">
        <v>1</v>
      </c>
      <c r="G42" s="25">
        <v>1</v>
      </c>
      <c r="H42" t="str">
        <f t="shared" si="0"/>
        <v>C27_9-F1</v>
      </c>
      <c r="I42">
        <v>1</v>
      </c>
      <c r="J42">
        <v>1</v>
      </c>
      <c r="K42">
        <v>0</v>
      </c>
      <c r="L42">
        <v>0</v>
      </c>
    </row>
    <row r="43" spans="1:12">
      <c r="A43" s="2" t="s">
        <v>68</v>
      </c>
      <c r="B43" s="2">
        <v>27</v>
      </c>
      <c r="C43" s="2" t="s">
        <v>171</v>
      </c>
      <c r="D43" s="2">
        <v>9</v>
      </c>
      <c r="E43" s="2" t="s">
        <v>122</v>
      </c>
      <c r="F43" s="2">
        <v>2</v>
      </c>
      <c r="G43" s="25">
        <v>1</v>
      </c>
      <c r="H43" t="str">
        <f t="shared" si="0"/>
        <v>C27_9-F2</v>
      </c>
      <c r="I43">
        <v>0</v>
      </c>
      <c r="J43">
        <v>6</v>
      </c>
      <c r="K43">
        <v>10</v>
      </c>
      <c r="L43" t="s">
        <v>258</v>
      </c>
    </row>
    <row r="44" spans="1:12">
      <c r="A44" s="2" t="s">
        <v>68</v>
      </c>
      <c r="B44" s="2">
        <v>27</v>
      </c>
      <c r="C44" s="2" t="s">
        <v>171</v>
      </c>
      <c r="D44" s="2">
        <v>9</v>
      </c>
      <c r="E44" s="2" t="s">
        <v>122</v>
      </c>
      <c r="F44" s="2">
        <v>3</v>
      </c>
      <c r="G44" s="25">
        <v>1</v>
      </c>
      <c r="H44" t="str">
        <f t="shared" si="0"/>
        <v>C27_9-F3</v>
      </c>
      <c r="I44">
        <v>0</v>
      </c>
      <c r="J44">
        <v>0</v>
      </c>
      <c r="K44">
        <v>0</v>
      </c>
      <c r="L44">
        <v>0</v>
      </c>
    </row>
    <row r="45" spans="1:12">
      <c r="A45" s="2" t="s">
        <v>68</v>
      </c>
      <c r="B45" s="2">
        <v>27</v>
      </c>
      <c r="C45" s="2" t="s">
        <v>171</v>
      </c>
      <c r="D45" s="2">
        <v>9</v>
      </c>
      <c r="E45" s="2" t="s">
        <v>122</v>
      </c>
      <c r="F45" s="2">
        <v>4</v>
      </c>
      <c r="G45" s="25">
        <v>1</v>
      </c>
      <c r="H45" t="str">
        <f t="shared" si="0"/>
        <v>C27_9-F4</v>
      </c>
      <c r="I45">
        <v>0</v>
      </c>
      <c r="J45">
        <v>0</v>
      </c>
      <c r="K45">
        <v>0</v>
      </c>
      <c r="L45">
        <v>0</v>
      </c>
    </row>
    <row r="46" spans="1:12">
      <c r="A46" s="2" t="s">
        <v>68</v>
      </c>
      <c r="B46" s="2">
        <v>27</v>
      </c>
      <c r="C46" s="2" t="s">
        <v>171</v>
      </c>
      <c r="D46" s="2">
        <v>9</v>
      </c>
      <c r="E46" s="2" t="s">
        <v>122</v>
      </c>
      <c r="F46" s="2">
        <v>5</v>
      </c>
      <c r="G46" s="25">
        <v>1</v>
      </c>
      <c r="H46" t="str">
        <f t="shared" si="0"/>
        <v>C27_9-F5</v>
      </c>
      <c r="I46">
        <v>0</v>
      </c>
      <c r="J46">
        <v>0</v>
      </c>
      <c r="K46">
        <v>0</v>
      </c>
      <c r="L46">
        <v>0</v>
      </c>
    </row>
    <row r="47" spans="1:12">
      <c r="A47" s="2" t="s">
        <v>68</v>
      </c>
      <c r="B47" s="2">
        <v>27</v>
      </c>
      <c r="C47" s="2" t="s">
        <v>171</v>
      </c>
      <c r="D47" s="2">
        <v>9</v>
      </c>
      <c r="E47" s="2" t="s">
        <v>122</v>
      </c>
      <c r="F47" s="2">
        <v>6</v>
      </c>
      <c r="G47" s="25">
        <v>1</v>
      </c>
      <c r="H47" t="str">
        <f t="shared" si="0"/>
        <v>C27_9-F6</v>
      </c>
      <c r="I47">
        <v>0</v>
      </c>
      <c r="J47">
        <v>19</v>
      </c>
      <c r="K47" t="s">
        <v>258</v>
      </c>
      <c r="L47" t="s">
        <v>258</v>
      </c>
    </row>
    <row r="48" spans="1:12">
      <c r="A48" s="2" t="s">
        <v>68</v>
      </c>
      <c r="B48" s="2">
        <v>27</v>
      </c>
      <c r="C48" s="2" t="s">
        <v>171</v>
      </c>
      <c r="D48" s="2">
        <v>9</v>
      </c>
      <c r="E48" s="2" t="s">
        <v>122</v>
      </c>
      <c r="F48" s="2">
        <v>7</v>
      </c>
      <c r="G48" s="25">
        <v>1</v>
      </c>
      <c r="H48" t="str">
        <f t="shared" si="0"/>
        <v>C27_9-F7</v>
      </c>
      <c r="I48">
        <v>1</v>
      </c>
      <c r="J48">
        <v>9</v>
      </c>
      <c r="K48">
        <v>13</v>
      </c>
      <c r="L48" t="s">
        <v>258</v>
      </c>
    </row>
    <row r="49" spans="1:15">
      <c r="A49" s="2" t="s">
        <v>68</v>
      </c>
      <c r="B49" s="2">
        <v>27</v>
      </c>
      <c r="C49" s="2" t="s">
        <v>171</v>
      </c>
      <c r="D49" s="2">
        <v>9</v>
      </c>
      <c r="E49" s="2" t="s">
        <v>122</v>
      </c>
      <c r="F49" s="2">
        <v>8</v>
      </c>
      <c r="G49" s="25">
        <v>1</v>
      </c>
      <c r="H49" t="str">
        <f t="shared" si="0"/>
        <v>C27_9-F8</v>
      </c>
      <c r="I49">
        <v>0</v>
      </c>
      <c r="J49">
        <v>0</v>
      </c>
      <c r="K49">
        <v>3</v>
      </c>
      <c r="L49" t="s">
        <v>258</v>
      </c>
    </row>
    <row r="50" spans="1:15">
      <c r="A50" s="2" t="s">
        <v>68</v>
      </c>
      <c r="B50" s="2">
        <v>36</v>
      </c>
      <c r="C50" s="2" t="s">
        <v>148</v>
      </c>
      <c r="D50" s="2">
        <v>10</v>
      </c>
      <c r="E50" s="2" t="s">
        <v>104</v>
      </c>
      <c r="F50" s="2">
        <v>1</v>
      </c>
      <c r="G50" s="25">
        <v>1</v>
      </c>
      <c r="H50" t="str">
        <f t="shared" si="0"/>
        <v>C36_10-A1</v>
      </c>
      <c r="I50">
        <v>0</v>
      </c>
      <c r="J50">
        <v>0</v>
      </c>
      <c r="K50">
        <v>0</v>
      </c>
      <c r="L50">
        <v>0</v>
      </c>
      <c r="M50" t="s">
        <v>113</v>
      </c>
      <c r="N50">
        <v>0</v>
      </c>
    </row>
    <row r="51" spans="1:15">
      <c r="A51" s="2" t="s">
        <v>68</v>
      </c>
      <c r="B51" s="2">
        <v>36</v>
      </c>
      <c r="C51" s="2" t="s">
        <v>148</v>
      </c>
      <c r="D51" s="2">
        <v>10</v>
      </c>
      <c r="E51" s="2" t="s">
        <v>104</v>
      </c>
      <c r="F51" s="2">
        <v>2</v>
      </c>
      <c r="G51" s="25">
        <v>1</v>
      </c>
      <c r="H51" t="str">
        <f t="shared" si="0"/>
        <v>C36_10-A2</v>
      </c>
      <c r="I51">
        <v>1</v>
      </c>
      <c r="J51">
        <v>0</v>
      </c>
      <c r="K51">
        <v>0</v>
      </c>
      <c r="L51">
        <v>0</v>
      </c>
      <c r="M51" t="s">
        <v>113</v>
      </c>
      <c r="N51">
        <v>0</v>
      </c>
    </row>
    <row r="52" spans="1:15">
      <c r="A52" s="2" t="s">
        <v>68</v>
      </c>
      <c r="B52" s="2">
        <v>36</v>
      </c>
      <c r="C52" s="2" t="s">
        <v>148</v>
      </c>
      <c r="D52" s="2">
        <v>10</v>
      </c>
      <c r="E52" s="2" t="s">
        <v>104</v>
      </c>
      <c r="F52" s="2">
        <v>3</v>
      </c>
      <c r="G52" s="25">
        <v>1</v>
      </c>
      <c r="H52" t="str">
        <f t="shared" si="0"/>
        <v>C36_10-A3</v>
      </c>
      <c r="I52">
        <v>0</v>
      </c>
      <c r="J52">
        <v>0</v>
      </c>
      <c r="K52">
        <v>0</v>
      </c>
      <c r="L52">
        <v>0</v>
      </c>
      <c r="N52">
        <v>0</v>
      </c>
    </row>
    <row r="53" spans="1:15">
      <c r="A53" s="2" t="s">
        <v>68</v>
      </c>
      <c r="B53" s="2">
        <v>36</v>
      </c>
      <c r="C53" s="2" t="s">
        <v>148</v>
      </c>
      <c r="D53" s="2">
        <v>10</v>
      </c>
      <c r="E53" s="2" t="s">
        <v>104</v>
      </c>
      <c r="F53" s="2">
        <v>4</v>
      </c>
      <c r="G53" s="25">
        <v>1</v>
      </c>
      <c r="H53" t="str">
        <f t="shared" si="0"/>
        <v>C36_10-A4</v>
      </c>
      <c r="I53">
        <v>0</v>
      </c>
      <c r="J53">
        <v>0</v>
      </c>
      <c r="K53">
        <v>0</v>
      </c>
      <c r="L53">
        <v>0</v>
      </c>
      <c r="N53">
        <v>0</v>
      </c>
    </row>
    <row r="54" spans="1:15">
      <c r="A54" s="2" t="s">
        <v>68</v>
      </c>
      <c r="B54" s="2">
        <v>36</v>
      </c>
      <c r="C54" s="2" t="s">
        <v>148</v>
      </c>
      <c r="D54" s="2">
        <v>10</v>
      </c>
      <c r="E54" s="2" t="s">
        <v>104</v>
      </c>
      <c r="F54" s="2">
        <v>5</v>
      </c>
      <c r="G54" s="25">
        <v>1</v>
      </c>
      <c r="H54" t="str">
        <f t="shared" si="0"/>
        <v>C36_10-A5</v>
      </c>
      <c r="I54">
        <v>0</v>
      </c>
      <c r="J54">
        <v>0</v>
      </c>
      <c r="K54">
        <v>0</v>
      </c>
      <c r="L54">
        <v>0</v>
      </c>
      <c r="N54">
        <v>0</v>
      </c>
    </row>
    <row r="55" spans="1:15">
      <c r="A55" s="2" t="s">
        <v>68</v>
      </c>
      <c r="B55" s="2">
        <v>36</v>
      </c>
      <c r="C55" s="2" t="s">
        <v>148</v>
      </c>
      <c r="D55" s="2">
        <v>10</v>
      </c>
      <c r="E55" s="2" t="s">
        <v>104</v>
      </c>
      <c r="F55" s="2">
        <v>6</v>
      </c>
      <c r="G55" s="25">
        <v>1</v>
      </c>
      <c r="H55" t="str">
        <f t="shared" si="0"/>
        <v>C36_10-A6</v>
      </c>
      <c r="I55">
        <v>1</v>
      </c>
      <c r="J55">
        <v>1</v>
      </c>
      <c r="K55">
        <v>3</v>
      </c>
      <c r="L55">
        <v>2</v>
      </c>
      <c r="N55">
        <v>4</v>
      </c>
      <c r="O55" t="s">
        <v>259</v>
      </c>
    </row>
    <row r="56" spans="1:15">
      <c r="A56" s="2" t="s">
        <v>68</v>
      </c>
      <c r="B56" s="2">
        <v>36</v>
      </c>
      <c r="C56" s="2" t="s">
        <v>148</v>
      </c>
      <c r="D56" s="2">
        <v>10</v>
      </c>
      <c r="E56" s="2" t="s">
        <v>104</v>
      </c>
      <c r="F56" s="2">
        <v>7</v>
      </c>
      <c r="G56" s="25">
        <v>1</v>
      </c>
      <c r="H56" t="str">
        <f t="shared" si="0"/>
        <v>C36_10-A7</v>
      </c>
      <c r="I56">
        <v>0</v>
      </c>
      <c r="J56">
        <v>0</v>
      </c>
      <c r="K56">
        <v>0</v>
      </c>
      <c r="L56">
        <v>0</v>
      </c>
      <c r="N56">
        <v>0</v>
      </c>
    </row>
    <row r="57" spans="1:15">
      <c r="A57" s="2" t="s">
        <v>68</v>
      </c>
      <c r="B57" s="2">
        <v>36</v>
      </c>
      <c r="C57" s="2" t="s">
        <v>148</v>
      </c>
      <c r="D57" s="2">
        <v>10</v>
      </c>
      <c r="E57" s="2" t="s">
        <v>104</v>
      </c>
      <c r="F57" s="2">
        <v>8</v>
      </c>
      <c r="G57" s="25">
        <v>1</v>
      </c>
      <c r="H57" t="str">
        <f t="shared" si="0"/>
        <v>C36_10-A8</v>
      </c>
      <c r="I57">
        <v>0</v>
      </c>
      <c r="J57">
        <v>0</v>
      </c>
      <c r="K57">
        <v>0</v>
      </c>
      <c r="L57">
        <v>0</v>
      </c>
      <c r="M57" t="s">
        <v>113</v>
      </c>
      <c r="N57">
        <v>0</v>
      </c>
    </row>
    <row r="58" spans="1:15">
      <c r="A58" s="2" t="s">
        <v>68</v>
      </c>
      <c r="B58" s="2">
        <v>36</v>
      </c>
      <c r="C58" s="2" t="s">
        <v>148</v>
      </c>
      <c r="D58" s="2">
        <v>10</v>
      </c>
      <c r="E58" s="2" t="s">
        <v>83</v>
      </c>
      <c r="F58" s="2">
        <v>1</v>
      </c>
      <c r="G58" s="25">
        <v>1</v>
      </c>
      <c r="H58" t="str">
        <f t="shared" si="0"/>
        <v>C36_10-B1</v>
      </c>
      <c r="I58">
        <v>0</v>
      </c>
      <c r="J58">
        <v>0</v>
      </c>
      <c r="K58">
        <v>0</v>
      </c>
      <c r="L58">
        <v>0</v>
      </c>
      <c r="N58">
        <v>0</v>
      </c>
    </row>
    <row r="59" spans="1:15">
      <c r="A59" s="2" t="s">
        <v>68</v>
      </c>
      <c r="B59" s="2">
        <v>36</v>
      </c>
      <c r="C59" s="2" t="s">
        <v>148</v>
      </c>
      <c r="D59" s="2">
        <v>10</v>
      </c>
      <c r="E59" s="2" t="s">
        <v>83</v>
      </c>
      <c r="F59" s="2">
        <v>2</v>
      </c>
      <c r="G59" s="25">
        <v>1</v>
      </c>
      <c r="H59" t="str">
        <f t="shared" si="0"/>
        <v>C36_10-B2</v>
      </c>
      <c r="I59">
        <v>0</v>
      </c>
      <c r="J59">
        <v>0</v>
      </c>
      <c r="K59">
        <v>0</v>
      </c>
      <c r="L59">
        <v>0</v>
      </c>
      <c r="N59">
        <v>0</v>
      </c>
    </row>
    <row r="60" spans="1:15">
      <c r="A60" s="2" t="s">
        <v>68</v>
      </c>
      <c r="B60" s="2">
        <v>36</v>
      </c>
      <c r="C60" s="2" t="s">
        <v>148</v>
      </c>
      <c r="D60" s="2">
        <v>10</v>
      </c>
      <c r="E60" s="2" t="s">
        <v>83</v>
      </c>
      <c r="F60" s="2">
        <v>3</v>
      </c>
      <c r="G60" s="25">
        <v>1</v>
      </c>
      <c r="H60" t="str">
        <f t="shared" si="0"/>
        <v>C36_10-B3</v>
      </c>
      <c r="I60">
        <v>0</v>
      </c>
      <c r="J60">
        <v>1</v>
      </c>
      <c r="K60">
        <v>7</v>
      </c>
      <c r="L60">
        <v>20</v>
      </c>
    </row>
    <row r="61" spans="1:15">
      <c r="A61" s="2" t="s">
        <v>68</v>
      </c>
      <c r="B61" s="2">
        <v>36</v>
      </c>
      <c r="C61" s="2" t="s">
        <v>148</v>
      </c>
      <c r="D61" s="2">
        <v>10</v>
      </c>
      <c r="E61" s="2" t="s">
        <v>83</v>
      </c>
      <c r="F61" s="2">
        <v>4</v>
      </c>
      <c r="G61" s="25">
        <v>1</v>
      </c>
      <c r="H61" t="str">
        <f t="shared" si="0"/>
        <v>C36_10-B4</v>
      </c>
      <c r="I61">
        <v>1</v>
      </c>
      <c r="J61">
        <v>1</v>
      </c>
      <c r="K61">
        <v>4</v>
      </c>
      <c r="L61" t="s">
        <v>258</v>
      </c>
    </row>
    <row r="62" spans="1:15">
      <c r="A62" s="2" t="s">
        <v>68</v>
      </c>
      <c r="B62" s="2">
        <v>36</v>
      </c>
      <c r="C62" s="2" t="s">
        <v>148</v>
      </c>
      <c r="D62" s="2">
        <v>10</v>
      </c>
      <c r="E62" s="2" t="s">
        <v>83</v>
      </c>
      <c r="F62" s="2">
        <v>5</v>
      </c>
      <c r="G62" s="25">
        <v>1</v>
      </c>
      <c r="H62" t="str">
        <f t="shared" si="0"/>
        <v>C36_10-B5</v>
      </c>
      <c r="I62">
        <v>0</v>
      </c>
      <c r="J62">
        <v>0</v>
      </c>
      <c r="K62">
        <v>0</v>
      </c>
      <c r="L62">
        <v>0</v>
      </c>
      <c r="N62">
        <v>0</v>
      </c>
    </row>
    <row r="63" spans="1:15">
      <c r="A63" s="2" t="s">
        <v>68</v>
      </c>
      <c r="B63" s="2">
        <v>36</v>
      </c>
      <c r="C63" s="2" t="s">
        <v>148</v>
      </c>
      <c r="D63" s="2">
        <v>10</v>
      </c>
      <c r="E63" s="2" t="s">
        <v>83</v>
      </c>
      <c r="F63" s="2">
        <v>6</v>
      </c>
      <c r="G63" s="25">
        <v>1</v>
      </c>
      <c r="H63" t="str">
        <f t="shared" si="0"/>
        <v>C36_10-B6</v>
      </c>
      <c r="I63">
        <v>1</v>
      </c>
      <c r="J63">
        <v>0</v>
      </c>
      <c r="K63">
        <v>10</v>
      </c>
      <c r="L63" t="s">
        <v>258</v>
      </c>
    </row>
    <row r="64" spans="1:15">
      <c r="A64" s="2" t="s">
        <v>68</v>
      </c>
      <c r="B64" s="2">
        <v>36</v>
      </c>
      <c r="C64" s="2" t="s">
        <v>148</v>
      </c>
      <c r="D64" s="2">
        <v>10</v>
      </c>
      <c r="E64" s="2" t="s">
        <v>83</v>
      </c>
      <c r="F64" s="2">
        <v>7</v>
      </c>
      <c r="G64" s="25">
        <v>1</v>
      </c>
      <c r="H64" t="str">
        <f t="shared" si="0"/>
        <v>C36_10-B7</v>
      </c>
      <c r="I64">
        <v>1</v>
      </c>
      <c r="J64">
        <v>0</v>
      </c>
      <c r="K64">
        <v>1</v>
      </c>
      <c r="L64">
        <v>15</v>
      </c>
    </row>
    <row r="65" spans="1:14">
      <c r="A65" s="2" t="s">
        <v>68</v>
      </c>
      <c r="B65" s="2">
        <v>36</v>
      </c>
      <c r="C65" s="2" t="s">
        <v>148</v>
      </c>
      <c r="D65" s="2">
        <v>10</v>
      </c>
      <c r="E65" s="2" t="s">
        <v>83</v>
      </c>
      <c r="F65" s="2">
        <v>8</v>
      </c>
      <c r="G65" s="25">
        <v>1</v>
      </c>
      <c r="H65" t="str">
        <f t="shared" si="0"/>
        <v>C36_10-B8</v>
      </c>
      <c r="I65">
        <v>1</v>
      </c>
      <c r="J65">
        <v>0</v>
      </c>
      <c r="K65">
        <v>0</v>
      </c>
      <c r="L65">
        <v>0</v>
      </c>
      <c r="N65">
        <v>0</v>
      </c>
    </row>
    <row r="66" spans="1:14">
      <c r="A66" s="2" t="s">
        <v>68</v>
      </c>
      <c r="B66" s="2">
        <v>49</v>
      </c>
      <c r="C66" s="2" t="s">
        <v>132</v>
      </c>
      <c r="D66" s="2">
        <v>10</v>
      </c>
      <c r="E66" s="2" t="s">
        <v>68</v>
      </c>
      <c r="F66" s="2">
        <v>1</v>
      </c>
      <c r="G66" s="25">
        <v>1</v>
      </c>
      <c r="H66" t="str">
        <f t="shared" si="0"/>
        <v>C49_10-C1</v>
      </c>
      <c r="J66">
        <v>1</v>
      </c>
      <c r="K66">
        <v>5</v>
      </c>
      <c r="L66">
        <v>20</v>
      </c>
    </row>
    <row r="67" spans="1:14">
      <c r="A67" s="2" t="s">
        <v>68</v>
      </c>
      <c r="B67" s="2">
        <v>49</v>
      </c>
      <c r="C67" s="2" t="s">
        <v>132</v>
      </c>
      <c r="D67" s="2">
        <v>10</v>
      </c>
      <c r="E67" s="2" t="s">
        <v>68</v>
      </c>
      <c r="F67" s="2">
        <v>2</v>
      </c>
      <c r="G67" s="25">
        <v>1</v>
      </c>
      <c r="H67" t="str">
        <f t="shared" ref="H67:H130" si="1">C67&amp;"_"&amp;D67&amp;"-"&amp;E67&amp;F67</f>
        <v>C49_10-C2</v>
      </c>
      <c r="J67">
        <v>0</v>
      </c>
      <c r="K67">
        <v>5</v>
      </c>
      <c r="L67" t="s">
        <v>258</v>
      </c>
    </row>
    <row r="68" spans="1:14">
      <c r="A68" s="2" t="s">
        <v>68</v>
      </c>
      <c r="B68" s="2">
        <v>49</v>
      </c>
      <c r="C68" s="2" t="s">
        <v>132</v>
      </c>
      <c r="D68" s="2">
        <v>10</v>
      </c>
      <c r="E68" s="2" t="s">
        <v>68</v>
      </c>
      <c r="F68" s="2">
        <v>3</v>
      </c>
      <c r="G68" s="25">
        <v>1</v>
      </c>
      <c r="H68" t="str">
        <f t="shared" si="1"/>
        <v>C49_10-C3</v>
      </c>
      <c r="J68">
        <v>0</v>
      </c>
      <c r="K68">
        <v>1</v>
      </c>
      <c r="L68">
        <v>20</v>
      </c>
    </row>
    <row r="69" spans="1:14">
      <c r="A69" s="2" t="s">
        <v>68</v>
      </c>
      <c r="B69" s="2">
        <v>49</v>
      </c>
      <c r="C69" s="2" t="s">
        <v>132</v>
      </c>
      <c r="D69" s="2">
        <v>10</v>
      </c>
      <c r="E69" s="2" t="s">
        <v>68</v>
      </c>
      <c r="F69" s="2">
        <v>4</v>
      </c>
      <c r="G69" s="25">
        <v>1</v>
      </c>
      <c r="H69" t="str">
        <f t="shared" si="1"/>
        <v>C49_10-C4</v>
      </c>
      <c r="J69">
        <v>0</v>
      </c>
      <c r="K69">
        <v>1</v>
      </c>
      <c r="L69">
        <v>0</v>
      </c>
    </row>
    <row r="70" spans="1:14">
      <c r="A70" s="2" t="s">
        <v>68</v>
      </c>
      <c r="B70" s="2">
        <v>49</v>
      </c>
      <c r="C70" s="2" t="s">
        <v>132</v>
      </c>
      <c r="D70" s="2">
        <v>10</v>
      </c>
      <c r="E70" s="2" t="s">
        <v>68</v>
      </c>
      <c r="F70" s="2">
        <v>5</v>
      </c>
      <c r="G70" s="25">
        <v>1</v>
      </c>
      <c r="H70" t="str">
        <f t="shared" si="1"/>
        <v>C49_10-C5</v>
      </c>
      <c r="J70">
        <v>0</v>
      </c>
      <c r="K70">
        <v>0</v>
      </c>
      <c r="L70">
        <v>10</v>
      </c>
    </row>
    <row r="71" spans="1:14">
      <c r="A71" s="2" t="s">
        <v>68</v>
      </c>
      <c r="B71" s="2">
        <v>49</v>
      </c>
      <c r="C71" s="2" t="s">
        <v>132</v>
      </c>
      <c r="D71" s="2">
        <v>10</v>
      </c>
      <c r="E71" s="2" t="s">
        <v>68</v>
      </c>
      <c r="F71" s="2">
        <v>6</v>
      </c>
      <c r="G71" s="25">
        <v>1</v>
      </c>
      <c r="H71" t="str">
        <f t="shared" si="1"/>
        <v>C49_10-C6</v>
      </c>
      <c r="J71">
        <v>0</v>
      </c>
      <c r="K71">
        <v>1</v>
      </c>
      <c r="L71">
        <v>10</v>
      </c>
    </row>
    <row r="72" spans="1:14">
      <c r="A72" s="2" t="s">
        <v>68</v>
      </c>
      <c r="B72" s="2">
        <v>49</v>
      </c>
      <c r="C72" s="2" t="s">
        <v>132</v>
      </c>
      <c r="D72" s="2">
        <v>10</v>
      </c>
      <c r="E72" s="2" t="s">
        <v>68</v>
      </c>
      <c r="F72" s="2">
        <v>7</v>
      </c>
      <c r="G72" s="25">
        <v>1</v>
      </c>
      <c r="H72" t="str">
        <f t="shared" si="1"/>
        <v>C49_10-C7</v>
      </c>
      <c r="J72">
        <v>0</v>
      </c>
      <c r="K72">
        <v>0</v>
      </c>
      <c r="L72">
        <v>0</v>
      </c>
    </row>
    <row r="73" spans="1:14">
      <c r="A73" s="2" t="s">
        <v>68</v>
      </c>
      <c r="B73" s="2">
        <v>49</v>
      </c>
      <c r="C73" s="2" t="s">
        <v>132</v>
      </c>
      <c r="D73" s="2">
        <v>10</v>
      </c>
      <c r="E73" s="2" t="s">
        <v>68</v>
      </c>
      <c r="F73" s="2">
        <v>8</v>
      </c>
      <c r="G73" s="25">
        <v>1</v>
      </c>
      <c r="H73" t="str">
        <f t="shared" si="1"/>
        <v>C49_10-C8</v>
      </c>
      <c r="J73">
        <v>1</v>
      </c>
      <c r="K73">
        <v>0</v>
      </c>
      <c r="L73">
        <v>1</v>
      </c>
      <c r="M73" t="s">
        <v>260</v>
      </c>
    </row>
    <row r="74" spans="1:14">
      <c r="A74" s="2" t="s">
        <v>68</v>
      </c>
      <c r="B74" s="2">
        <v>49</v>
      </c>
      <c r="C74" s="2" t="s">
        <v>132</v>
      </c>
      <c r="D74" s="2">
        <v>10</v>
      </c>
      <c r="E74" s="2" t="s">
        <v>113</v>
      </c>
      <c r="F74" s="2">
        <v>1</v>
      </c>
      <c r="G74" s="25">
        <v>1</v>
      </c>
      <c r="H74" t="str">
        <f t="shared" si="1"/>
        <v>C49_10-D1</v>
      </c>
      <c r="J74">
        <v>0</v>
      </c>
      <c r="K74">
        <v>0</v>
      </c>
      <c r="L74">
        <v>10</v>
      </c>
    </row>
    <row r="75" spans="1:14">
      <c r="A75" s="2" t="s">
        <v>68</v>
      </c>
      <c r="B75" s="2">
        <v>49</v>
      </c>
      <c r="C75" s="2" t="s">
        <v>132</v>
      </c>
      <c r="D75" s="2">
        <v>10</v>
      </c>
      <c r="E75" s="2" t="s">
        <v>113</v>
      </c>
      <c r="F75" s="2">
        <v>2</v>
      </c>
      <c r="G75" s="25">
        <v>1</v>
      </c>
      <c r="H75" t="str">
        <f t="shared" si="1"/>
        <v>C49_10-D2</v>
      </c>
      <c r="J75">
        <v>2</v>
      </c>
      <c r="K75">
        <v>3</v>
      </c>
      <c r="L75">
        <v>10</v>
      </c>
    </row>
    <row r="76" spans="1:14">
      <c r="A76" s="2" t="s">
        <v>68</v>
      </c>
      <c r="B76" s="2">
        <v>49</v>
      </c>
      <c r="C76" s="2" t="s">
        <v>132</v>
      </c>
      <c r="D76" s="2">
        <v>10</v>
      </c>
      <c r="E76" s="2" t="s">
        <v>113</v>
      </c>
      <c r="F76" s="2">
        <v>3</v>
      </c>
      <c r="G76" s="25">
        <v>1</v>
      </c>
      <c r="H76" t="str">
        <f t="shared" si="1"/>
        <v>C49_10-D3</v>
      </c>
      <c r="J76">
        <v>0</v>
      </c>
      <c r="K76">
        <v>1</v>
      </c>
      <c r="L76">
        <v>25</v>
      </c>
    </row>
    <row r="77" spans="1:14">
      <c r="A77" s="2" t="s">
        <v>68</v>
      </c>
      <c r="B77" s="2">
        <v>49</v>
      </c>
      <c r="C77" s="2" t="s">
        <v>132</v>
      </c>
      <c r="D77" s="2">
        <v>10</v>
      </c>
      <c r="E77" s="2" t="s">
        <v>113</v>
      </c>
      <c r="F77" s="2">
        <v>4</v>
      </c>
      <c r="G77" s="25">
        <v>1</v>
      </c>
      <c r="H77" t="str">
        <f t="shared" si="1"/>
        <v>C49_10-D4</v>
      </c>
      <c r="J77">
        <v>0</v>
      </c>
      <c r="K77">
        <v>2</v>
      </c>
      <c r="L77">
        <v>1</v>
      </c>
    </row>
    <row r="78" spans="1:14">
      <c r="A78" s="2" t="s">
        <v>68</v>
      </c>
      <c r="B78" s="2">
        <v>49</v>
      </c>
      <c r="C78" s="2" t="s">
        <v>132</v>
      </c>
      <c r="D78" s="2">
        <v>10</v>
      </c>
      <c r="E78" s="2" t="s">
        <v>113</v>
      </c>
      <c r="F78" s="2">
        <v>5</v>
      </c>
      <c r="G78" s="25">
        <v>1</v>
      </c>
      <c r="H78" t="str">
        <f t="shared" si="1"/>
        <v>C49_10-D5</v>
      </c>
      <c r="J78">
        <v>0</v>
      </c>
      <c r="K78">
        <v>0</v>
      </c>
      <c r="L78">
        <v>2</v>
      </c>
      <c r="M78" t="s">
        <v>261</v>
      </c>
    </row>
    <row r="79" spans="1:14">
      <c r="A79" s="2" t="s">
        <v>68</v>
      </c>
      <c r="B79" s="2">
        <v>49</v>
      </c>
      <c r="C79" s="2" t="s">
        <v>132</v>
      </c>
      <c r="D79" s="2">
        <v>10</v>
      </c>
      <c r="E79" s="2" t="s">
        <v>113</v>
      </c>
      <c r="F79" s="2">
        <v>6</v>
      </c>
      <c r="G79" s="25">
        <v>1</v>
      </c>
      <c r="H79" t="str">
        <f t="shared" si="1"/>
        <v>C49_10-D6</v>
      </c>
      <c r="J79">
        <v>0</v>
      </c>
      <c r="K79">
        <v>0</v>
      </c>
      <c r="L79">
        <v>0</v>
      </c>
      <c r="M79" t="s">
        <v>113</v>
      </c>
    </row>
    <row r="80" spans="1:14">
      <c r="A80" s="2" t="s">
        <v>68</v>
      </c>
      <c r="B80" s="2">
        <v>49</v>
      </c>
      <c r="C80" s="2" t="s">
        <v>132</v>
      </c>
      <c r="D80" s="2">
        <v>10</v>
      </c>
      <c r="E80" s="2" t="s">
        <v>113</v>
      </c>
      <c r="F80" s="2">
        <v>7</v>
      </c>
      <c r="G80" s="25">
        <v>1</v>
      </c>
      <c r="H80" t="str">
        <f t="shared" si="1"/>
        <v>C49_10-D7</v>
      </c>
      <c r="J80">
        <v>0</v>
      </c>
      <c r="K80">
        <v>1</v>
      </c>
      <c r="L80">
        <v>2</v>
      </c>
      <c r="M80" t="s">
        <v>261</v>
      </c>
    </row>
    <row r="81" spans="1:14">
      <c r="A81" s="2" t="s">
        <v>68</v>
      </c>
      <c r="B81" s="2">
        <v>49</v>
      </c>
      <c r="C81" s="2" t="s">
        <v>132</v>
      </c>
      <c r="D81" s="2">
        <v>10</v>
      </c>
      <c r="E81" s="2" t="s">
        <v>113</v>
      </c>
      <c r="F81" s="2">
        <v>8</v>
      </c>
      <c r="G81" s="25">
        <v>1</v>
      </c>
      <c r="H81" t="str">
        <f t="shared" si="1"/>
        <v>C49_10-D8</v>
      </c>
      <c r="J81">
        <v>1</v>
      </c>
      <c r="K81">
        <v>2</v>
      </c>
      <c r="L81">
        <v>0</v>
      </c>
      <c r="M81" t="s">
        <v>261</v>
      </c>
    </row>
    <row r="82" spans="1:14">
      <c r="A82" s="2" t="s">
        <v>119</v>
      </c>
      <c r="B82" s="2">
        <v>3</v>
      </c>
      <c r="C82" s="2" t="s">
        <v>187</v>
      </c>
      <c r="D82" s="2">
        <v>10</v>
      </c>
      <c r="E82" s="2" t="s">
        <v>115</v>
      </c>
      <c r="F82" s="2">
        <v>1</v>
      </c>
      <c r="G82" s="25">
        <v>1</v>
      </c>
      <c r="H82" t="str">
        <f t="shared" si="1"/>
        <v>P3_10-E1</v>
      </c>
      <c r="J82">
        <v>0</v>
      </c>
      <c r="K82">
        <v>0</v>
      </c>
      <c r="L82">
        <v>0</v>
      </c>
      <c r="N82">
        <v>0</v>
      </c>
    </row>
    <row r="83" spans="1:14">
      <c r="A83" s="2" t="s">
        <v>119</v>
      </c>
      <c r="B83" s="2">
        <v>3</v>
      </c>
      <c r="C83" s="2" t="s">
        <v>187</v>
      </c>
      <c r="D83" s="2">
        <v>10</v>
      </c>
      <c r="E83" s="2" t="s">
        <v>115</v>
      </c>
      <c r="F83" s="2">
        <v>2</v>
      </c>
      <c r="G83" s="25">
        <v>1</v>
      </c>
      <c r="H83" t="str">
        <f t="shared" si="1"/>
        <v>P3_10-E2</v>
      </c>
      <c r="J83">
        <v>0</v>
      </c>
      <c r="K83">
        <v>0</v>
      </c>
      <c r="L83">
        <v>0</v>
      </c>
      <c r="N83">
        <v>0</v>
      </c>
    </row>
    <row r="84" spans="1:14">
      <c r="A84" s="2" t="s">
        <v>119</v>
      </c>
      <c r="B84" s="2">
        <v>3</v>
      </c>
      <c r="C84" s="2" t="s">
        <v>187</v>
      </c>
      <c r="D84" s="2">
        <v>10</v>
      </c>
      <c r="E84" s="2" t="s">
        <v>115</v>
      </c>
      <c r="F84" s="2">
        <v>3</v>
      </c>
      <c r="G84" s="25">
        <v>1</v>
      </c>
      <c r="H84" t="str">
        <f t="shared" si="1"/>
        <v>P3_10-E3</v>
      </c>
      <c r="J84">
        <v>0</v>
      </c>
      <c r="K84">
        <v>0</v>
      </c>
      <c r="L84">
        <v>0</v>
      </c>
      <c r="N84">
        <v>0</v>
      </c>
    </row>
    <row r="85" spans="1:14">
      <c r="A85" s="2" t="s">
        <v>119</v>
      </c>
      <c r="B85" s="2">
        <v>3</v>
      </c>
      <c r="C85" s="2" t="s">
        <v>187</v>
      </c>
      <c r="D85" s="2">
        <v>10</v>
      </c>
      <c r="E85" s="2" t="s">
        <v>115</v>
      </c>
      <c r="F85" s="2">
        <v>4</v>
      </c>
      <c r="G85" s="25">
        <v>1</v>
      </c>
      <c r="H85" t="str">
        <f t="shared" si="1"/>
        <v>P3_10-E4</v>
      </c>
      <c r="J85">
        <v>0</v>
      </c>
      <c r="K85">
        <v>0</v>
      </c>
      <c r="L85">
        <v>0</v>
      </c>
      <c r="N85">
        <v>0</v>
      </c>
    </row>
    <row r="86" spans="1:14">
      <c r="A86" s="2" t="s">
        <v>119</v>
      </c>
      <c r="B86" s="2">
        <v>3</v>
      </c>
      <c r="C86" s="2" t="s">
        <v>187</v>
      </c>
      <c r="D86" s="2">
        <v>10</v>
      </c>
      <c r="E86" s="2" t="s">
        <v>115</v>
      </c>
      <c r="F86" s="2">
        <v>5</v>
      </c>
      <c r="G86" s="25">
        <v>1</v>
      </c>
      <c r="H86" t="str">
        <f t="shared" si="1"/>
        <v>P3_10-E5</v>
      </c>
      <c r="J86">
        <v>0</v>
      </c>
      <c r="K86">
        <v>0</v>
      </c>
      <c r="L86">
        <v>0</v>
      </c>
      <c r="N86">
        <v>1</v>
      </c>
    </row>
    <row r="87" spans="1:14">
      <c r="A87" s="2" t="s">
        <v>119</v>
      </c>
      <c r="B87" s="2">
        <v>3</v>
      </c>
      <c r="C87" s="2" t="s">
        <v>187</v>
      </c>
      <c r="D87" s="2">
        <v>10</v>
      </c>
      <c r="E87" s="2" t="s">
        <v>115</v>
      </c>
      <c r="F87" s="2">
        <v>6</v>
      </c>
      <c r="G87" s="25">
        <v>1</v>
      </c>
      <c r="H87" t="str">
        <f t="shared" si="1"/>
        <v>P3_10-E6</v>
      </c>
      <c r="J87">
        <v>1</v>
      </c>
      <c r="K87">
        <v>0</v>
      </c>
      <c r="L87">
        <v>0</v>
      </c>
      <c r="N87">
        <v>0</v>
      </c>
    </row>
    <row r="88" spans="1:14">
      <c r="A88" s="2" t="s">
        <v>119</v>
      </c>
      <c r="B88" s="2">
        <v>3</v>
      </c>
      <c r="C88" s="2" t="s">
        <v>187</v>
      </c>
      <c r="D88" s="2">
        <v>10</v>
      </c>
      <c r="E88" s="2" t="s">
        <v>115</v>
      </c>
      <c r="F88" s="2">
        <v>7</v>
      </c>
      <c r="G88" s="25">
        <v>1</v>
      </c>
      <c r="H88" t="str">
        <f t="shared" si="1"/>
        <v>P3_10-E7</v>
      </c>
      <c r="J88">
        <v>0</v>
      </c>
      <c r="K88">
        <v>0</v>
      </c>
      <c r="L88">
        <v>0</v>
      </c>
      <c r="N88">
        <v>0</v>
      </c>
    </row>
    <row r="89" spans="1:14">
      <c r="A89" s="2" t="s">
        <v>119</v>
      </c>
      <c r="B89" s="2">
        <v>3</v>
      </c>
      <c r="C89" s="2" t="s">
        <v>187</v>
      </c>
      <c r="D89" s="2">
        <v>10</v>
      </c>
      <c r="E89" s="2" t="s">
        <v>115</v>
      </c>
      <c r="F89" s="2">
        <v>8</v>
      </c>
      <c r="G89" s="25">
        <v>1</v>
      </c>
      <c r="H89" t="str">
        <f t="shared" si="1"/>
        <v>P3_10-E8</v>
      </c>
      <c r="J89">
        <v>1</v>
      </c>
      <c r="K89">
        <v>0</v>
      </c>
      <c r="L89">
        <v>0</v>
      </c>
      <c r="N89">
        <v>0</v>
      </c>
    </row>
    <row r="90" spans="1:14">
      <c r="A90" s="2" t="s">
        <v>119</v>
      </c>
      <c r="B90" s="2">
        <v>3</v>
      </c>
      <c r="C90" s="2" t="s">
        <v>187</v>
      </c>
      <c r="D90" s="2">
        <v>10</v>
      </c>
      <c r="E90" s="2" t="s">
        <v>122</v>
      </c>
      <c r="F90" s="2">
        <v>1</v>
      </c>
      <c r="G90" s="25">
        <v>1</v>
      </c>
      <c r="H90" t="str">
        <f t="shared" si="1"/>
        <v>P3_10-F1</v>
      </c>
      <c r="J90">
        <v>0</v>
      </c>
      <c r="K90">
        <v>0</v>
      </c>
      <c r="L90">
        <v>0</v>
      </c>
      <c r="N90">
        <v>0</v>
      </c>
    </row>
    <row r="91" spans="1:14">
      <c r="A91" s="2" t="s">
        <v>119</v>
      </c>
      <c r="B91" s="2">
        <v>3</v>
      </c>
      <c r="C91" s="2" t="s">
        <v>187</v>
      </c>
      <c r="D91" s="2">
        <v>10</v>
      </c>
      <c r="E91" s="2" t="s">
        <v>122</v>
      </c>
      <c r="F91" s="2">
        <v>2</v>
      </c>
      <c r="G91" s="25">
        <v>1</v>
      </c>
      <c r="H91" t="str">
        <f t="shared" si="1"/>
        <v>P3_10-F2</v>
      </c>
      <c r="J91">
        <v>0</v>
      </c>
      <c r="K91">
        <v>5</v>
      </c>
      <c r="L91" t="s">
        <v>258</v>
      </c>
    </row>
    <row r="92" spans="1:14">
      <c r="A92" s="2" t="s">
        <v>119</v>
      </c>
      <c r="B92" s="2">
        <v>3</v>
      </c>
      <c r="C92" s="2" t="s">
        <v>187</v>
      </c>
      <c r="D92" s="2">
        <v>10</v>
      </c>
      <c r="E92" s="2" t="s">
        <v>122</v>
      </c>
      <c r="F92" s="2">
        <v>3</v>
      </c>
      <c r="G92" s="25">
        <v>1</v>
      </c>
      <c r="H92" t="str">
        <f t="shared" si="1"/>
        <v>P3_10-F3</v>
      </c>
      <c r="J92">
        <v>0</v>
      </c>
      <c r="K92">
        <v>0</v>
      </c>
      <c r="L92">
        <v>0</v>
      </c>
      <c r="N92">
        <v>0</v>
      </c>
    </row>
    <row r="93" spans="1:14">
      <c r="A93" s="2" t="s">
        <v>119</v>
      </c>
      <c r="B93" s="2">
        <v>3</v>
      </c>
      <c r="C93" s="2" t="s">
        <v>187</v>
      </c>
      <c r="D93" s="2">
        <v>10</v>
      </c>
      <c r="E93" s="2" t="s">
        <v>122</v>
      </c>
      <c r="F93" s="2">
        <v>4</v>
      </c>
      <c r="G93" s="25">
        <v>1</v>
      </c>
      <c r="H93" t="str">
        <f t="shared" si="1"/>
        <v>P3_10-F4</v>
      </c>
      <c r="J93">
        <v>0</v>
      </c>
      <c r="K93">
        <v>0</v>
      </c>
      <c r="L93">
        <v>0</v>
      </c>
      <c r="M93" t="s">
        <v>113</v>
      </c>
      <c r="N93">
        <v>0</v>
      </c>
    </row>
    <row r="94" spans="1:14">
      <c r="A94" s="2" t="s">
        <v>119</v>
      </c>
      <c r="B94" s="2">
        <v>3</v>
      </c>
      <c r="C94" s="2" t="s">
        <v>187</v>
      </c>
      <c r="D94" s="2">
        <v>10</v>
      </c>
      <c r="E94" s="2" t="s">
        <v>122</v>
      </c>
      <c r="F94" s="2">
        <v>5</v>
      </c>
      <c r="G94" s="25">
        <v>1</v>
      </c>
      <c r="H94" t="str">
        <f t="shared" si="1"/>
        <v>P3_10-F5</v>
      </c>
      <c r="J94">
        <v>0</v>
      </c>
      <c r="K94">
        <v>0</v>
      </c>
      <c r="L94">
        <v>0</v>
      </c>
      <c r="N94">
        <v>0</v>
      </c>
    </row>
    <row r="95" spans="1:14">
      <c r="A95" s="2" t="s">
        <v>119</v>
      </c>
      <c r="B95" s="2">
        <v>3</v>
      </c>
      <c r="C95" s="2" t="s">
        <v>187</v>
      </c>
      <c r="D95" s="2">
        <v>10</v>
      </c>
      <c r="E95" s="2" t="s">
        <v>122</v>
      </c>
      <c r="F95" s="2">
        <v>6</v>
      </c>
      <c r="G95" s="25">
        <v>1</v>
      </c>
      <c r="H95" t="str">
        <f t="shared" si="1"/>
        <v>P3_10-F6</v>
      </c>
      <c r="J95">
        <v>0</v>
      </c>
      <c r="K95">
        <v>0</v>
      </c>
      <c r="L95">
        <v>0</v>
      </c>
      <c r="N95">
        <v>0</v>
      </c>
    </row>
    <row r="96" spans="1:14">
      <c r="A96" s="2" t="s">
        <v>119</v>
      </c>
      <c r="B96" s="2">
        <v>3</v>
      </c>
      <c r="C96" s="2" t="s">
        <v>187</v>
      </c>
      <c r="D96" s="2">
        <v>10</v>
      </c>
      <c r="E96" s="2" t="s">
        <v>122</v>
      </c>
      <c r="F96" s="2">
        <v>7</v>
      </c>
      <c r="G96" s="25">
        <v>1</v>
      </c>
      <c r="H96" t="str">
        <f t="shared" si="1"/>
        <v>P3_10-F7</v>
      </c>
      <c r="J96">
        <v>0</v>
      </c>
      <c r="K96">
        <v>0</v>
      </c>
      <c r="L96">
        <v>0</v>
      </c>
      <c r="N96">
        <v>0</v>
      </c>
    </row>
    <row r="97" spans="1:14">
      <c r="A97" s="2" t="s">
        <v>119</v>
      </c>
      <c r="B97" s="2">
        <v>3</v>
      </c>
      <c r="C97" s="2" t="s">
        <v>187</v>
      </c>
      <c r="D97" s="2">
        <v>10</v>
      </c>
      <c r="E97" s="2" t="s">
        <v>122</v>
      </c>
      <c r="F97" s="2">
        <v>8</v>
      </c>
      <c r="G97" s="25">
        <v>1</v>
      </c>
      <c r="H97" t="str">
        <f t="shared" si="1"/>
        <v>P3_10-F8</v>
      </c>
      <c r="J97">
        <v>0</v>
      </c>
      <c r="K97">
        <v>0</v>
      </c>
      <c r="L97">
        <v>0</v>
      </c>
      <c r="N97">
        <v>0</v>
      </c>
    </row>
    <row r="98" spans="1:14">
      <c r="A98" s="2" t="s">
        <v>119</v>
      </c>
      <c r="B98" s="2">
        <v>7</v>
      </c>
      <c r="C98" s="2" t="s">
        <v>194</v>
      </c>
      <c r="D98" s="2">
        <v>11</v>
      </c>
      <c r="E98" s="2" t="s">
        <v>104</v>
      </c>
      <c r="F98" s="2">
        <v>1</v>
      </c>
      <c r="G98" s="25">
        <v>1</v>
      </c>
      <c r="H98" t="str">
        <f t="shared" si="1"/>
        <v>P7_11-A1</v>
      </c>
      <c r="K98">
        <v>0</v>
      </c>
      <c r="L98">
        <v>0</v>
      </c>
    </row>
    <row r="99" spans="1:14">
      <c r="A99" s="2" t="s">
        <v>119</v>
      </c>
      <c r="B99" s="2">
        <v>7</v>
      </c>
      <c r="C99" s="2" t="s">
        <v>194</v>
      </c>
      <c r="D99" s="2">
        <v>11</v>
      </c>
      <c r="E99" s="2" t="s">
        <v>104</v>
      </c>
      <c r="F99" s="2">
        <v>2</v>
      </c>
      <c r="G99" s="25">
        <v>1</v>
      </c>
      <c r="H99" t="str">
        <f t="shared" si="1"/>
        <v>P7_11-A2</v>
      </c>
      <c r="K99">
        <v>0</v>
      </c>
      <c r="L99">
        <v>0</v>
      </c>
    </row>
    <row r="100" spans="1:14">
      <c r="A100" s="2" t="s">
        <v>119</v>
      </c>
      <c r="B100" s="2">
        <v>7</v>
      </c>
      <c r="C100" s="2" t="s">
        <v>194</v>
      </c>
      <c r="D100" s="2">
        <v>11</v>
      </c>
      <c r="E100" s="2" t="s">
        <v>104</v>
      </c>
      <c r="F100" s="2">
        <v>3</v>
      </c>
      <c r="G100" s="25">
        <v>1</v>
      </c>
      <c r="H100" t="str">
        <f t="shared" si="1"/>
        <v>P7_11-A3</v>
      </c>
      <c r="K100">
        <v>0</v>
      </c>
      <c r="L100">
        <v>0</v>
      </c>
    </row>
    <row r="101" spans="1:14">
      <c r="A101" s="2" t="s">
        <v>119</v>
      </c>
      <c r="B101" s="2">
        <v>7</v>
      </c>
      <c r="C101" s="2" t="s">
        <v>194</v>
      </c>
      <c r="D101" s="2">
        <v>11</v>
      </c>
      <c r="E101" s="2" t="s">
        <v>104</v>
      </c>
      <c r="F101" s="2">
        <v>4</v>
      </c>
      <c r="G101" s="25">
        <v>1</v>
      </c>
      <c r="H101" t="str">
        <f t="shared" si="1"/>
        <v>P7_11-A4</v>
      </c>
      <c r="K101">
        <v>0</v>
      </c>
      <c r="L101">
        <v>5</v>
      </c>
    </row>
    <row r="102" spans="1:14">
      <c r="A102" s="2" t="s">
        <v>119</v>
      </c>
      <c r="B102" s="2">
        <v>7</v>
      </c>
      <c r="C102" s="2" t="s">
        <v>194</v>
      </c>
      <c r="D102" s="2">
        <v>11</v>
      </c>
      <c r="E102" s="2" t="s">
        <v>104</v>
      </c>
      <c r="F102" s="2">
        <v>5</v>
      </c>
      <c r="G102" s="25">
        <v>1</v>
      </c>
      <c r="H102" t="str">
        <f t="shared" si="1"/>
        <v>P7_11-A5</v>
      </c>
      <c r="K102">
        <v>0</v>
      </c>
      <c r="L102">
        <v>10</v>
      </c>
    </row>
    <row r="103" spans="1:14">
      <c r="A103" s="2" t="s">
        <v>119</v>
      </c>
      <c r="B103" s="2">
        <v>7</v>
      </c>
      <c r="C103" s="2" t="s">
        <v>194</v>
      </c>
      <c r="D103" s="2">
        <v>11</v>
      </c>
      <c r="E103" s="2" t="s">
        <v>104</v>
      </c>
      <c r="F103" s="2">
        <v>6</v>
      </c>
      <c r="G103" s="25">
        <v>1</v>
      </c>
      <c r="H103" t="str">
        <f t="shared" si="1"/>
        <v>P7_11-A6</v>
      </c>
      <c r="K103">
        <v>0</v>
      </c>
      <c r="L103">
        <v>0</v>
      </c>
    </row>
    <row r="104" spans="1:14">
      <c r="A104" s="2" t="s">
        <v>119</v>
      </c>
      <c r="B104" s="2">
        <v>7</v>
      </c>
      <c r="C104" s="2" t="s">
        <v>194</v>
      </c>
      <c r="D104" s="2">
        <v>11</v>
      </c>
      <c r="E104" s="2" t="s">
        <v>104</v>
      </c>
      <c r="F104" s="2">
        <v>7</v>
      </c>
      <c r="G104" s="25">
        <v>1</v>
      </c>
      <c r="H104" t="str">
        <f t="shared" si="1"/>
        <v>P7_11-A7</v>
      </c>
      <c r="K104">
        <v>0</v>
      </c>
      <c r="L104">
        <v>0</v>
      </c>
    </row>
    <row r="105" spans="1:14">
      <c r="A105" s="2" t="s">
        <v>119</v>
      </c>
      <c r="B105" s="2">
        <v>7</v>
      </c>
      <c r="C105" s="2" t="s">
        <v>194</v>
      </c>
      <c r="D105" s="2">
        <v>11</v>
      </c>
      <c r="E105" s="2" t="s">
        <v>104</v>
      </c>
      <c r="F105" s="2">
        <v>8</v>
      </c>
      <c r="G105" s="25">
        <v>1</v>
      </c>
      <c r="H105" t="str">
        <f t="shared" si="1"/>
        <v>P7_11-A8</v>
      </c>
      <c r="K105">
        <v>1</v>
      </c>
      <c r="L105">
        <v>10</v>
      </c>
    </row>
    <row r="106" spans="1:14">
      <c r="A106" s="2" t="s">
        <v>119</v>
      </c>
      <c r="B106" s="2">
        <v>7</v>
      </c>
      <c r="C106" s="2" t="s">
        <v>194</v>
      </c>
      <c r="D106" s="2">
        <v>11</v>
      </c>
      <c r="E106" s="2" t="s">
        <v>83</v>
      </c>
      <c r="F106" s="2">
        <v>1</v>
      </c>
      <c r="G106" s="25">
        <v>1</v>
      </c>
      <c r="H106" t="str">
        <f t="shared" si="1"/>
        <v>P7_11-B1</v>
      </c>
      <c r="K106">
        <v>0</v>
      </c>
      <c r="L106">
        <v>13</v>
      </c>
    </row>
    <row r="107" spans="1:14">
      <c r="A107" s="2" t="s">
        <v>119</v>
      </c>
      <c r="B107" s="2">
        <v>7</v>
      </c>
      <c r="C107" s="2" t="s">
        <v>194</v>
      </c>
      <c r="D107" s="2">
        <v>11</v>
      </c>
      <c r="E107" s="2" t="s">
        <v>83</v>
      </c>
      <c r="F107" s="2">
        <v>2</v>
      </c>
      <c r="G107" s="25">
        <v>1</v>
      </c>
      <c r="H107" t="str">
        <f t="shared" si="1"/>
        <v>P7_11-B2</v>
      </c>
      <c r="K107">
        <v>1</v>
      </c>
      <c r="L107">
        <v>25</v>
      </c>
    </row>
    <row r="108" spans="1:14">
      <c r="A108" s="2" t="s">
        <v>119</v>
      </c>
      <c r="B108" s="2">
        <v>7</v>
      </c>
      <c r="C108" s="2" t="s">
        <v>194</v>
      </c>
      <c r="D108" s="2">
        <v>11</v>
      </c>
      <c r="E108" s="2" t="s">
        <v>83</v>
      </c>
      <c r="F108" s="2">
        <v>3</v>
      </c>
      <c r="G108" s="25">
        <v>1</v>
      </c>
      <c r="H108" t="str">
        <f t="shared" si="1"/>
        <v>P7_11-B3</v>
      </c>
      <c r="K108">
        <v>0</v>
      </c>
      <c r="L108">
        <v>0</v>
      </c>
    </row>
    <row r="109" spans="1:14">
      <c r="A109" s="2" t="s">
        <v>119</v>
      </c>
      <c r="B109" s="2">
        <v>7</v>
      </c>
      <c r="C109" s="2" t="s">
        <v>194</v>
      </c>
      <c r="D109" s="2">
        <v>11</v>
      </c>
      <c r="E109" s="2" t="s">
        <v>83</v>
      </c>
      <c r="F109" s="2">
        <v>4</v>
      </c>
      <c r="G109" s="25">
        <v>1</v>
      </c>
      <c r="H109" t="str">
        <f t="shared" si="1"/>
        <v>P7_11-B4</v>
      </c>
      <c r="K109">
        <v>0</v>
      </c>
      <c r="L109">
        <v>1</v>
      </c>
    </row>
    <row r="110" spans="1:14">
      <c r="A110" s="2" t="s">
        <v>119</v>
      </c>
      <c r="B110" s="2">
        <v>7</v>
      </c>
      <c r="C110" s="2" t="s">
        <v>194</v>
      </c>
      <c r="D110" s="2">
        <v>11</v>
      </c>
      <c r="E110" s="2" t="s">
        <v>83</v>
      </c>
      <c r="F110" s="2">
        <v>5</v>
      </c>
      <c r="G110" s="25">
        <v>1</v>
      </c>
      <c r="H110" t="str">
        <f t="shared" si="1"/>
        <v>P7_11-B5</v>
      </c>
      <c r="K110">
        <v>0</v>
      </c>
      <c r="L110">
        <v>10</v>
      </c>
    </row>
    <row r="111" spans="1:14">
      <c r="A111" s="2" t="s">
        <v>119</v>
      </c>
      <c r="B111" s="2">
        <v>7</v>
      </c>
      <c r="C111" s="2" t="s">
        <v>194</v>
      </c>
      <c r="D111" s="2">
        <v>11</v>
      </c>
      <c r="E111" s="2" t="s">
        <v>83</v>
      </c>
      <c r="F111" s="2">
        <v>6</v>
      </c>
      <c r="G111" s="25">
        <v>1</v>
      </c>
      <c r="H111" t="str">
        <f t="shared" si="1"/>
        <v>P7_11-B6</v>
      </c>
      <c r="K111">
        <v>1</v>
      </c>
      <c r="L111">
        <v>6</v>
      </c>
    </row>
    <row r="112" spans="1:14">
      <c r="A112" s="2" t="s">
        <v>119</v>
      </c>
      <c r="B112" s="2">
        <v>7</v>
      </c>
      <c r="C112" s="2" t="s">
        <v>194</v>
      </c>
      <c r="D112" s="2">
        <v>11</v>
      </c>
      <c r="E112" s="2" t="s">
        <v>83</v>
      </c>
      <c r="F112" s="2">
        <v>7</v>
      </c>
      <c r="G112" s="25">
        <v>1</v>
      </c>
      <c r="H112" t="str">
        <f t="shared" si="1"/>
        <v>P7_11-B7</v>
      </c>
      <c r="K112">
        <v>0</v>
      </c>
      <c r="L112">
        <v>0</v>
      </c>
    </row>
    <row r="113" spans="1:14">
      <c r="A113" s="2" t="s">
        <v>119</v>
      </c>
      <c r="B113" s="2">
        <v>7</v>
      </c>
      <c r="C113" s="2" t="s">
        <v>194</v>
      </c>
      <c r="D113" s="2">
        <v>11</v>
      </c>
      <c r="E113" s="2" t="s">
        <v>83</v>
      </c>
      <c r="F113" s="2">
        <v>8</v>
      </c>
      <c r="G113" s="25">
        <v>1</v>
      </c>
      <c r="H113" t="str">
        <f t="shared" si="1"/>
        <v>P7_11-B8</v>
      </c>
      <c r="K113">
        <v>0</v>
      </c>
      <c r="L113">
        <v>10</v>
      </c>
    </row>
    <row r="114" spans="1:14">
      <c r="A114" s="2" t="s">
        <v>119</v>
      </c>
      <c r="B114" s="2">
        <v>24</v>
      </c>
      <c r="C114" s="2" t="s">
        <v>150</v>
      </c>
      <c r="D114" s="2">
        <v>11</v>
      </c>
      <c r="E114" s="2" t="s">
        <v>68</v>
      </c>
      <c r="F114" s="2">
        <v>1</v>
      </c>
      <c r="G114" s="25">
        <v>1</v>
      </c>
      <c r="H114" t="str">
        <f t="shared" si="1"/>
        <v>P24_11-C1</v>
      </c>
      <c r="K114">
        <v>0</v>
      </c>
      <c r="L114">
        <v>0</v>
      </c>
      <c r="N114">
        <v>0</v>
      </c>
    </row>
    <row r="115" spans="1:14">
      <c r="A115" s="2" t="s">
        <v>119</v>
      </c>
      <c r="B115" s="2">
        <v>24</v>
      </c>
      <c r="C115" s="2" t="s">
        <v>150</v>
      </c>
      <c r="D115" s="2">
        <v>11</v>
      </c>
      <c r="E115" s="2" t="s">
        <v>68</v>
      </c>
      <c r="F115" s="2">
        <v>2</v>
      </c>
      <c r="G115" s="25">
        <v>1</v>
      </c>
      <c r="H115" t="str">
        <f t="shared" si="1"/>
        <v>P24_11-C2</v>
      </c>
      <c r="K115">
        <v>0</v>
      </c>
      <c r="L115">
        <v>0</v>
      </c>
      <c r="N115">
        <v>0</v>
      </c>
    </row>
    <row r="116" spans="1:14">
      <c r="A116" s="2" t="s">
        <v>119</v>
      </c>
      <c r="B116" s="2">
        <v>24</v>
      </c>
      <c r="C116" s="2" t="s">
        <v>150</v>
      </c>
      <c r="D116" s="2">
        <v>11</v>
      </c>
      <c r="E116" s="2" t="s">
        <v>68</v>
      </c>
      <c r="F116" s="2">
        <v>3</v>
      </c>
      <c r="G116" s="25">
        <v>1</v>
      </c>
      <c r="H116" t="str">
        <f t="shared" si="1"/>
        <v>P24_11-C3</v>
      </c>
      <c r="K116">
        <v>0</v>
      </c>
      <c r="L116">
        <v>0</v>
      </c>
      <c r="N116">
        <v>0</v>
      </c>
    </row>
    <row r="117" spans="1:14">
      <c r="A117" s="2" t="s">
        <v>119</v>
      </c>
      <c r="B117" s="2">
        <v>24</v>
      </c>
      <c r="C117" s="2" t="s">
        <v>150</v>
      </c>
      <c r="D117" s="2">
        <v>11</v>
      </c>
      <c r="E117" s="2" t="s">
        <v>68</v>
      </c>
      <c r="F117" s="2">
        <v>4</v>
      </c>
      <c r="G117" s="25">
        <v>1</v>
      </c>
      <c r="H117" t="str">
        <f t="shared" si="1"/>
        <v>P24_11-C4</v>
      </c>
      <c r="K117">
        <v>0</v>
      </c>
      <c r="L117">
        <v>0</v>
      </c>
      <c r="N117">
        <v>0</v>
      </c>
    </row>
    <row r="118" spans="1:14">
      <c r="A118" s="2" t="s">
        <v>119</v>
      </c>
      <c r="B118" s="2">
        <v>24</v>
      </c>
      <c r="C118" s="2" t="s">
        <v>150</v>
      </c>
      <c r="D118" s="2">
        <v>11</v>
      </c>
      <c r="E118" s="2" t="s">
        <v>68</v>
      </c>
      <c r="F118" s="2">
        <v>5</v>
      </c>
      <c r="G118" s="25">
        <v>1</v>
      </c>
      <c r="H118" t="str">
        <f t="shared" si="1"/>
        <v>P24_11-C5</v>
      </c>
      <c r="K118">
        <v>0</v>
      </c>
      <c r="L118">
        <v>0</v>
      </c>
      <c r="N118">
        <v>0</v>
      </c>
    </row>
    <row r="119" spans="1:14">
      <c r="A119" s="2" t="s">
        <v>119</v>
      </c>
      <c r="B119" s="2">
        <v>24</v>
      </c>
      <c r="C119" s="2" t="s">
        <v>150</v>
      </c>
      <c r="D119" s="2">
        <v>11</v>
      </c>
      <c r="E119" s="2" t="s">
        <v>68</v>
      </c>
      <c r="F119" s="2">
        <v>6</v>
      </c>
      <c r="G119" s="25">
        <v>1</v>
      </c>
      <c r="H119" t="str">
        <f t="shared" si="1"/>
        <v>P24_11-C6</v>
      </c>
      <c r="K119">
        <v>0</v>
      </c>
      <c r="L119">
        <v>0</v>
      </c>
      <c r="N119">
        <v>0</v>
      </c>
    </row>
    <row r="120" spans="1:14">
      <c r="A120" s="2" t="s">
        <v>119</v>
      </c>
      <c r="B120" s="2">
        <v>24</v>
      </c>
      <c r="C120" s="2" t="s">
        <v>150</v>
      </c>
      <c r="D120" s="2">
        <v>11</v>
      </c>
      <c r="E120" s="2" t="s">
        <v>68</v>
      </c>
      <c r="F120" s="2">
        <v>7</v>
      </c>
      <c r="G120" s="25">
        <v>1</v>
      </c>
      <c r="H120" t="str">
        <f t="shared" si="1"/>
        <v>P24_11-C7</v>
      </c>
      <c r="K120">
        <v>0</v>
      </c>
      <c r="L120">
        <v>0</v>
      </c>
      <c r="N120">
        <v>0</v>
      </c>
    </row>
    <row r="121" spans="1:14">
      <c r="A121" s="2" t="s">
        <v>119</v>
      </c>
      <c r="B121" s="2">
        <v>24</v>
      </c>
      <c r="C121" s="2" t="s">
        <v>150</v>
      </c>
      <c r="D121" s="2">
        <v>11</v>
      </c>
      <c r="E121" s="2" t="s">
        <v>68</v>
      </c>
      <c r="F121" s="2">
        <v>8</v>
      </c>
      <c r="G121" s="25">
        <v>1</v>
      </c>
      <c r="H121" t="str">
        <f t="shared" si="1"/>
        <v>P24_11-C8</v>
      </c>
      <c r="K121">
        <v>0</v>
      </c>
      <c r="L121">
        <v>0</v>
      </c>
      <c r="N121">
        <v>0</v>
      </c>
    </row>
    <row r="122" spans="1:14">
      <c r="A122" s="2" t="s">
        <v>119</v>
      </c>
      <c r="B122" s="2">
        <v>24</v>
      </c>
      <c r="C122" s="2" t="s">
        <v>150</v>
      </c>
      <c r="D122" s="2">
        <v>11</v>
      </c>
      <c r="E122" s="2" t="s">
        <v>113</v>
      </c>
      <c r="F122" s="2">
        <v>1</v>
      </c>
      <c r="G122" s="25">
        <v>1</v>
      </c>
      <c r="H122" t="str">
        <f t="shared" si="1"/>
        <v>P24_11-D1</v>
      </c>
      <c r="K122">
        <v>0</v>
      </c>
      <c r="L122">
        <v>0</v>
      </c>
      <c r="N122">
        <v>0</v>
      </c>
    </row>
    <row r="123" spans="1:14">
      <c r="A123" s="2" t="s">
        <v>119</v>
      </c>
      <c r="B123" s="2">
        <v>24</v>
      </c>
      <c r="C123" s="2" t="s">
        <v>150</v>
      </c>
      <c r="D123" s="2">
        <v>11</v>
      </c>
      <c r="E123" s="2" t="s">
        <v>113</v>
      </c>
      <c r="F123" s="2">
        <v>2</v>
      </c>
      <c r="G123" s="25">
        <v>1</v>
      </c>
      <c r="H123" t="str">
        <f t="shared" si="1"/>
        <v>P24_11-D2</v>
      </c>
      <c r="K123">
        <v>0</v>
      </c>
      <c r="L123">
        <v>0</v>
      </c>
      <c r="N123">
        <v>0</v>
      </c>
    </row>
    <row r="124" spans="1:14">
      <c r="A124" s="2" t="s">
        <v>119</v>
      </c>
      <c r="B124" s="2">
        <v>24</v>
      </c>
      <c r="C124" s="2" t="s">
        <v>150</v>
      </c>
      <c r="D124" s="2">
        <v>11</v>
      </c>
      <c r="E124" s="2" t="s">
        <v>113</v>
      </c>
      <c r="F124" s="2">
        <v>3</v>
      </c>
      <c r="G124" s="25">
        <v>1</v>
      </c>
      <c r="H124" t="str">
        <f t="shared" si="1"/>
        <v>P24_11-D3</v>
      </c>
      <c r="K124">
        <v>0</v>
      </c>
      <c r="L124">
        <v>0</v>
      </c>
      <c r="N124">
        <v>0</v>
      </c>
    </row>
    <row r="125" spans="1:14">
      <c r="A125" s="2" t="s">
        <v>119</v>
      </c>
      <c r="B125" s="2">
        <v>24</v>
      </c>
      <c r="C125" s="2" t="s">
        <v>150</v>
      </c>
      <c r="D125" s="2">
        <v>11</v>
      </c>
      <c r="E125" s="2" t="s">
        <v>113</v>
      </c>
      <c r="F125" s="2">
        <v>4</v>
      </c>
      <c r="G125" s="25">
        <v>1</v>
      </c>
      <c r="H125" t="str">
        <f t="shared" si="1"/>
        <v>P24_11-D4</v>
      </c>
      <c r="K125">
        <v>0</v>
      </c>
      <c r="L125">
        <v>0</v>
      </c>
      <c r="N125">
        <v>0</v>
      </c>
    </row>
    <row r="126" spans="1:14">
      <c r="A126" s="2" t="s">
        <v>119</v>
      </c>
      <c r="B126" s="2">
        <v>24</v>
      </c>
      <c r="C126" s="2" t="s">
        <v>150</v>
      </c>
      <c r="D126" s="2">
        <v>11</v>
      </c>
      <c r="E126" s="2" t="s">
        <v>113</v>
      </c>
      <c r="F126" s="2">
        <v>5</v>
      </c>
      <c r="G126" s="25">
        <v>1</v>
      </c>
      <c r="H126" t="str">
        <f t="shared" si="1"/>
        <v>P24_11-D5</v>
      </c>
      <c r="K126">
        <v>0</v>
      </c>
      <c r="L126">
        <v>0</v>
      </c>
      <c r="N126">
        <v>0</v>
      </c>
    </row>
    <row r="127" spans="1:14">
      <c r="A127" s="2" t="s">
        <v>119</v>
      </c>
      <c r="B127" s="2">
        <v>24</v>
      </c>
      <c r="C127" s="2" t="s">
        <v>150</v>
      </c>
      <c r="D127" s="2">
        <v>11</v>
      </c>
      <c r="E127" s="2" t="s">
        <v>113</v>
      </c>
      <c r="F127" s="2">
        <v>6</v>
      </c>
      <c r="G127" s="25">
        <v>1</v>
      </c>
      <c r="H127" t="str">
        <f t="shared" si="1"/>
        <v>P24_11-D6</v>
      </c>
      <c r="K127">
        <v>0</v>
      </c>
      <c r="L127">
        <v>0</v>
      </c>
      <c r="N127">
        <v>0</v>
      </c>
    </row>
    <row r="128" spans="1:14">
      <c r="A128" s="2" t="s">
        <v>119</v>
      </c>
      <c r="B128" s="2">
        <v>24</v>
      </c>
      <c r="C128" s="2" t="s">
        <v>150</v>
      </c>
      <c r="D128" s="2">
        <v>11</v>
      </c>
      <c r="E128" s="2" t="s">
        <v>113</v>
      </c>
      <c r="F128" s="2">
        <v>7</v>
      </c>
      <c r="G128" s="25">
        <v>1</v>
      </c>
      <c r="H128" t="str">
        <f t="shared" si="1"/>
        <v>P24_11-D7</v>
      </c>
      <c r="K128">
        <v>0</v>
      </c>
      <c r="L128">
        <v>20</v>
      </c>
    </row>
    <row r="129" spans="1:14">
      <c r="A129" s="2" t="s">
        <v>119</v>
      </c>
      <c r="B129" s="2">
        <v>24</v>
      </c>
      <c r="C129" s="2" t="s">
        <v>150</v>
      </c>
      <c r="D129" s="2">
        <v>11</v>
      </c>
      <c r="E129" s="2" t="s">
        <v>113</v>
      </c>
      <c r="F129" s="2">
        <v>8</v>
      </c>
      <c r="G129" s="25">
        <v>1</v>
      </c>
      <c r="H129" t="str">
        <f t="shared" si="1"/>
        <v>P24_11-D8</v>
      </c>
      <c r="K129">
        <v>0</v>
      </c>
      <c r="L129">
        <v>0</v>
      </c>
      <c r="N129">
        <v>0</v>
      </c>
    </row>
    <row r="130" spans="1:14">
      <c r="A130" s="2" t="s">
        <v>119</v>
      </c>
      <c r="B130" s="2">
        <v>27</v>
      </c>
      <c r="C130" s="2" t="s">
        <v>168</v>
      </c>
      <c r="D130" s="2">
        <v>11</v>
      </c>
      <c r="E130" s="2" t="s">
        <v>115</v>
      </c>
      <c r="F130" s="2">
        <v>1</v>
      </c>
      <c r="G130" s="25">
        <v>1</v>
      </c>
      <c r="H130" t="str">
        <f t="shared" si="1"/>
        <v>P27_11-E1</v>
      </c>
      <c r="K130">
        <v>0</v>
      </c>
      <c r="L130">
        <v>0</v>
      </c>
    </row>
    <row r="131" spans="1:14">
      <c r="A131" s="2" t="s">
        <v>119</v>
      </c>
      <c r="B131" s="2">
        <v>27</v>
      </c>
      <c r="C131" s="2" t="s">
        <v>168</v>
      </c>
      <c r="D131" s="2">
        <v>11</v>
      </c>
      <c r="E131" s="2" t="s">
        <v>115</v>
      </c>
      <c r="F131" s="2">
        <v>2</v>
      </c>
      <c r="G131" s="25">
        <v>1</v>
      </c>
      <c r="H131" t="str">
        <f t="shared" ref="H131:H145" si="2">C131&amp;"_"&amp;D131&amp;"-"&amp;E131&amp;F131</f>
        <v>P27_11-E2</v>
      </c>
      <c r="K131">
        <v>0</v>
      </c>
      <c r="L131">
        <v>0</v>
      </c>
    </row>
    <row r="132" spans="1:14">
      <c r="A132" s="2" t="s">
        <v>119</v>
      </c>
      <c r="B132" s="2">
        <v>27</v>
      </c>
      <c r="C132" s="2" t="s">
        <v>168</v>
      </c>
      <c r="D132" s="2">
        <v>11</v>
      </c>
      <c r="E132" s="2" t="s">
        <v>115</v>
      </c>
      <c r="F132" s="2">
        <v>3</v>
      </c>
      <c r="G132" s="25">
        <v>1</v>
      </c>
      <c r="H132" t="str">
        <f t="shared" si="2"/>
        <v>P27_11-E3</v>
      </c>
      <c r="K132">
        <v>0</v>
      </c>
      <c r="L132">
        <v>0</v>
      </c>
    </row>
    <row r="133" spans="1:14">
      <c r="A133" s="2" t="s">
        <v>119</v>
      </c>
      <c r="B133" s="2">
        <v>27</v>
      </c>
      <c r="C133" s="2" t="s">
        <v>168</v>
      </c>
      <c r="D133" s="2">
        <v>11</v>
      </c>
      <c r="E133" s="2" t="s">
        <v>115</v>
      </c>
      <c r="F133" s="2">
        <v>4</v>
      </c>
      <c r="G133" s="25">
        <v>1</v>
      </c>
      <c r="H133" t="str">
        <f t="shared" si="2"/>
        <v>P27_11-E4</v>
      </c>
      <c r="K133">
        <v>0</v>
      </c>
      <c r="L133">
        <v>0</v>
      </c>
    </row>
    <row r="134" spans="1:14">
      <c r="A134" s="2" t="s">
        <v>119</v>
      </c>
      <c r="B134" s="2">
        <v>27</v>
      </c>
      <c r="C134" s="2" t="s">
        <v>168</v>
      </c>
      <c r="D134" s="2">
        <v>11</v>
      </c>
      <c r="E134" s="2" t="s">
        <v>115</v>
      </c>
      <c r="F134" s="2">
        <v>5</v>
      </c>
      <c r="G134" s="25">
        <v>1</v>
      </c>
      <c r="H134" t="str">
        <f t="shared" si="2"/>
        <v>P27_11-E5</v>
      </c>
      <c r="K134">
        <v>0</v>
      </c>
      <c r="L134">
        <v>0</v>
      </c>
    </row>
    <row r="135" spans="1:14">
      <c r="A135" s="2" t="s">
        <v>119</v>
      </c>
      <c r="B135" s="2">
        <v>27</v>
      </c>
      <c r="C135" s="2" t="s">
        <v>168</v>
      </c>
      <c r="D135" s="2">
        <v>11</v>
      </c>
      <c r="E135" s="2" t="s">
        <v>115</v>
      </c>
      <c r="F135" s="2">
        <v>6</v>
      </c>
      <c r="G135" s="25">
        <v>1</v>
      </c>
      <c r="H135" t="str">
        <f t="shared" si="2"/>
        <v>P27_11-E6</v>
      </c>
      <c r="K135">
        <v>0</v>
      </c>
      <c r="L135">
        <v>0</v>
      </c>
    </row>
    <row r="136" spans="1:14">
      <c r="A136" s="2" t="s">
        <v>119</v>
      </c>
      <c r="B136" s="2">
        <v>27</v>
      </c>
      <c r="C136" s="2" t="s">
        <v>168</v>
      </c>
      <c r="D136" s="2">
        <v>11</v>
      </c>
      <c r="E136" s="2" t="s">
        <v>115</v>
      </c>
      <c r="F136" s="2">
        <v>7</v>
      </c>
      <c r="G136" s="25">
        <v>1</v>
      </c>
      <c r="H136" t="str">
        <f t="shared" si="2"/>
        <v>P27_11-E7</v>
      </c>
      <c r="K136">
        <v>0</v>
      </c>
      <c r="L136">
        <v>0</v>
      </c>
    </row>
    <row r="137" spans="1:14">
      <c r="A137" s="2" t="s">
        <v>119</v>
      </c>
      <c r="B137" s="2">
        <v>27</v>
      </c>
      <c r="C137" s="2" t="s">
        <v>168</v>
      </c>
      <c r="D137" s="2">
        <v>11</v>
      </c>
      <c r="E137" s="2" t="s">
        <v>115</v>
      </c>
      <c r="F137" s="2">
        <v>8</v>
      </c>
      <c r="G137" s="25">
        <v>1</v>
      </c>
      <c r="H137" t="str">
        <f t="shared" si="2"/>
        <v>P27_11-E8</v>
      </c>
      <c r="K137">
        <v>0</v>
      </c>
      <c r="L137">
        <v>0</v>
      </c>
    </row>
    <row r="138" spans="1:14">
      <c r="A138" s="2" t="s">
        <v>119</v>
      </c>
      <c r="B138" s="2">
        <v>27</v>
      </c>
      <c r="C138" s="2" t="s">
        <v>168</v>
      </c>
      <c r="D138" s="2">
        <v>11</v>
      </c>
      <c r="E138" s="2" t="s">
        <v>122</v>
      </c>
      <c r="F138" s="2">
        <v>1</v>
      </c>
      <c r="G138" s="25">
        <v>1</v>
      </c>
      <c r="H138" t="str">
        <f t="shared" si="2"/>
        <v>P27_11-F1</v>
      </c>
      <c r="K138">
        <v>0</v>
      </c>
      <c r="L138">
        <v>20</v>
      </c>
    </row>
    <row r="139" spans="1:14">
      <c r="A139" s="2" t="s">
        <v>119</v>
      </c>
      <c r="B139" s="2">
        <v>27</v>
      </c>
      <c r="C139" s="2" t="s">
        <v>168</v>
      </c>
      <c r="D139" s="2">
        <v>11</v>
      </c>
      <c r="E139" s="2" t="s">
        <v>122</v>
      </c>
      <c r="F139" s="2">
        <v>2</v>
      </c>
      <c r="G139" s="25">
        <v>1</v>
      </c>
      <c r="H139" t="str">
        <f t="shared" si="2"/>
        <v>P27_11-F2</v>
      </c>
      <c r="K139">
        <v>0</v>
      </c>
      <c r="L139">
        <v>0</v>
      </c>
    </row>
    <row r="140" spans="1:14">
      <c r="A140" s="2" t="s">
        <v>119</v>
      </c>
      <c r="B140" s="2">
        <v>27</v>
      </c>
      <c r="C140" s="2" t="s">
        <v>168</v>
      </c>
      <c r="D140" s="2">
        <v>11</v>
      </c>
      <c r="E140" s="2" t="s">
        <v>122</v>
      </c>
      <c r="F140" s="2">
        <v>3</v>
      </c>
      <c r="G140" s="25">
        <v>1</v>
      </c>
      <c r="H140" t="str">
        <f t="shared" si="2"/>
        <v>P27_11-F3</v>
      </c>
      <c r="K140">
        <v>0</v>
      </c>
      <c r="L140">
        <v>0</v>
      </c>
    </row>
    <row r="141" spans="1:14">
      <c r="A141" s="2" t="s">
        <v>119</v>
      </c>
      <c r="B141" s="2">
        <v>27</v>
      </c>
      <c r="C141" s="2" t="s">
        <v>168</v>
      </c>
      <c r="D141" s="2">
        <v>11</v>
      </c>
      <c r="E141" s="2" t="s">
        <v>122</v>
      </c>
      <c r="F141" s="2">
        <v>4</v>
      </c>
      <c r="G141" s="25">
        <v>1</v>
      </c>
      <c r="H141" t="str">
        <f t="shared" si="2"/>
        <v>P27_11-F4</v>
      </c>
      <c r="K141">
        <v>0</v>
      </c>
      <c r="L141">
        <v>0</v>
      </c>
    </row>
    <row r="142" spans="1:14">
      <c r="A142" s="2" t="s">
        <v>119</v>
      </c>
      <c r="B142" s="2">
        <v>27</v>
      </c>
      <c r="C142" s="2" t="s">
        <v>168</v>
      </c>
      <c r="D142" s="2">
        <v>11</v>
      </c>
      <c r="E142" s="2" t="s">
        <v>122</v>
      </c>
      <c r="F142" s="2">
        <v>5</v>
      </c>
      <c r="G142" s="25">
        <v>1</v>
      </c>
      <c r="H142" t="str">
        <f t="shared" si="2"/>
        <v>P27_11-F5</v>
      </c>
      <c r="K142">
        <v>0</v>
      </c>
      <c r="L142">
        <v>0</v>
      </c>
    </row>
    <row r="143" spans="1:14">
      <c r="A143" s="2" t="s">
        <v>119</v>
      </c>
      <c r="B143" s="2">
        <v>27</v>
      </c>
      <c r="C143" s="2" t="s">
        <v>168</v>
      </c>
      <c r="D143" s="2">
        <v>11</v>
      </c>
      <c r="E143" s="2" t="s">
        <v>122</v>
      </c>
      <c r="F143" s="2">
        <v>6</v>
      </c>
      <c r="G143" s="25">
        <v>1</v>
      </c>
      <c r="H143" t="str">
        <f t="shared" si="2"/>
        <v>P27_11-F6</v>
      </c>
      <c r="K143">
        <v>0</v>
      </c>
      <c r="L143">
        <v>0</v>
      </c>
    </row>
    <row r="144" spans="1:14">
      <c r="A144" s="2" t="s">
        <v>119</v>
      </c>
      <c r="B144" s="2">
        <v>27</v>
      </c>
      <c r="C144" s="2" t="s">
        <v>168</v>
      </c>
      <c r="D144" s="2">
        <v>11</v>
      </c>
      <c r="E144" s="2" t="s">
        <v>122</v>
      </c>
      <c r="F144" s="2">
        <v>7</v>
      </c>
      <c r="G144" s="25">
        <v>1</v>
      </c>
      <c r="H144" t="str">
        <f t="shared" si="2"/>
        <v>P27_11-F7</v>
      </c>
      <c r="K144">
        <v>0</v>
      </c>
      <c r="L144">
        <v>0</v>
      </c>
    </row>
    <row r="145" spans="1:12">
      <c r="A145" s="2" t="s">
        <v>119</v>
      </c>
      <c r="B145" s="2">
        <v>27</v>
      </c>
      <c r="C145" s="2" t="s">
        <v>168</v>
      </c>
      <c r="D145" s="2">
        <v>11</v>
      </c>
      <c r="E145" s="2" t="s">
        <v>122</v>
      </c>
      <c r="F145" s="2">
        <v>8</v>
      </c>
      <c r="G145" s="25">
        <v>1</v>
      </c>
      <c r="H145" t="str">
        <f t="shared" si="2"/>
        <v>P27_11-F8</v>
      </c>
      <c r="K145">
        <v>0</v>
      </c>
      <c r="L1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21E7-76D0-46EE-AAD2-BCC7702FE345}">
  <sheetPr>
    <tabColor theme="4" tint="0.59999389629810485"/>
  </sheetPr>
  <dimension ref="A1:F34"/>
  <sheetViews>
    <sheetView topLeftCell="A17" workbookViewId="0">
      <selection activeCell="H21" sqref="H21"/>
    </sheetView>
  </sheetViews>
  <sheetFormatPr defaultColWidth="8.85546875" defaultRowHeight="15"/>
  <sheetData>
    <row r="1" spans="1:6">
      <c r="A1" t="s">
        <v>89</v>
      </c>
      <c r="B1" t="s">
        <v>58</v>
      </c>
      <c r="C1" t="s">
        <v>96</v>
      </c>
      <c r="D1" t="s">
        <v>262</v>
      </c>
      <c r="E1" t="s">
        <v>91</v>
      </c>
      <c r="F1" t="s">
        <v>263</v>
      </c>
    </row>
    <row r="2" spans="1:6">
      <c r="A2" t="s">
        <v>68</v>
      </c>
      <c r="B2">
        <v>23</v>
      </c>
      <c r="C2" t="s">
        <v>264</v>
      </c>
      <c r="D2" s="27">
        <v>53</v>
      </c>
      <c r="E2" s="28">
        <v>9</v>
      </c>
      <c r="F2" s="28" t="s">
        <v>265</v>
      </c>
    </row>
    <row r="3" spans="1:6">
      <c r="A3" t="s">
        <v>68</v>
      </c>
      <c r="B3">
        <v>23</v>
      </c>
      <c r="C3" t="s">
        <v>266</v>
      </c>
      <c r="D3" s="27">
        <v>54</v>
      </c>
      <c r="E3" s="28">
        <v>9</v>
      </c>
      <c r="F3" s="28" t="s">
        <v>267</v>
      </c>
    </row>
    <row r="4" spans="1:6">
      <c r="A4" t="s">
        <v>68</v>
      </c>
      <c r="B4">
        <v>23</v>
      </c>
      <c r="C4" t="s">
        <v>268</v>
      </c>
      <c r="D4" s="27">
        <v>55</v>
      </c>
      <c r="E4" s="28">
        <v>9</v>
      </c>
      <c r="F4" s="28" t="s">
        <v>269</v>
      </c>
    </row>
    <row r="5" spans="1:6">
      <c r="A5" t="s">
        <v>68</v>
      </c>
      <c r="B5">
        <v>27</v>
      </c>
      <c r="C5" t="s">
        <v>270</v>
      </c>
      <c r="D5" s="27">
        <v>56</v>
      </c>
      <c r="E5" s="28">
        <v>9</v>
      </c>
      <c r="F5" s="28" t="s">
        <v>271</v>
      </c>
    </row>
    <row r="6" spans="1:6">
      <c r="A6" t="s">
        <v>68</v>
      </c>
      <c r="B6">
        <v>27</v>
      </c>
      <c r="C6" t="s">
        <v>272</v>
      </c>
      <c r="D6" s="27">
        <v>57</v>
      </c>
      <c r="E6" s="28">
        <v>9</v>
      </c>
      <c r="F6" s="28" t="s">
        <v>273</v>
      </c>
    </row>
    <row r="7" spans="1:6">
      <c r="A7" t="s">
        <v>68</v>
      </c>
      <c r="B7">
        <v>49</v>
      </c>
      <c r="C7" t="s">
        <v>274</v>
      </c>
      <c r="D7" s="29">
        <v>58</v>
      </c>
      <c r="E7" s="30">
        <v>10</v>
      </c>
      <c r="F7" s="30" t="str">
        <f>RIGHT(C7, 2)</f>
        <v>C1</v>
      </c>
    </row>
    <row r="8" spans="1:6">
      <c r="A8" t="s">
        <v>68</v>
      </c>
      <c r="B8">
        <v>49</v>
      </c>
      <c r="C8" t="s">
        <v>275</v>
      </c>
      <c r="D8" s="29">
        <v>59</v>
      </c>
      <c r="E8" s="30">
        <v>10</v>
      </c>
      <c r="F8" s="30" t="str">
        <f t="shared" ref="F8:F34" si="0">RIGHT(C8, 2)</f>
        <v>C2</v>
      </c>
    </row>
    <row r="9" spans="1:6">
      <c r="A9" t="s">
        <v>68</v>
      </c>
      <c r="B9">
        <v>49</v>
      </c>
      <c r="C9" t="s">
        <v>276</v>
      </c>
      <c r="D9" s="29">
        <v>60</v>
      </c>
      <c r="E9" s="30">
        <v>10</v>
      </c>
      <c r="F9" s="30" t="str">
        <f t="shared" si="0"/>
        <v>C3</v>
      </c>
    </row>
    <row r="10" spans="1:6">
      <c r="A10" t="s">
        <v>68</v>
      </c>
      <c r="B10">
        <v>49</v>
      </c>
      <c r="C10" t="s">
        <v>277</v>
      </c>
      <c r="D10" s="29">
        <v>61</v>
      </c>
      <c r="E10" s="30">
        <v>10</v>
      </c>
      <c r="F10" s="30" t="str">
        <f t="shared" si="0"/>
        <v>D3</v>
      </c>
    </row>
    <row r="11" spans="1:6">
      <c r="A11" t="s">
        <v>68</v>
      </c>
      <c r="B11">
        <v>4</v>
      </c>
      <c r="C11" t="s">
        <v>278</v>
      </c>
      <c r="D11" s="27">
        <v>62</v>
      </c>
      <c r="E11" s="28">
        <v>9</v>
      </c>
      <c r="F11" s="28" t="str">
        <f t="shared" si="0"/>
        <v>A1</v>
      </c>
    </row>
    <row r="12" spans="1:6">
      <c r="A12" t="s">
        <v>68</v>
      </c>
      <c r="B12">
        <v>4</v>
      </c>
      <c r="C12" t="s">
        <v>279</v>
      </c>
      <c r="D12" s="27">
        <v>63</v>
      </c>
      <c r="E12" s="28">
        <v>9</v>
      </c>
      <c r="F12" s="28" t="str">
        <f t="shared" si="0"/>
        <v>A2</v>
      </c>
    </row>
    <row r="13" spans="1:6">
      <c r="A13" t="s">
        <v>68</v>
      </c>
      <c r="B13">
        <v>4</v>
      </c>
      <c r="C13" t="s">
        <v>280</v>
      </c>
      <c r="D13" s="27">
        <v>64</v>
      </c>
      <c r="E13" s="28">
        <v>9</v>
      </c>
      <c r="F13" s="28" t="str">
        <f t="shared" si="0"/>
        <v>A7</v>
      </c>
    </row>
    <row r="14" spans="1:6">
      <c r="A14" t="s">
        <v>68</v>
      </c>
      <c r="B14">
        <v>4</v>
      </c>
      <c r="C14" t="s">
        <v>281</v>
      </c>
      <c r="D14" s="27">
        <v>65</v>
      </c>
      <c r="E14" s="28">
        <v>9</v>
      </c>
      <c r="F14" s="28" t="str">
        <f t="shared" si="0"/>
        <v>A8</v>
      </c>
    </row>
    <row r="15" spans="1:6">
      <c r="A15" t="s">
        <v>68</v>
      </c>
      <c r="B15">
        <v>4</v>
      </c>
      <c r="C15" t="s">
        <v>282</v>
      </c>
      <c r="D15" s="27">
        <v>66</v>
      </c>
      <c r="E15" s="28">
        <v>9</v>
      </c>
      <c r="F15" s="28" t="str">
        <f t="shared" si="0"/>
        <v>B1</v>
      </c>
    </row>
    <row r="16" spans="1:6">
      <c r="A16" t="s">
        <v>68</v>
      </c>
      <c r="B16">
        <v>4</v>
      </c>
      <c r="C16" t="s">
        <v>283</v>
      </c>
      <c r="D16" s="27">
        <v>67</v>
      </c>
      <c r="E16" s="28">
        <v>9</v>
      </c>
      <c r="F16" s="28" t="str">
        <f t="shared" si="0"/>
        <v>B6</v>
      </c>
    </row>
    <row r="17" spans="1:6">
      <c r="A17" t="s">
        <v>68</v>
      </c>
      <c r="B17">
        <v>4</v>
      </c>
      <c r="C17" t="s">
        <v>284</v>
      </c>
      <c r="D17" s="27">
        <v>68</v>
      </c>
      <c r="E17" s="28">
        <v>9</v>
      </c>
      <c r="F17" s="28" t="str">
        <f t="shared" si="0"/>
        <v>B7</v>
      </c>
    </row>
    <row r="18" spans="1:6">
      <c r="A18" t="s">
        <v>68</v>
      </c>
      <c r="B18">
        <v>4</v>
      </c>
      <c r="C18" t="s">
        <v>285</v>
      </c>
      <c r="D18" s="27">
        <v>69</v>
      </c>
      <c r="E18" s="28">
        <v>9</v>
      </c>
      <c r="F18" s="28" t="str">
        <f t="shared" si="0"/>
        <v>B8</v>
      </c>
    </row>
    <row r="19" spans="1:6">
      <c r="A19" t="s">
        <v>68</v>
      </c>
      <c r="B19">
        <v>36</v>
      </c>
      <c r="C19" t="s">
        <v>286</v>
      </c>
      <c r="D19" s="29">
        <v>70</v>
      </c>
      <c r="E19" s="30">
        <v>10</v>
      </c>
      <c r="F19" s="30" t="str">
        <f t="shared" si="0"/>
        <v>B3</v>
      </c>
    </row>
    <row r="20" spans="1:6">
      <c r="A20" t="s">
        <v>68</v>
      </c>
      <c r="B20">
        <v>36</v>
      </c>
      <c r="C20" t="s">
        <v>287</v>
      </c>
      <c r="D20" s="29">
        <v>71</v>
      </c>
      <c r="E20" s="30">
        <v>10</v>
      </c>
      <c r="F20" s="30" t="str">
        <f t="shared" si="0"/>
        <v>B4</v>
      </c>
    </row>
    <row r="21" spans="1:6">
      <c r="A21" t="s">
        <v>68</v>
      </c>
      <c r="B21">
        <v>36</v>
      </c>
      <c r="C21" t="s">
        <v>288</v>
      </c>
      <c r="D21" s="29">
        <v>72</v>
      </c>
      <c r="E21" s="30">
        <v>10</v>
      </c>
      <c r="F21" s="30" t="str">
        <f t="shared" si="0"/>
        <v>B6</v>
      </c>
    </row>
    <row r="22" spans="1:6">
      <c r="A22" t="s">
        <v>68</v>
      </c>
      <c r="B22">
        <v>36</v>
      </c>
      <c r="C22" t="s">
        <v>289</v>
      </c>
      <c r="D22" s="29">
        <v>73</v>
      </c>
      <c r="E22" s="30">
        <v>10</v>
      </c>
      <c r="F22" s="30" t="str">
        <f t="shared" si="0"/>
        <v>B7</v>
      </c>
    </row>
    <row r="23" spans="1:6">
      <c r="A23" t="s">
        <v>68</v>
      </c>
      <c r="B23">
        <v>36</v>
      </c>
      <c r="C23" t="s">
        <v>290</v>
      </c>
      <c r="D23" s="29">
        <v>74</v>
      </c>
      <c r="E23" s="30">
        <v>10</v>
      </c>
      <c r="F23" s="30" t="str">
        <f t="shared" si="0"/>
        <v>A6</v>
      </c>
    </row>
    <row r="24" spans="1:6">
      <c r="A24" t="s">
        <v>119</v>
      </c>
      <c r="B24">
        <v>24</v>
      </c>
      <c r="C24" t="s">
        <v>291</v>
      </c>
      <c r="D24" s="27">
        <v>75</v>
      </c>
      <c r="E24" s="28">
        <v>11</v>
      </c>
      <c r="F24" s="28" t="str">
        <f t="shared" si="0"/>
        <v>D7</v>
      </c>
    </row>
    <row r="25" spans="1:6">
      <c r="A25" t="s">
        <v>119</v>
      </c>
      <c r="B25">
        <v>27</v>
      </c>
      <c r="C25" t="s">
        <v>292</v>
      </c>
      <c r="D25" s="27">
        <v>76</v>
      </c>
      <c r="E25" s="28">
        <v>11</v>
      </c>
      <c r="F25" s="28" t="str">
        <f t="shared" si="0"/>
        <v>F1</v>
      </c>
    </row>
    <row r="26" spans="1:6">
      <c r="A26" t="s">
        <v>119</v>
      </c>
      <c r="B26">
        <v>3</v>
      </c>
      <c r="C26" t="s">
        <v>293</v>
      </c>
      <c r="D26" s="29">
        <v>77</v>
      </c>
      <c r="E26" s="30">
        <v>10</v>
      </c>
      <c r="F26" s="30" t="str">
        <f t="shared" si="0"/>
        <v>F2</v>
      </c>
    </row>
    <row r="27" spans="1:6">
      <c r="A27" t="s">
        <v>119</v>
      </c>
      <c r="B27">
        <v>7</v>
      </c>
      <c r="C27" t="s">
        <v>294</v>
      </c>
      <c r="D27" s="27">
        <v>78</v>
      </c>
      <c r="E27" s="28">
        <v>11</v>
      </c>
      <c r="F27" s="28" t="str">
        <f t="shared" si="0"/>
        <v>A4</v>
      </c>
    </row>
    <row r="28" spans="1:6">
      <c r="A28" t="s">
        <v>119</v>
      </c>
      <c r="B28">
        <v>7</v>
      </c>
      <c r="C28" t="s">
        <v>295</v>
      </c>
      <c r="D28" s="27">
        <v>79</v>
      </c>
      <c r="E28" s="28">
        <v>11</v>
      </c>
      <c r="F28" s="28" t="str">
        <f t="shared" si="0"/>
        <v>A5</v>
      </c>
    </row>
    <row r="29" spans="1:6">
      <c r="A29" t="s">
        <v>119</v>
      </c>
      <c r="B29">
        <v>7</v>
      </c>
      <c r="C29" t="s">
        <v>296</v>
      </c>
      <c r="D29" s="27">
        <v>80</v>
      </c>
      <c r="E29" s="28">
        <v>11</v>
      </c>
      <c r="F29" s="28" t="str">
        <f t="shared" si="0"/>
        <v>A8</v>
      </c>
    </row>
    <row r="30" spans="1:6">
      <c r="A30" t="s">
        <v>119</v>
      </c>
      <c r="B30">
        <v>7</v>
      </c>
      <c r="C30" t="s">
        <v>297</v>
      </c>
      <c r="D30" s="27">
        <v>81</v>
      </c>
      <c r="E30" s="28">
        <v>11</v>
      </c>
      <c r="F30" s="28" t="str">
        <f t="shared" si="0"/>
        <v>B1</v>
      </c>
    </row>
    <row r="31" spans="1:6">
      <c r="A31" t="s">
        <v>119</v>
      </c>
      <c r="B31">
        <v>7</v>
      </c>
      <c r="C31" t="s">
        <v>298</v>
      </c>
      <c r="D31" s="27">
        <v>82</v>
      </c>
      <c r="E31" s="28">
        <v>11</v>
      </c>
      <c r="F31" s="28" t="str">
        <f t="shared" si="0"/>
        <v>B2</v>
      </c>
    </row>
    <row r="32" spans="1:6">
      <c r="A32" t="s">
        <v>119</v>
      </c>
      <c r="B32">
        <v>7</v>
      </c>
      <c r="C32" t="s">
        <v>299</v>
      </c>
      <c r="D32" s="27">
        <v>83</v>
      </c>
      <c r="E32" s="28">
        <v>11</v>
      </c>
      <c r="F32" s="28" t="str">
        <f t="shared" si="0"/>
        <v>B5</v>
      </c>
    </row>
    <row r="33" spans="1:6">
      <c r="A33" t="s">
        <v>119</v>
      </c>
      <c r="B33">
        <v>7</v>
      </c>
      <c r="C33" t="s">
        <v>300</v>
      </c>
      <c r="D33" s="27">
        <v>84</v>
      </c>
      <c r="E33" s="28">
        <v>11</v>
      </c>
      <c r="F33" s="28" t="str">
        <f t="shared" si="0"/>
        <v>B6</v>
      </c>
    </row>
    <row r="34" spans="1:6">
      <c r="A34" t="s">
        <v>119</v>
      </c>
      <c r="B34">
        <v>7</v>
      </c>
      <c r="C34" t="s">
        <v>301</v>
      </c>
      <c r="D34" s="27">
        <v>85</v>
      </c>
      <c r="E34" s="28">
        <v>11</v>
      </c>
      <c r="F34" s="28" t="str">
        <f t="shared" si="0"/>
        <v>B8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6C19-B11B-4DED-BBA5-94D271A0AB51}">
  <sheetPr>
    <tabColor rgb="FFFF0000"/>
  </sheetPr>
  <dimension ref="A1:AZ86"/>
  <sheetViews>
    <sheetView tabSelected="1" zoomScale="151" workbookViewId="0">
      <pane xSplit="4" topLeftCell="AR30" activePane="topRight" state="frozen"/>
      <selection pane="topRight" activeCell="BA2" sqref="BA2:BA53"/>
      <selection activeCell="H21" sqref="H21"/>
    </sheetView>
  </sheetViews>
  <sheetFormatPr defaultColWidth="8.85546875" defaultRowHeight="15"/>
  <cols>
    <col min="1" max="1" width="4.140625" bestFit="1" customWidth="1"/>
    <col min="2" max="2" width="4.28515625" bestFit="1" customWidth="1"/>
    <col min="3" max="3" width="12.28515625" bestFit="1" customWidth="1"/>
    <col min="4" max="4" width="5.7109375" style="1" bestFit="1" customWidth="1"/>
    <col min="5" max="5" width="10.140625" bestFit="1" customWidth="1"/>
    <col min="7" max="7" width="10.140625" customWidth="1"/>
    <col min="8" max="8" width="12.28515625" customWidth="1"/>
    <col min="10" max="10" width="11.85546875" customWidth="1"/>
    <col min="11" max="11" width="12.28515625" customWidth="1"/>
    <col min="12" max="12" width="10" bestFit="1" customWidth="1"/>
    <col min="13" max="13" width="15.42578125" bestFit="1" customWidth="1"/>
    <col min="14" max="14" width="14.85546875" bestFit="1" customWidth="1"/>
    <col min="15" max="15" width="15.42578125" bestFit="1" customWidth="1"/>
    <col min="16" max="16" width="14" bestFit="1" customWidth="1"/>
    <col min="17" max="17" width="12.28515625" bestFit="1" customWidth="1"/>
    <col min="18" max="18" width="10.42578125" customWidth="1"/>
    <col min="19" max="19" width="12.28515625" bestFit="1" customWidth="1"/>
    <col min="20" max="20" width="10" bestFit="1" customWidth="1"/>
    <col min="21" max="21" width="15.42578125" bestFit="1" customWidth="1"/>
    <col min="22" max="22" width="14" bestFit="1" customWidth="1"/>
    <col min="23" max="23" width="15.42578125" bestFit="1" customWidth="1"/>
    <col min="24" max="24" width="14" bestFit="1" customWidth="1"/>
    <col min="28" max="28" width="9.85546875" customWidth="1"/>
    <col min="29" max="29" width="15" customWidth="1"/>
    <col min="30" max="30" width="14.42578125" customWidth="1"/>
    <col min="31" max="31" width="12" bestFit="1" customWidth="1"/>
    <col min="32" max="32" width="12.28515625" customWidth="1"/>
    <col min="33" max="33" width="12.42578125" customWidth="1"/>
    <col min="45" max="45" width="12.28515625" bestFit="1" customWidth="1"/>
    <col min="50" max="50" width="11.7109375" bestFit="1" customWidth="1"/>
    <col min="51" max="51" width="9" bestFit="1" customWidth="1"/>
  </cols>
  <sheetData>
    <row r="1" spans="1:52">
      <c r="A1" t="s">
        <v>89</v>
      </c>
      <c r="B1" t="s">
        <v>58</v>
      </c>
      <c r="C1" t="s">
        <v>96</v>
      </c>
      <c r="D1" s="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  <c r="V1" t="s">
        <v>320</v>
      </c>
      <c r="W1" t="s">
        <v>321</v>
      </c>
      <c r="X1" t="s">
        <v>322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257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</row>
    <row r="2" spans="1:52">
      <c r="A2" t="s">
        <v>68</v>
      </c>
      <c r="B2">
        <v>23</v>
      </c>
      <c r="C2" t="s">
        <v>350</v>
      </c>
      <c r="D2" s="1">
        <v>1</v>
      </c>
      <c r="E2" s="24">
        <v>45535</v>
      </c>
      <c r="F2" t="b">
        <v>1</v>
      </c>
      <c r="G2">
        <v>17</v>
      </c>
      <c r="H2">
        <v>1</v>
      </c>
      <c r="I2">
        <v>26</v>
      </c>
      <c r="J2" t="s">
        <v>351</v>
      </c>
      <c r="K2">
        <v>3</v>
      </c>
      <c r="L2">
        <f>K2*3</f>
        <v>9</v>
      </c>
      <c r="M2" t="str">
        <f>IF(L2&gt;5,"Yes","No")</f>
        <v>Yes</v>
      </c>
      <c r="N2" t="str">
        <f>IF(M2="Yes",$A$2&amp;$B$2,"NA")</f>
        <v>C23</v>
      </c>
      <c r="O2" t="str">
        <f>IF(L2&gt;=1,"Yes","No")</f>
        <v>Yes</v>
      </c>
      <c r="P2" t="str">
        <f>IF(O2="Yes",$A$2&amp;$B$2,"NA")</f>
        <v>C23</v>
      </c>
      <c r="Q2">
        <f>I2+12</f>
        <v>38</v>
      </c>
      <c r="R2" t="s">
        <v>351</v>
      </c>
      <c r="S2">
        <v>7</v>
      </c>
      <c r="T2">
        <f>S2*3</f>
        <v>21</v>
      </c>
      <c r="U2" t="str">
        <f>IF(T2&gt;5,"Yes","No")</f>
        <v>Yes</v>
      </c>
      <c r="V2" t="str">
        <f>IF(U2="Yes",$A2&amp;$B2,"NA")</f>
        <v>C23</v>
      </c>
      <c r="W2" t="str">
        <f>IF(T2&gt;=1,"Yes","No")</f>
        <v>Yes</v>
      </c>
      <c r="X2" t="str">
        <f>IF(W2="Yes",$A2&amp;$B2,"NA")</f>
        <v>C23</v>
      </c>
      <c r="Y2">
        <v>67</v>
      </c>
      <c r="Z2" t="s">
        <v>351</v>
      </c>
      <c r="AA2">
        <v>20</v>
      </c>
      <c r="AB2">
        <f>AA2*3</f>
        <v>60</v>
      </c>
      <c r="AC2" t="str">
        <f>IF(AB2&gt;5,"Yes","No")</f>
        <v>Yes</v>
      </c>
      <c r="AD2" t="str">
        <f t="shared" ref="AD2:AD33" si="0">IF(AC2="Yes",$A2&amp;$B2,"NA")</f>
        <v>C23</v>
      </c>
      <c r="AE2" t="s">
        <v>19</v>
      </c>
      <c r="AF2" s="24">
        <v>45603</v>
      </c>
      <c r="AG2" t="s">
        <v>352</v>
      </c>
      <c r="AH2">
        <v>19</v>
      </c>
      <c r="AI2" t="s">
        <v>351</v>
      </c>
      <c r="AJ2">
        <v>12</v>
      </c>
      <c r="AL2">
        <v>13</v>
      </c>
      <c r="AN2" t="str">
        <f>IF((AL2/0.3)&gt;6,A2&amp;B2)</f>
        <v>C23</v>
      </c>
      <c r="AO2">
        <v>83</v>
      </c>
      <c r="AP2">
        <v>6</v>
      </c>
      <c r="AQ2">
        <v>3</v>
      </c>
      <c r="AR2">
        <v>3</v>
      </c>
      <c r="AS2" s="24">
        <v>45692</v>
      </c>
      <c r="AT2">
        <v>23</v>
      </c>
      <c r="AU2">
        <v>6</v>
      </c>
      <c r="AV2">
        <v>10</v>
      </c>
      <c r="AW2">
        <v>7</v>
      </c>
      <c r="AX2">
        <f>AVERAGE(AU2:AW2)*3.33</f>
        <v>25.53</v>
      </c>
      <c r="AY2" s="24">
        <v>45843</v>
      </c>
      <c r="AZ2" t="s">
        <v>353</v>
      </c>
    </row>
    <row r="3" spans="1:52">
      <c r="A3" t="s">
        <v>68</v>
      </c>
      <c r="B3">
        <v>23</v>
      </c>
      <c r="C3" t="s">
        <v>354</v>
      </c>
      <c r="D3" s="1">
        <v>2</v>
      </c>
      <c r="E3" s="24">
        <v>45535</v>
      </c>
      <c r="F3" t="b">
        <v>1</v>
      </c>
      <c r="G3">
        <v>17</v>
      </c>
      <c r="H3">
        <v>2</v>
      </c>
      <c r="I3">
        <v>26</v>
      </c>
      <c r="J3" t="s">
        <v>355</v>
      </c>
      <c r="K3">
        <v>4</v>
      </c>
      <c r="L3">
        <f t="shared" ref="L3:L53" si="1">K3*3</f>
        <v>12</v>
      </c>
      <c r="M3" t="str">
        <f t="shared" ref="M3:M53" si="2">IF(L3&gt;5,"Yes","No")</f>
        <v>Yes</v>
      </c>
      <c r="N3" t="str">
        <f t="shared" ref="N3:N53" si="3">IF(M3="Yes",A3&amp;B3,"NA")</f>
        <v>C23</v>
      </c>
      <c r="O3" t="str">
        <f t="shared" ref="O3:O53" si="4">IF(L3&gt;=1,"Yes","No")</f>
        <v>Yes</v>
      </c>
      <c r="P3" t="str">
        <f t="shared" ref="P3:P53" si="5">IF(O3="Yes",A3&amp;B3,"NA")</f>
        <v>C23</v>
      </c>
      <c r="Q3">
        <f t="shared" ref="Q3:Q53" si="6">I3+12</f>
        <v>38</v>
      </c>
      <c r="R3" t="s">
        <v>355</v>
      </c>
      <c r="S3">
        <v>3</v>
      </c>
      <c r="T3">
        <f t="shared" ref="T3:T53" si="7">S3*3</f>
        <v>9</v>
      </c>
      <c r="U3" t="str">
        <f t="shared" ref="U3:U53" si="8">IF(T3&gt;5,"Yes","No")</f>
        <v>Yes</v>
      </c>
      <c r="V3" t="str">
        <f t="shared" ref="V3:V53" si="9">IF(U3="Yes",$A3&amp;$B3,"NA")</f>
        <v>C23</v>
      </c>
      <c r="W3" t="str">
        <f t="shared" ref="W3:W53" si="10">IF(T3&gt;=1,"Yes","No")</f>
        <v>Yes</v>
      </c>
      <c r="X3" t="str">
        <f t="shared" ref="X3:X53" si="11">IF(W3="Yes",$A3&amp;$B3,"NA")</f>
        <v>C23</v>
      </c>
      <c r="Y3">
        <v>67</v>
      </c>
      <c r="Z3" t="s">
        <v>355</v>
      </c>
      <c r="AA3">
        <v>10</v>
      </c>
      <c r="AB3">
        <f t="shared" ref="AB3:AB53" si="12">AA3*3</f>
        <v>30</v>
      </c>
      <c r="AC3" t="str">
        <f t="shared" ref="AC3:AC53" si="13">IF(AB3&gt;5,"Yes","No")</f>
        <v>Yes</v>
      </c>
      <c r="AD3" t="str">
        <f t="shared" si="0"/>
        <v>C23</v>
      </c>
      <c r="AE3" t="s">
        <v>19</v>
      </c>
      <c r="AF3" s="24">
        <v>45603</v>
      </c>
      <c r="AG3" t="s">
        <v>352</v>
      </c>
      <c r="AH3">
        <v>19</v>
      </c>
      <c r="AI3" t="s">
        <v>355</v>
      </c>
      <c r="AJ3">
        <v>8</v>
      </c>
      <c r="AL3">
        <v>2</v>
      </c>
      <c r="AN3" t="str">
        <f t="shared" ref="AN3:AN66" si="14">IF((AL3/0.3)&gt;6,A3&amp;B3)</f>
        <v>C23</v>
      </c>
      <c r="AO3">
        <v>83</v>
      </c>
      <c r="AP3">
        <v>0</v>
      </c>
      <c r="AQ3">
        <v>0</v>
      </c>
      <c r="AR3">
        <v>1</v>
      </c>
      <c r="AS3" s="24">
        <v>45692</v>
      </c>
      <c r="AT3">
        <v>23</v>
      </c>
      <c r="AU3">
        <v>20</v>
      </c>
      <c r="AV3">
        <v>14</v>
      </c>
      <c r="AW3">
        <v>15</v>
      </c>
      <c r="AX3">
        <f t="shared" ref="AX3:AX66" si="15">AVERAGE(AU3:AW3)*3.33</f>
        <v>54.39</v>
      </c>
      <c r="AY3" s="24">
        <v>45843</v>
      </c>
      <c r="AZ3" t="s">
        <v>353</v>
      </c>
    </row>
    <row r="4" spans="1:52">
      <c r="A4" t="s">
        <v>68</v>
      </c>
      <c r="B4">
        <v>23</v>
      </c>
      <c r="C4" t="s">
        <v>356</v>
      </c>
      <c r="D4" s="1">
        <v>3</v>
      </c>
      <c r="E4" s="24">
        <v>45535</v>
      </c>
      <c r="F4" t="b">
        <v>1</v>
      </c>
      <c r="G4">
        <v>17</v>
      </c>
      <c r="H4">
        <v>1</v>
      </c>
      <c r="I4">
        <v>26</v>
      </c>
      <c r="J4" t="s">
        <v>357</v>
      </c>
      <c r="K4">
        <v>3</v>
      </c>
      <c r="L4">
        <f t="shared" si="1"/>
        <v>9</v>
      </c>
      <c r="M4" t="str">
        <f t="shared" si="2"/>
        <v>Yes</v>
      </c>
      <c r="N4" t="str">
        <f t="shared" si="3"/>
        <v>C23</v>
      </c>
      <c r="O4" t="str">
        <f t="shared" si="4"/>
        <v>Yes</v>
      </c>
      <c r="P4" t="str">
        <f t="shared" si="5"/>
        <v>C23</v>
      </c>
      <c r="Q4">
        <f t="shared" si="6"/>
        <v>38</v>
      </c>
      <c r="R4" t="s">
        <v>357</v>
      </c>
      <c r="S4">
        <v>2</v>
      </c>
      <c r="T4">
        <f t="shared" si="7"/>
        <v>6</v>
      </c>
      <c r="U4" t="str">
        <f t="shared" si="8"/>
        <v>Yes</v>
      </c>
      <c r="V4" t="str">
        <f t="shared" si="9"/>
        <v>C23</v>
      </c>
      <c r="W4" t="str">
        <f t="shared" si="10"/>
        <v>Yes</v>
      </c>
      <c r="X4" t="str">
        <f t="shared" si="11"/>
        <v>C23</v>
      </c>
      <c r="Y4">
        <v>67</v>
      </c>
      <c r="Z4" t="s">
        <v>357</v>
      </c>
      <c r="AA4">
        <v>1</v>
      </c>
      <c r="AB4">
        <f t="shared" si="12"/>
        <v>3</v>
      </c>
      <c r="AC4" t="str">
        <f t="shared" si="13"/>
        <v>No</v>
      </c>
      <c r="AD4" t="str">
        <f t="shared" si="0"/>
        <v>NA</v>
      </c>
      <c r="AE4" t="s">
        <v>19</v>
      </c>
      <c r="AF4" s="24">
        <v>45603</v>
      </c>
      <c r="AG4" t="s">
        <v>352</v>
      </c>
      <c r="AH4">
        <v>19</v>
      </c>
      <c r="AI4" t="s">
        <v>357</v>
      </c>
      <c r="AJ4">
        <v>0</v>
      </c>
      <c r="AL4">
        <v>3</v>
      </c>
      <c r="AN4" t="str">
        <f t="shared" si="14"/>
        <v>C23</v>
      </c>
      <c r="AO4">
        <v>83</v>
      </c>
      <c r="AP4">
        <v>0</v>
      </c>
      <c r="AQ4">
        <v>1</v>
      </c>
      <c r="AR4">
        <v>0</v>
      </c>
      <c r="AS4" s="24">
        <v>45692</v>
      </c>
      <c r="AT4">
        <v>23</v>
      </c>
      <c r="AU4">
        <v>3</v>
      </c>
      <c r="AV4">
        <v>1</v>
      </c>
      <c r="AW4">
        <v>5</v>
      </c>
      <c r="AX4">
        <f t="shared" si="15"/>
        <v>9.99</v>
      </c>
      <c r="AY4" s="24">
        <v>45843</v>
      </c>
      <c r="AZ4" t="b">
        <v>0</v>
      </c>
    </row>
    <row r="5" spans="1:52">
      <c r="A5" t="s">
        <v>68</v>
      </c>
      <c r="B5">
        <v>23</v>
      </c>
      <c r="C5" t="s">
        <v>358</v>
      </c>
      <c r="D5" s="1">
        <v>4</v>
      </c>
      <c r="E5" s="24">
        <v>45535</v>
      </c>
      <c r="F5" t="b">
        <v>1</v>
      </c>
      <c r="G5">
        <v>17</v>
      </c>
      <c r="H5">
        <v>0</v>
      </c>
      <c r="I5">
        <v>26</v>
      </c>
      <c r="J5" t="s">
        <v>359</v>
      </c>
      <c r="K5">
        <v>0</v>
      </c>
      <c r="L5">
        <f t="shared" si="1"/>
        <v>0</v>
      </c>
      <c r="M5" t="str">
        <f t="shared" si="2"/>
        <v>No</v>
      </c>
      <c r="N5" t="str">
        <f t="shared" si="3"/>
        <v>NA</v>
      </c>
      <c r="O5" t="str">
        <f t="shared" si="4"/>
        <v>No</v>
      </c>
      <c r="P5" t="str">
        <f t="shared" si="5"/>
        <v>NA</v>
      </c>
      <c r="Q5">
        <f t="shared" si="6"/>
        <v>38</v>
      </c>
      <c r="R5" t="s">
        <v>359</v>
      </c>
      <c r="S5">
        <v>0</v>
      </c>
      <c r="T5">
        <f t="shared" si="7"/>
        <v>0</v>
      </c>
      <c r="U5" t="str">
        <f t="shared" si="8"/>
        <v>No</v>
      </c>
      <c r="V5" t="str">
        <f t="shared" si="9"/>
        <v>NA</v>
      </c>
      <c r="W5" t="str">
        <f t="shared" si="10"/>
        <v>No</v>
      </c>
      <c r="X5" t="str">
        <f t="shared" si="11"/>
        <v>NA</v>
      </c>
      <c r="Y5">
        <v>67</v>
      </c>
      <c r="Z5" t="s">
        <v>359</v>
      </c>
      <c r="AA5">
        <v>0</v>
      </c>
      <c r="AB5">
        <f t="shared" si="12"/>
        <v>0</v>
      </c>
      <c r="AC5" t="str">
        <f t="shared" si="13"/>
        <v>No</v>
      </c>
      <c r="AD5" t="str">
        <f t="shared" si="0"/>
        <v>NA</v>
      </c>
      <c r="AE5" t="s">
        <v>19</v>
      </c>
      <c r="AF5" s="24">
        <v>45603</v>
      </c>
      <c r="AG5" t="s">
        <v>360</v>
      </c>
      <c r="AH5">
        <v>19</v>
      </c>
      <c r="AI5" t="s">
        <v>359</v>
      </c>
      <c r="AJ5">
        <v>0</v>
      </c>
      <c r="AL5">
        <v>0</v>
      </c>
      <c r="AN5" t="b">
        <f t="shared" si="14"/>
        <v>0</v>
      </c>
      <c r="AO5">
        <v>83</v>
      </c>
      <c r="AP5">
        <v>0</v>
      </c>
      <c r="AQ5">
        <v>0</v>
      </c>
      <c r="AR5">
        <v>0</v>
      </c>
      <c r="AS5" s="24">
        <v>45692</v>
      </c>
      <c r="AT5">
        <v>23</v>
      </c>
      <c r="AU5">
        <v>0</v>
      </c>
      <c r="AV5">
        <v>0</v>
      </c>
      <c r="AW5">
        <v>0</v>
      </c>
      <c r="AX5">
        <f t="shared" si="15"/>
        <v>0</v>
      </c>
      <c r="AY5" s="24">
        <v>45843</v>
      </c>
      <c r="AZ5" t="b">
        <v>0</v>
      </c>
    </row>
    <row r="6" spans="1:52">
      <c r="A6" t="s">
        <v>68</v>
      </c>
      <c r="B6">
        <v>23</v>
      </c>
      <c r="C6" t="s">
        <v>361</v>
      </c>
      <c r="D6" s="1">
        <v>5</v>
      </c>
      <c r="E6" s="24">
        <v>45535</v>
      </c>
      <c r="F6" t="b">
        <v>1</v>
      </c>
      <c r="G6">
        <v>17</v>
      </c>
      <c r="H6">
        <v>5</v>
      </c>
      <c r="I6">
        <v>26</v>
      </c>
      <c r="J6" t="s">
        <v>362</v>
      </c>
      <c r="K6">
        <v>21</v>
      </c>
      <c r="L6">
        <f t="shared" si="1"/>
        <v>63</v>
      </c>
      <c r="M6" t="str">
        <f t="shared" si="2"/>
        <v>Yes</v>
      </c>
      <c r="N6" t="str">
        <f t="shared" si="3"/>
        <v>C23</v>
      </c>
      <c r="O6" t="str">
        <f t="shared" si="4"/>
        <v>Yes</v>
      </c>
      <c r="P6" t="str">
        <f t="shared" si="5"/>
        <v>C23</v>
      </c>
      <c r="Q6">
        <f t="shared" si="6"/>
        <v>38</v>
      </c>
      <c r="R6" t="s">
        <v>362</v>
      </c>
      <c r="S6">
        <v>51</v>
      </c>
      <c r="T6">
        <f t="shared" si="7"/>
        <v>153</v>
      </c>
      <c r="U6" t="str">
        <f t="shared" si="8"/>
        <v>Yes</v>
      </c>
      <c r="V6" t="str">
        <f t="shared" si="9"/>
        <v>C23</v>
      </c>
      <c r="W6" t="str">
        <f t="shared" si="10"/>
        <v>Yes</v>
      </c>
      <c r="X6" t="str">
        <f t="shared" si="11"/>
        <v>C23</v>
      </c>
      <c r="Y6">
        <v>67</v>
      </c>
      <c r="Z6" t="s">
        <v>362</v>
      </c>
      <c r="AA6">
        <v>80</v>
      </c>
      <c r="AB6">
        <f t="shared" si="12"/>
        <v>240</v>
      </c>
      <c r="AC6" t="str">
        <f t="shared" si="13"/>
        <v>Yes</v>
      </c>
      <c r="AD6" t="str">
        <f t="shared" si="0"/>
        <v>C23</v>
      </c>
      <c r="AE6" t="s">
        <v>363</v>
      </c>
      <c r="AF6" s="24">
        <v>45603</v>
      </c>
      <c r="AG6" t="s">
        <v>352</v>
      </c>
      <c r="AH6">
        <v>19</v>
      </c>
      <c r="AI6" t="s">
        <v>362</v>
      </c>
      <c r="AJ6">
        <v>11</v>
      </c>
      <c r="AL6">
        <v>1</v>
      </c>
      <c r="AN6" t="b">
        <f t="shared" si="14"/>
        <v>0</v>
      </c>
      <c r="AO6">
        <v>83</v>
      </c>
      <c r="AP6">
        <v>0</v>
      </c>
      <c r="AQ6">
        <v>0</v>
      </c>
      <c r="AR6">
        <v>1</v>
      </c>
      <c r="AS6" s="24">
        <v>45692</v>
      </c>
      <c r="AT6">
        <v>23</v>
      </c>
      <c r="AU6">
        <v>6</v>
      </c>
      <c r="AV6">
        <v>8</v>
      </c>
      <c r="AW6">
        <v>9</v>
      </c>
      <c r="AX6">
        <f t="shared" si="15"/>
        <v>25.53</v>
      </c>
      <c r="AY6" s="24">
        <v>45843</v>
      </c>
      <c r="AZ6" t="s">
        <v>353</v>
      </c>
    </row>
    <row r="7" spans="1:52">
      <c r="A7" t="s">
        <v>68</v>
      </c>
      <c r="B7">
        <v>27</v>
      </c>
      <c r="C7" t="s">
        <v>364</v>
      </c>
      <c r="D7" s="1">
        <v>6</v>
      </c>
      <c r="E7" s="24">
        <v>45535</v>
      </c>
      <c r="F7" t="b">
        <v>1</v>
      </c>
      <c r="G7">
        <v>17</v>
      </c>
      <c r="H7">
        <v>3</v>
      </c>
      <c r="I7">
        <v>26</v>
      </c>
      <c r="J7" t="s">
        <v>365</v>
      </c>
      <c r="K7">
        <v>12</v>
      </c>
      <c r="L7">
        <f t="shared" si="1"/>
        <v>36</v>
      </c>
      <c r="M7" t="str">
        <f t="shared" si="2"/>
        <v>Yes</v>
      </c>
      <c r="N7" t="str">
        <f t="shared" si="3"/>
        <v>C27</v>
      </c>
      <c r="O7" t="str">
        <f t="shared" si="4"/>
        <v>Yes</v>
      </c>
      <c r="P7" t="str">
        <f t="shared" si="5"/>
        <v>C27</v>
      </c>
      <c r="Q7">
        <f t="shared" si="6"/>
        <v>38</v>
      </c>
      <c r="R7" t="s">
        <v>365</v>
      </c>
      <c r="S7">
        <v>24</v>
      </c>
      <c r="T7">
        <f t="shared" si="7"/>
        <v>72</v>
      </c>
      <c r="U7" t="str">
        <f t="shared" si="8"/>
        <v>Yes</v>
      </c>
      <c r="V7" t="str">
        <f t="shared" si="9"/>
        <v>C27</v>
      </c>
      <c r="W7" t="str">
        <f t="shared" si="10"/>
        <v>Yes</v>
      </c>
      <c r="X7" t="str">
        <f t="shared" si="11"/>
        <v>C27</v>
      </c>
      <c r="Y7">
        <v>67</v>
      </c>
      <c r="Z7" t="s">
        <v>365</v>
      </c>
      <c r="AA7">
        <v>60</v>
      </c>
      <c r="AB7">
        <f t="shared" si="12"/>
        <v>180</v>
      </c>
      <c r="AC7" t="str">
        <f t="shared" si="13"/>
        <v>Yes</v>
      </c>
      <c r="AD7" t="str">
        <f t="shared" si="0"/>
        <v>C27</v>
      </c>
      <c r="AE7" t="s">
        <v>19</v>
      </c>
      <c r="AF7" s="24">
        <v>45603</v>
      </c>
      <c r="AG7" t="s">
        <v>352</v>
      </c>
      <c r="AH7">
        <v>19</v>
      </c>
      <c r="AI7" t="s">
        <v>365</v>
      </c>
      <c r="AJ7">
        <v>16</v>
      </c>
      <c r="AL7">
        <v>6</v>
      </c>
      <c r="AN7" t="str">
        <f t="shared" si="14"/>
        <v>C27</v>
      </c>
      <c r="AO7">
        <v>83</v>
      </c>
      <c r="AP7">
        <v>2</v>
      </c>
      <c r="AQ7">
        <v>0</v>
      </c>
      <c r="AR7">
        <v>2</v>
      </c>
      <c r="AS7" s="24">
        <v>45692</v>
      </c>
      <c r="AT7">
        <v>23</v>
      </c>
      <c r="AU7">
        <v>8</v>
      </c>
      <c r="AV7">
        <v>15</v>
      </c>
      <c r="AW7">
        <v>15</v>
      </c>
      <c r="AX7">
        <f t="shared" si="15"/>
        <v>42.18</v>
      </c>
      <c r="AY7" s="24">
        <v>45843</v>
      </c>
      <c r="AZ7" t="b">
        <v>1</v>
      </c>
    </row>
    <row r="8" spans="1:52">
      <c r="A8" t="s">
        <v>68</v>
      </c>
      <c r="B8">
        <v>27</v>
      </c>
      <c r="C8" t="s">
        <v>366</v>
      </c>
      <c r="D8" s="1">
        <v>7</v>
      </c>
      <c r="E8" s="24">
        <v>45535</v>
      </c>
      <c r="F8" t="b">
        <v>1</v>
      </c>
      <c r="G8">
        <v>17</v>
      </c>
      <c r="H8">
        <v>2</v>
      </c>
      <c r="I8">
        <v>26</v>
      </c>
      <c r="J8" t="s">
        <v>367</v>
      </c>
      <c r="K8">
        <v>9</v>
      </c>
      <c r="L8">
        <f t="shared" si="1"/>
        <v>27</v>
      </c>
      <c r="M8" t="str">
        <f t="shared" si="2"/>
        <v>Yes</v>
      </c>
      <c r="N8" t="str">
        <f t="shared" si="3"/>
        <v>C27</v>
      </c>
      <c r="O8" t="str">
        <f t="shared" si="4"/>
        <v>Yes</v>
      </c>
      <c r="P8" t="str">
        <f t="shared" si="5"/>
        <v>C27</v>
      </c>
      <c r="Q8">
        <f t="shared" si="6"/>
        <v>38</v>
      </c>
      <c r="R8" t="s">
        <v>367</v>
      </c>
      <c r="S8">
        <v>12</v>
      </c>
      <c r="T8">
        <f t="shared" si="7"/>
        <v>36</v>
      </c>
      <c r="U8" t="str">
        <f t="shared" si="8"/>
        <v>Yes</v>
      </c>
      <c r="V8" t="str">
        <f t="shared" si="9"/>
        <v>C27</v>
      </c>
      <c r="W8" t="str">
        <f t="shared" si="10"/>
        <v>Yes</v>
      </c>
      <c r="X8" t="str">
        <f t="shared" si="11"/>
        <v>C27</v>
      </c>
      <c r="Y8">
        <v>67</v>
      </c>
      <c r="Z8" t="s">
        <v>367</v>
      </c>
      <c r="AA8">
        <v>6</v>
      </c>
      <c r="AB8">
        <f t="shared" si="12"/>
        <v>18</v>
      </c>
      <c r="AC8" t="str">
        <f t="shared" si="13"/>
        <v>Yes</v>
      </c>
      <c r="AD8" t="str">
        <f t="shared" si="0"/>
        <v>C27</v>
      </c>
      <c r="AE8" t="s">
        <v>19</v>
      </c>
      <c r="AF8" s="24">
        <v>45603</v>
      </c>
      <c r="AG8" t="s">
        <v>352</v>
      </c>
      <c r="AH8">
        <v>19</v>
      </c>
      <c r="AI8" t="s">
        <v>367</v>
      </c>
      <c r="AJ8">
        <v>11</v>
      </c>
      <c r="AL8">
        <v>14</v>
      </c>
      <c r="AN8" t="str">
        <f t="shared" si="14"/>
        <v>C27</v>
      </c>
      <c r="AO8">
        <v>83</v>
      </c>
      <c r="AP8">
        <v>1</v>
      </c>
      <c r="AQ8">
        <v>1</v>
      </c>
      <c r="AR8">
        <v>0</v>
      </c>
      <c r="AS8" s="24">
        <v>45692</v>
      </c>
      <c r="AT8">
        <v>23</v>
      </c>
      <c r="AU8">
        <v>13</v>
      </c>
      <c r="AV8">
        <v>19</v>
      </c>
      <c r="AW8">
        <v>20</v>
      </c>
      <c r="AX8">
        <f t="shared" si="15"/>
        <v>57.72</v>
      </c>
      <c r="AY8" s="24">
        <v>45843</v>
      </c>
      <c r="AZ8" t="b">
        <v>0</v>
      </c>
    </row>
    <row r="9" spans="1:52">
      <c r="A9" t="s">
        <v>68</v>
      </c>
      <c r="B9">
        <v>27</v>
      </c>
      <c r="C9" t="s">
        <v>368</v>
      </c>
      <c r="D9" s="1">
        <v>8</v>
      </c>
      <c r="E9" s="24">
        <v>45535</v>
      </c>
      <c r="F9" t="b">
        <v>1</v>
      </c>
      <c r="G9">
        <v>17</v>
      </c>
      <c r="H9">
        <v>0</v>
      </c>
      <c r="I9">
        <v>26</v>
      </c>
      <c r="J9" t="s">
        <v>369</v>
      </c>
      <c r="K9">
        <v>1</v>
      </c>
      <c r="L9">
        <f t="shared" si="1"/>
        <v>3</v>
      </c>
      <c r="M9" t="str">
        <f t="shared" si="2"/>
        <v>No</v>
      </c>
      <c r="N9" t="str">
        <f t="shared" si="3"/>
        <v>NA</v>
      </c>
      <c r="O9" t="str">
        <f t="shared" si="4"/>
        <v>Yes</v>
      </c>
      <c r="P9" t="str">
        <f t="shared" si="5"/>
        <v>C27</v>
      </c>
      <c r="Q9">
        <f t="shared" si="6"/>
        <v>38</v>
      </c>
      <c r="R9" t="s">
        <v>369</v>
      </c>
      <c r="S9">
        <v>6</v>
      </c>
      <c r="T9">
        <f t="shared" si="7"/>
        <v>18</v>
      </c>
      <c r="U9" t="str">
        <f t="shared" si="8"/>
        <v>Yes</v>
      </c>
      <c r="V9" t="str">
        <f t="shared" si="9"/>
        <v>C27</v>
      </c>
      <c r="W9" t="str">
        <f t="shared" si="10"/>
        <v>Yes</v>
      </c>
      <c r="X9" t="str">
        <f t="shared" si="11"/>
        <v>C27</v>
      </c>
      <c r="Y9">
        <v>67</v>
      </c>
      <c r="Z9" t="s">
        <v>369</v>
      </c>
      <c r="AA9">
        <v>25</v>
      </c>
      <c r="AB9">
        <f t="shared" si="12"/>
        <v>75</v>
      </c>
      <c r="AC9" t="str">
        <f t="shared" si="13"/>
        <v>Yes</v>
      </c>
      <c r="AD9" t="str">
        <f t="shared" si="0"/>
        <v>C27</v>
      </c>
      <c r="AE9" t="s">
        <v>363</v>
      </c>
      <c r="AF9" s="24">
        <v>45603</v>
      </c>
      <c r="AG9" t="s">
        <v>352</v>
      </c>
      <c r="AH9">
        <v>19</v>
      </c>
      <c r="AI9" t="s">
        <v>369</v>
      </c>
      <c r="AJ9">
        <v>20</v>
      </c>
      <c r="AL9">
        <v>2</v>
      </c>
      <c r="AN9" t="str">
        <f t="shared" si="14"/>
        <v>C27</v>
      </c>
      <c r="AO9">
        <v>83</v>
      </c>
      <c r="AP9">
        <v>1</v>
      </c>
      <c r="AQ9">
        <v>1</v>
      </c>
      <c r="AR9">
        <v>1</v>
      </c>
      <c r="AS9" s="24">
        <v>45692</v>
      </c>
      <c r="AT9">
        <v>23</v>
      </c>
      <c r="AU9">
        <v>4</v>
      </c>
      <c r="AV9">
        <v>4</v>
      </c>
      <c r="AW9">
        <v>10</v>
      </c>
      <c r="AX9">
        <f t="shared" si="15"/>
        <v>19.98</v>
      </c>
      <c r="AY9" s="24">
        <v>45843</v>
      </c>
      <c r="AZ9" t="b">
        <v>0</v>
      </c>
    </row>
    <row r="10" spans="1:52">
      <c r="A10" t="s">
        <v>68</v>
      </c>
      <c r="B10">
        <v>27</v>
      </c>
      <c r="C10" t="s">
        <v>370</v>
      </c>
      <c r="D10" s="1">
        <v>9</v>
      </c>
      <c r="E10" s="24">
        <v>45535</v>
      </c>
      <c r="F10" t="b">
        <v>1</v>
      </c>
      <c r="G10">
        <v>17</v>
      </c>
      <c r="H10">
        <v>1</v>
      </c>
      <c r="I10">
        <v>26</v>
      </c>
      <c r="J10" t="s">
        <v>371</v>
      </c>
      <c r="K10">
        <v>3</v>
      </c>
      <c r="L10">
        <f t="shared" si="1"/>
        <v>9</v>
      </c>
      <c r="M10" t="str">
        <f t="shared" si="2"/>
        <v>Yes</v>
      </c>
      <c r="N10" t="str">
        <f t="shared" si="3"/>
        <v>C27</v>
      </c>
      <c r="O10" t="str">
        <f t="shared" si="4"/>
        <v>Yes</v>
      </c>
      <c r="P10" t="str">
        <f t="shared" si="5"/>
        <v>C27</v>
      </c>
      <c r="Q10">
        <f t="shared" si="6"/>
        <v>38</v>
      </c>
      <c r="R10" t="s">
        <v>371</v>
      </c>
      <c r="S10">
        <v>11</v>
      </c>
      <c r="T10">
        <f t="shared" si="7"/>
        <v>33</v>
      </c>
      <c r="U10" t="str">
        <f t="shared" si="8"/>
        <v>Yes</v>
      </c>
      <c r="V10" t="str">
        <f t="shared" si="9"/>
        <v>C27</v>
      </c>
      <c r="W10" t="str">
        <f t="shared" si="10"/>
        <v>Yes</v>
      </c>
      <c r="X10" t="str">
        <f t="shared" si="11"/>
        <v>C27</v>
      </c>
      <c r="Y10">
        <v>67</v>
      </c>
      <c r="Z10" t="s">
        <v>371</v>
      </c>
      <c r="AA10">
        <v>30</v>
      </c>
      <c r="AB10">
        <f t="shared" si="12"/>
        <v>90</v>
      </c>
      <c r="AC10" t="str">
        <f t="shared" si="13"/>
        <v>Yes</v>
      </c>
      <c r="AD10" t="str">
        <f t="shared" si="0"/>
        <v>C27</v>
      </c>
      <c r="AE10" t="s">
        <v>363</v>
      </c>
      <c r="AF10" s="24">
        <v>45603</v>
      </c>
      <c r="AG10" t="s">
        <v>352</v>
      </c>
      <c r="AH10">
        <v>19</v>
      </c>
      <c r="AI10" t="s">
        <v>371</v>
      </c>
      <c r="AJ10">
        <v>6</v>
      </c>
      <c r="AL10">
        <v>0</v>
      </c>
      <c r="AM10" t="s">
        <v>372</v>
      </c>
      <c r="AN10" t="b">
        <f t="shared" si="14"/>
        <v>0</v>
      </c>
      <c r="AO10">
        <v>83</v>
      </c>
      <c r="AP10">
        <v>0</v>
      </c>
      <c r="AQ10">
        <v>0</v>
      </c>
      <c r="AR10">
        <v>0</v>
      </c>
      <c r="AS10" s="24">
        <v>45692</v>
      </c>
      <c r="AT10">
        <v>23</v>
      </c>
      <c r="AU10">
        <v>1</v>
      </c>
      <c r="AV10">
        <v>0</v>
      </c>
      <c r="AW10">
        <v>1</v>
      </c>
      <c r="AX10">
        <f t="shared" si="15"/>
        <v>2.2199999999999998</v>
      </c>
      <c r="AY10" s="24">
        <v>45843</v>
      </c>
      <c r="AZ10" t="b">
        <v>1</v>
      </c>
    </row>
    <row r="11" spans="1:52">
      <c r="A11" t="s">
        <v>68</v>
      </c>
      <c r="B11">
        <v>27</v>
      </c>
      <c r="C11" t="s">
        <v>373</v>
      </c>
      <c r="D11" s="1">
        <v>10</v>
      </c>
      <c r="E11" s="24">
        <v>45535</v>
      </c>
      <c r="F11" t="b">
        <v>1</v>
      </c>
      <c r="G11">
        <v>17</v>
      </c>
      <c r="H11">
        <v>6</v>
      </c>
      <c r="I11">
        <v>26</v>
      </c>
      <c r="J11" t="s">
        <v>374</v>
      </c>
      <c r="K11">
        <v>10</v>
      </c>
      <c r="L11">
        <f t="shared" si="1"/>
        <v>30</v>
      </c>
      <c r="M11" t="str">
        <f t="shared" si="2"/>
        <v>Yes</v>
      </c>
      <c r="N11" t="str">
        <f t="shared" si="3"/>
        <v>C27</v>
      </c>
      <c r="O11" t="str">
        <f t="shared" si="4"/>
        <v>Yes</v>
      </c>
      <c r="P11" t="str">
        <f t="shared" si="5"/>
        <v>C27</v>
      </c>
      <c r="Q11">
        <f t="shared" si="6"/>
        <v>38</v>
      </c>
      <c r="R11" t="s">
        <v>374</v>
      </c>
      <c r="S11">
        <v>26</v>
      </c>
      <c r="T11">
        <f t="shared" si="7"/>
        <v>78</v>
      </c>
      <c r="U11" t="str">
        <f t="shared" si="8"/>
        <v>Yes</v>
      </c>
      <c r="V11" t="str">
        <f t="shared" si="9"/>
        <v>C27</v>
      </c>
      <c r="W11" t="str">
        <f t="shared" si="10"/>
        <v>Yes</v>
      </c>
      <c r="X11" t="str">
        <f t="shared" si="11"/>
        <v>C27</v>
      </c>
      <c r="Y11">
        <v>67</v>
      </c>
      <c r="Z11" t="s">
        <v>374</v>
      </c>
      <c r="AA11">
        <v>25</v>
      </c>
      <c r="AB11">
        <f t="shared" si="12"/>
        <v>75</v>
      </c>
      <c r="AC11" t="str">
        <f t="shared" si="13"/>
        <v>Yes</v>
      </c>
      <c r="AD11" t="str">
        <f t="shared" si="0"/>
        <v>C27</v>
      </c>
      <c r="AE11" t="s">
        <v>19</v>
      </c>
      <c r="AF11" s="24">
        <v>45603</v>
      </c>
      <c r="AG11" t="s">
        <v>352</v>
      </c>
      <c r="AH11">
        <v>19</v>
      </c>
      <c r="AI11" t="s">
        <v>374</v>
      </c>
      <c r="AJ11">
        <v>2</v>
      </c>
      <c r="AL11">
        <v>0</v>
      </c>
      <c r="AM11" t="s">
        <v>372</v>
      </c>
      <c r="AN11" t="b">
        <f t="shared" si="14"/>
        <v>0</v>
      </c>
      <c r="AO11">
        <v>83</v>
      </c>
      <c r="AP11">
        <v>0</v>
      </c>
      <c r="AQ11">
        <v>0</v>
      </c>
      <c r="AR11">
        <v>0</v>
      </c>
      <c r="AS11" s="24">
        <v>45692</v>
      </c>
      <c r="AT11">
        <v>23</v>
      </c>
      <c r="AU11">
        <v>0</v>
      </c>
      <c r="AV11">
        <v>0</v>
      </c>
      <c r="AW11">
        <v>0</v>
      </c>
      <c r="AX11">
        <f t="shared" si="15"/>
        <v>0</v>
      </c>
      <c r="AY11" s="24">
        <v>45843</v>
      </c>
      <c r="AZ11" t="b">
        <v>0</v>
      </c>
    </row>
    <row r="12" spans="1:52">
      <c r="A12" t="s">
        <v>68</v>
      </c>
      <c r="B12">
        <v>28</v>
      </c>
      <c r="C12" t="s">
        <v>375</v>
      </c>
      <c r="D12" s="1">
        <v>11</v>
      </c>
      <c r="E12" s="24">
        <v>45535</v>
      </c>
      <c r="F12" t="b">
        <v>1</v>
      </c>
      <c r="G12">
        <v>17</v>
      </c>
      <c r="H12">
        <v>0</v>
      </c>
      <c r="I12">
        <v>26</v>
      </c>
      <c r="J12" t="s">
        <v>376</v>
      </c>
      <c r="K12">
        <v>0</v>
      </c>
      <c r="L12">
        <f t="shared" si="1"/>
        <v>0</v>
      </c>
      <c r="M12" t="str">
        <f t="shared" si="2"/>
        <v>No</v>
      </c>
      <c r="N12" t="str">
        <f t="shared" si="3"/>
        <v>NA</v>
      </c>
      <c r="O12" t="str">
        <f t="shared" si="4"/>
        <v>No</v>
      </c>
      <c r="P12" t="str">
        <f t="shared" si="5"/>
        <v>NA</v>
      </c>
      <c r="Q12">
        <f t="shared" si="6"/>
        <v>38</v>
      </c>
      <c r="R12" t="s">
        <v>376</v>
      </c>
      <c r="S12">
        <v>0</v>
      </c>
      <c r="T12">
        <f t="shared" si="7"/>
        <v>0</v>
      </c>
      <c r="U12" t="str">
        <f t="shared" si="8"/>
        <v>No</v>
      </c>
      <c r="V12" t="str">
        <f t="shared" si="9"/>
        <v>NA</v>
      </c>
      <c r="W12" t="str">
        <f t="shared" si="10"/>
        <v>No</v>
      </c>
      <c r="X12" t="str">
        <f t="shared" si="11"/>
        <v>NA</v>
      </c>
      <c r="Y12">
        <v>67</v>
      </c>
      <c r="Z12" t="s">
        <v>376</v>
      </c>
      <c r="AA12">
        <v>0</v>
      </c>
      <c r="AB12">
        <f t="shared" si="12"/>
        <v>0</v>
      </c>
      <c r="AC12" t="str">
        <f t="shared" si="13"/>
        <v>No</v>
      </c>
      <c r="AD12" t="str">
        <f t="shared" si="0"/>
        <v>NA</v>
      </c>
      <c r="AE12" t="s">
        <v>19</v>
      </c>
      <c r="AF12" s="24">
        <v>45603</v>
      </c>
      <c r="AG12" t="s">
        <v>360</v>
      </c>
      <c r="AH12">
        <v>19</v>
      </c>
      <c r="AI12" t="s">
        <v>376</v>
      </c>
      <c r="AJ12">
        <v>0</v>
      </c>
      <c r="AL12">
        <v>0</v>
      </c>
      <c r="AN12" t="b">
        <f t="shared" si="14"/>
        <v>0</v>
      </c>
      <c r="AO12">
        <v>83</v>
      </c>
      <c r="AP12">
        <v>0</v>
      </c>
      <c r="AQ12">
        <v>0</v>
      </c>
      <c r="AR12">
        <v>0</v>
      </c>
      <c r="AS12" s="24">
        <v>45692</v>
      </c>
      <c r="AT12">
        <v>23</v>
      </c>
      <c r="AU12">
        <v>0</v>
      </c>
      <c r="AV12">
        <v>0</v>
      </c>
      <c r="AW12">
        <v>0</v>
      </c>
      <c r="AX12">
        <f t="shared" si="15"/>
        <v>0</v>
      </c>
      <c r="AY12" s="24">
        <v>45843</v>
      </c>
      <c r="AZ12" t="b">
        <v>0</v>
      </c>
    </row>
    <row r="13" spans="1:52">
      <c r="A13" t="s">
        <v>68</v>
      </c>
      <c r="B13">
        <v>28</v>
      </c>
      <c r="C13" t="s">
        <v>377</v>
      </c>
      <c r="D13" s="1">
        <v>12</v>
      </c>
      <c r="E13" s="24">
        <v>45535</v>
      </c>
      <c r="F13" t="b">
        <v>1</v>
      </c>
      <c r="G13">
        <v>17</v>
      </c>
      <c r="H13">
        <v>2</v>
      </c>
      <c r="I13">
        <v>26</v>
      </c>
      <c r="J13" t="s">
        <v>378</v>
      </c>
      <c r="K13">
        <v>23</v>
      </c>
      <c r="L13">
        <f t="shared" si="1"/>
        <v>69</v>
      </c>
      <c r="M13" t="str">
        <f t="shared" si="2"/>
        <v>Yes</v>
      </c>
      <c r="N13" t="str">
        <f t="shared" si="3"/>
        <v>C28</v>
      </c>
      <c r="O13" t="str">
        <f t="shared" si="4"/>
        <v>Yes</v>
      </c>
      <c r="P13" t="str">
        <f t="shared" si="5"/>
        <v>C28</v>
      </c>
      <c r="Q13">
        <f t="shared" si="6"/>
        <v>38</v>
      </c>
      <c r="R13" t="s">
        <v>378</v>
      </c>
      <c r="S13">
        <v>64</v>
      </c>
      <c r="T13">
        <f t="shared" si="7"/>
        <v>192</v>
      </c>
      <c r="U13" t="str">
        <f t="shared" si="8"/>
        <v>Yes</v>
      </c>
      <c r="V13" t="str">
        <f t="shared" si="9"/>
        <v>C28</v>
      </c>
      <c r="W13" t="str">
        <f t="shared" si="10"/>
        <v>Yes</v>
      </c>
      <c r="X13" t="str">
        <f t="shared" si="11"/>
        <v>C28</v>
      </c>
      <c r="Y13">
        <v>67</v>
      </c>
      <c r="Z13" t="s">
        <v>378</v>
      </c>
      <c r="AA13">
        <v>30</v>
      </c>
      <c r="AB13">
        <f t="shared" si="12"/>
        <v>90</v>
      </c>
      <c r="AC13" t="str">
        <f t="shared" si="13"/>
        <v>Yes</v>
      </c>
      <c r="AD13" t="str">
        <f t="shared" si="0"/>
        <v>C28</v>
      </c>
      <c r="AE13" t="s">
        <v>19</v>
      </c>
      <c r="AF13" s="24">
        <v>45603</v>
      </c>
      <c r="AG13" t="s">
        <v>352</v>
      </c>
      <c r="AH13">
        <v>19</v>
      </c>
      <c r="AI13" t="s">
        <v>378</v>
      </c>
      <c r="AJ13">
        <v>9</v>
      </c>
      <c r="AL13">
        <v>28</v>
      </c>
      <c r="AN13" t="str">
        <f t="shared" si="14"/>
        <v>C28</v>
      </c>
      <c r="AO13">
        <v>83</v>
      </c>
      <c r="AP13">
        <v>6</v>
      </c>
      <c r="AQ13">
        <v>9</v>
      </c>
      <c r="AR13">
        <v>8</v>
      </c>
      <c r="AS13" s="24">
        <v>45692</v>
      </c>
      <c r="AT13">
        <v>23</v>
      </c>
      <c r="AU13">
        <v>23</v>
      </c>
      <c r="AV13">
        <v>32</v>
      </c>
      <c r="AW13">
        <v>27</v>
      </c>
      <c r="AX13">
        <f t="shared" si="15"/>
        <v>91.02</v>
      </c>
      <c r="AY13" s="24">
        <v>45843</v>
      </c>
      <c r="AZ13" t="b">
        <v>1</v>
      </c>
    </row>
    <row r="14" spans="1:52">
      <c r="A14" t="s">
        <v>68</v>
      </c>
      <c r="B14">
        <v>28</v>
      </c>
      <c r="C14" t="s">
        <v>379</v>
      </c>
      <c r="D14" s="1">
        <v>13</v>
      </c>
      <c r="E14" s="24">
        <v>45535</v>
      </c>
      <c r="F14" t="b">
        <v>1</v>
      </c>
      <c r="G14">
        <v>17</v>
      </c>
      <c r="H14">
        <v>0</v>
      </c>
      <c r="I14">
        <v>26</v>
      </c>
      <c r="J14" t="s">
        <v>380</v>
      </c>
      <c r="K14">
        <v>0</v>
      </c>
      <c r="L14">
        <f t="shared" si="1"/>
        <v>0</v>
      </c>
      <c r="M14" t="str">
        <f t="shared" si="2"/>
        <v>No</v>
      </c>
      <c r="N14" t="str">
        <f t="shared" si="3"/>
        <v>NA</v>
      </c>
      <c r="O14" t="str">
        <f t="shared" si="4"/>
        <v>No</v>
      </c>
      <c r="P14" t="str">
        <f t="shared" si="5"/>
        <v>NA</v>
      </c>
      <c r="Q14">
        <f t="shared" si="6"/>
        <v>38</v>
      </c>
      <c r="R14" t="s">
        <v>380</v>
      </c>
      <c r="S14">
        <v>0</v>
      </c>
      <c r="T14">
        <f t="shared" si="7"/>
        <v>0</v>
      </c>
      <c r="U14" t="str">
        <f t="shared" si="8"/>
        <v>No</v>
      </c>
      <c r="V14" t="str">
        <f t="shared" si="9"/>
        <v>NA</v>
      </c>
      <c r="W14" t="str">
        <f t="shared" si="10"/>
        <v>No</v>
      </c>
      <c r="X14" t="str">
        <f t="shared" si="11"/>
        <v>NA</v>
      </c>
      <c r="Y14">
        <v>67</v>
      </c>
      <c r="Z14" t="s">
        <v>380</v>
      </c>
      <c r="AA14">
        <v>0</v>
      </c>
      <c r="AB14">
        <f t="shared" si="12"/>
        <v>0</v>
      </c>
      <c r="AC14" t="str">
        <f t="shared" si="13"/>
        <v>No</v>
      </c>
      <c r="AD14" t="str">
        <f t="shared" si="0"/>
        <v>NA</v>
      </c>
      <c r="AE14" t="s">
        <v>19</v>
      </c>
      <c r="AF14" s="24">
        <v>45603</v>
      </c>
      <c r="AG14" t="s">
        <v>360</v>
      </c>
      <c r="AH14">
        <v>19</v>
      </c>
      <c r="AI14" t="s">
        <v>380</v>
      </c>
      <c r="AJ14">
        <v>1</v>
      </c>
      <c r="AL14">
        <v>0</v>
      </c>
      <c r="AN14" t="b">
        <f t="shared" si="14"/>
        <v>0</v>
      </c>
      <c r="AO14">
        <v>83</v>
      </c>
      <c r="AP14">
        <v>0</v>
      </c>
      <c r="AQ14">
        <v>0</v>
      </c>
      <c r="AR14">
        <v>0</v>
      </c>
      <c r="AS14" s="24">
        <v>45692</v>
      </c>
      <c r="AT14">
        <v>23</v>
      </c>
      <c r="AU14">
        <v>0</v>
      </c>
      <c r="AV14">
        <v>6</v>
      </c>
      <c r="AW14">
        <v>7</v>
      </c>
      <c r="AX14">
        <f t="shared" si="15"/>
        <v>14.43</v>
      </c>
      <c r="AY14" s="24">
        <v>45843</v>
      </c>
      <c r="AZ14" t="b">
        <v>0</v>
      </c>
    </row>
    <row r="15" spans="1:52">
      <c r="A15" t="s">
        <v>68</v>
      </c>
      <c r="B15">
        <v>28</v>
      </c>
      <c r="C15" t="s">
        <v>381</v>
      </c>
      <c r="D15" s="1">
        <v>14</v>
      </c>
      <c r="E15" s="24">
        <v>45535</v>
      </c>
      <c r="F15" t="b">
        <v>1</v>
      </c>
      <c r="G15">
        <v>17</v>
      </c>
      <c r="H15">
        <v>0</v>
      </c>
      <c r="I15">
        <v>26</v>
      </c>
      <c r="J15" t="s">
        <v>382</v>
      </c>
      <c r="K15">
        <v>0</v>
      </c>
      <c r="L15">
        <f t="shared" si="1"/>
        <v>0</v>
      </c>
      <c r="M15" t="str">
        <f t="shared" si="2"/>
        <v>No</v>
      </c>
      <c r="N15" t="str">
        <f t="shared" si="3"/>
        <v>NA</v>
      </c>
      <c r="O15" t="str">
        <f t="shared" si="4"/>
        <v>No</v>
      </c>
      <c r="P15" t="str">
        <f t="shared" si="5"/>
        <v>NA</v>
      </c>
      <c r="Q15">
        <f t="shared" si="6"/>
        <v>38</v>
      </c>
      <c r="R15" t="s">
        <v>382</v>
      </c>
      <c r="S15">
        <v>0</v>
      </c>
      <c r="T15">
        <f t="shared" si="7"/>
        <v>0</v>
      </c>
      <c r="U15" t="str">
        <f t="shared" si="8"/>
        <v>No</v>
      </c>
      <c r="V15" t="str">
        <f t="shared" si="9"/>
        <v>NA</v>
      </c>
      <c r="W15" t="str">
        <f t="shared" si="10"/>
        <v>No</v>
      </c>
      <c r="X15" t="str">
        <f t="shared" si="11"/>
        <v>NA</v>
      </c>
      <c r="Y15">
        <v>67</v>
      </c>
      <c r="Z15" t="s">
        <v>382</v>
      </c>
      <c r="AA15">
        <v>0</v>
      </c>
      <c r="AB15">
        <f t="shared" si="12"/>
        <v>0</v>
      </c>
      <c r="AC15" t="str">
        <f t="shared" si="13"/>
        <v>No</v>
      </c>
      <c r="AD15" t="str">
        <f t="shared" si="0"/>
        <v>NA</v>
      </c>
      <c r="AE15" t="s">
        <v>19</v>
      </c>
      <c r="AF15" s="24">
        <v>45603</v>
      </c>
      <c r="AG15" t="s">
        <v>360</v>
      </c>
      <c r="AH15">
        <v>19</v>
      </c>
      <c r="AI15" t="s">
        <v>382</v>
      </c>
      <c r="AJ15">
        <v>0</v>
      </c>
      <c r="AL15">
        <v>0</v>
      </c>
      <c r="AN15" t="b">
        <f t="shared" si="14"/>
        <v>0</v>
      </c>
      <c r="AO15">
        <v>83</v>
      </c>
      <c r="AP15">
        <v>0</v>
      </c>
      <c r="AQ15">
        <v>0</v>
      </c>
      <c r="AR15">
        <v>0</v>
      </c>
      <c r="AS15" s="24">
        <v>45692</v>
      </c>
      <c r="AT15">
        <v>23</v>
      </c>
      <c r="AU15">
        <v>0</v>
      </c>
      <c r="AV15">
        <v>0</v>
      </c>
      <c r="AW15">
        <v>0</v>
      </c>
      <c r="AX15">
        <f t="shared" si="15"/>
        <v>0</v>
      </c>
      <c r="AY15" s="24">
        <v>45843</v>
      </c>
      <c r="AZ15" t="b">
        <v>0</v>
      </c>
    </row>
    <row r="16" spans="1:52">
      <c r="A16" t="s">
        <v>68</v>
      </c>
      <c r="B16">
        <v>28</v>
      </c>
      <c r="C16" t="s">
        <v>383</v>
      </c>
      <c r="D16" s="1">
        <v>15</v>
      </c>
      <c r="E16" s="24">
        <v>45535</v>
      </c>
      <c r="F16" t="b">
        <v>1</v>
      </c>
      <c r="G16">
        <v>17</v>
      </c>
      <c r="H16">
        <v>2</v>
      </c>
      <c r="I16">
        <v>26</v>
      </c>
      <c r="J16" t="s">
        <v>384</v>
      </c>
      <c r="K16">
        <v>0</v>
      </c>
      <c r="L16">
        <f t="shared" si="1"/>
        <v>0</v>
      </c>
      <c r="M16" t="str">
        <f t="shared" si="2"/>
        <v>No</v>
      </c>
      <c r="N16" t="str">
        <f t="shared" si="3"/>
        <v>NA</v>
      </c>
      <c r="O16" t="str">
        <f t="shared" si="4"/>
        <v>No</v>
      </c>
      <c r="P16" t="str">
        <f t="shared" si="5"/>
        <v>NA</v>
      </c>
      <c r="Q16">
        <f t="shared" si="6"/>
        <v>38</v>
      </c>
      <c r="R16" t="s">
        <v>384</v>
      </c>
      <c r="S16">
        <v>0</v>
      </c>
      <c r="T16">
        <f t="shared" si="7"/>
        <v>0</v>
      </c>
      <c r="U16" t="str">
        <f t="shared" si="8"/>
        <v>No</v>
      </c>
      <c r="V16" t="str">
        <f t="shared" si="9"/>
        <v>NA</v>
      </c>
      <c r="W16" t="str">
        <f t="shared" si="10"/>
        <v>No</v>
      </c>
      <c r="X16" t="str">
        <f t="shared" si="11"/>
        <v>NA</v>
      </c>
      <c r="Y16">
        <v>67</v>
      </c>
      <c r="Z16" t="s">
        <v>384</v>
      </c>
      <c r="AA16">
        <v>0</v>
      </c>
      <c r="AB16">
        <f t="shared" si="12"/>
        <v>0</v>
      </c>
      <c r="AC16" t="str">
        <f t="shared" si="13"/>
        <v>No</v>
      </c>
      <c r="AD16" t="str">
        <f t="shared" si="0"/>
        <v>NA</v>
      </c>
      <c r="AE16" t="s">
        <v>363</v>
      </c>
      <c r="AF16" s="24">
        <v>45603</v>
      </c>
      <c r="AG16" t="s">
        <v>360</v>
      </c>
      <c r="AH16">
        <v>19</v>
      </c>
      <c r="AI16" t="s">
        <v>384</v>
      </c>
      <c r="AJ16">
        <v>0</v>
      </c>
      <c r="AL16">
        <v>0</v>
      </c>
      <c r="AN16" t="b">
        <f t="shared" si="14"/>
        <v>0</v>
      </c>
      <c r="AO16">
        <v>83</v>
      </c>
      <c r="AP16">
        <v>0</v>
      </c>
      <c r="AQ16">
        <v>0</v>
      </c>
      <c r="AR16">
        <v>0</v>
      </c>
      <c r="AS16" s="24">
        <v>45692</v>
      </c>
      <c r="AT16">
        <v>23</v>
      </c>
      <c r="AU16">
        <v>0</v>
      </c>
      <c r="AV16">
        <v>0</v>
      </c>
      <c r="AW16">
        <v>0</v>
      </c>
      <c r="AX16">
        <f t="shared" si="15"/>
        <v>0</v>
      </c>
      <c r="AY16" s="24">
        <v>45843</v>
      </c>
      <c r="AZ16" t="b">
        <v>0</v>
      </c>
    </row>
    <row r="17" spans="1:52">
      <c r="A17" t="s">
        <v>68</v>
      </c>
      <c r="B17">
        <v>7</v>
      </c>
      <c r="C17" t="s">
        <v>385</v>
      </c>
      <c r="D17" s="1">
        <v>16</v>
      </c>
      <c r="E17" s="24">
        <v>45535</v>
      </c>
      <c r="F17" t="b">
        <v>1</v>
      </c>
      <c r="G17">
        <v>17</v>
      </c>
      <c r="H17">
        <v>1</v>
      </c>
      <c r="I17">
        <v>26</v>
      </c>
      <c r="J17" t="s">
        <v>386</v>
      </c>
      <c r="K17">
        <v>22</v>
      </c>
      <c r="L17">
        <f t="shared" si="1"/>
        <v>66</v>
      </c>
      <c r="M17" t="str">
        <f t="shared" si="2"/>
        <v>Yes</v>
      </c>
      <c r="N17" t="str">
        <f t="shared" si="3"/>
        <v>C7</v>
      </c>
      <c r="O17" t="str">
        <f t="shared" si="4"/>
        <v>Yes</v>
      </c>
      <c r="P17" t="str">
        <f t="shared" si="5"/>
        <v>C7</v>
      </c>
      <c r="Q17">
        <f t="shared" si="6"/>
        <v>38</v>
      </c>
      <c r="R17" t="s">
        <v>386</v>
      </c>
      <c r="S17">
        <v>15</v>
      </c>
      <c r="T17">
        <f t="shared" si="7"/>
        <v>45</v>
      </c>
      <c r="U17" t="str">
        <f t="shared" si="8"/>
        <v>Yes</v>
      </c>
      <c r="V17" t="str">
        <f t="shared" si="9"/>
        <v>C7</v>
      </c>
      <c r="W17" t="str">
        <f t="shared" si="10"/>
        <v>Yes</v>
      </c>
      <c r="X17" t="str">
        <f t="shared" si="11"/>
        <v>C7</v>
      </c>
      <c r="Y17">
        <v>67</v>
      </c>
      <c r="Z17" t="s">
        <v>386</v>
      </c>
      <c r="AA17">
        <v>30</v>
      </c>
      <c r="AB17">
        <f t="shared" si="12"/>
        <v>90</v>
      </c>
      <c r="AC17" t="str">
        <f t="shared" si="13"/>
        <v>Yes</v>
      </c>
      <c r="AD17" t="str">
        <f t="shared" si="0"/>
        <v>C7</v>
      </c>
      <c r="AE17" t="s">
        <v>19</v>
      </c>
      <c r="AF17" s="24">
        <v>45603</v>
      </c>
      <c r="AG17" t="s">
        <v>352</v>
      </c>
      <c r="AH17">
        <v>19</v>
      </c>
      <c r="AI17" t="s">
        <v>386</v>
      </c>
      <c r="AJ17">
        <v>4</v>
      </c>
      <c r="AL17">
        <v>0</v>
      </c>
      <c r="AM17" t="s">
        <v>372</v>
      </c>
      <c r="AN17" t="b">
        <f t="shared" si="14"/>
        <v>0</v>
      </c>
      <c r="AO17">
        <v>83</v>
      </c>
      <c r="AP17">
        <v>0</v>
      </c>
      <c r="AQ17">
        <v>1</v>
      </c>
      <c r="AR17">
        <v>0</v>
      </c>
      <c r="AS17" s="24">
        <v>45692</v>
      </c>
      <c r="AT17">
        <v>23</v>
      </c>
      <c r="AU17">
        <v>2</v>
      </c>
      <c r="AV17">
        <v>0</v>
      </c>
      <c r="AW17">
        <v>2</v>
      </c>
      <c r="AX17">
        <f t="shared" si="15"/>
        <v>4.4399999999999995</v>
      </c>
      <c r="AY17" s="24">
        <v>45843</v>
      </c>
      <c r="AZ17" t="b">
        <v>0</v>
      </c>
    </row>
    <row r="18" spans="1:52">
      <c r="A18" t="s">
        <v>68</v>
      </c>
      <c r="B18">
        <v>7</v>
      </c>
      <c r="C18" t="s">
        <v>387</v>
      </c>
      <c r="D18" s="1">
        <v>17</v>
      </c>
      <c r="E18" s="24">
        <v>45535</v>
      </c>
      <c r="F18" t="b">
        <v>1</v>
      </c>
      <c r="G18">
        <v>17</v>
      </c>
      <c r="H18">
        <v>1</v>
      </c>
      <c r="I18">
        <v>26</v>
      </c>
      <c r="J18" t="s">
        <v>388</v>
      </c>
      <c r="K18">
        <v>0</v>
      </c>
      <c r="L18">
        <f t="shared" si="1"/>
        <v>0</v>
      </c>
      <c r="M18" t="str">
        <f t="shared" si="2"/>
        <v>No</v>
      </c>
      <c r="N18" t="str">
        <f t="shared" si="3"/>
        <v>NA</v>
      </c>
      <c r="O18" t="str">
        <f t="shared" si="4"/>
        <v>No</v>
      </c>
      <c r="P18" t="str">
        <f t="shared" si="5"/>
        <v>NA</v>
      </c>
      <c r="Q18">
        <f t="shared" si="6"/>
        <v>38</v>
      </c>
      <c r="R18" t="s">
        <v>388</v>
      </c>
      <c r="S18">
        <v>0</v>
      </c>
      <c r="T18">
        <f t="shared" si="7"/>
        <v>0</v>
      </c>
      <c r="U18" t="str">
        <f t="shared" si="8"/>
        <v>No</v>
      </c>
      <c r="V18" t="str">
        <f t="shared" si="9"/>
        <v>NA</v>
      </c>
      <c r="W18" t="str">
        <f t="shared" si="10"/>
        <v>No</v>
      </c>
      <c r="X18" t="str">
        <f t="shared" si="11"/>
        <v>NA</v>
      </c>
      <c r="Y18">
        <v>67</v>
      </c>
      <c r="Z18" t="s">
        <v>388</v>
      </c>
      <c r="AA18">
        <v>5</v>
      </c>
      <c r="AB18">
        <f t="shared" si="12"/>
        <v>15</v>
      </c>
      <c r="AC18" t="str">
        <f t="shared" si="13"/>
        <v>Yes</v>
      </c>
      <c r="AD18" t="str">
        <f t="shared" si="0"/>
        <v>C7</v>
      </c>
      <c r="AE18" t="s">
        <v>19</v>
      </c>
      <c r="AF18" s="24">
        <v>45603</v>
      </c>
      <c r="AG18" t="s">
        <v>352</v>
      </c>
      <c r="AH18">
        <v>19</v>
      </c>
      <c r="AI18" t="s">
        <v>388</v>
      </c>
      <c r="AJ18">
        <v>3</v>
      </c>
      <c r="AL18">
        <v>0</v>
      </c>
      <c r="AM18" t="s">
        <v>372</v>
      </c>
      <c r="AN18" t="b">
        <f t="shared" si="14"/>
        <v>0</v>
      </c>
      <c r="AO18">
        <v>83</v>
      </c>
      <c r="AP18">
        <v>0</v>
      </c>
      <c r="AQ18">
        <v>0</v>
      </c>
      <c r="AR18">
        <v>0</v>
      </c>
      <c r="AS18" s="24">
        <v>45692</v>
      </c>
      <c r="AT18">
        <v>23</v>
      </c>
      <c r="AU18">
        <v>2</v>
      </c>
      <c r="AV18">
        <v>5</v>
      </c>
      <c r="AW18">
        <v>5</v>
      </c>
      <c r="AX18">
        <f t="shared" si="15"/>
        <v>13.32</v>
      </c>
      <c r="AY18" s="24">
        <v>45843</v>
      </c>
      <c r="AZ18" t="b">
        <v>0</v>
      </c>
    </row>
    <row r="19" spans="1:52">
      <c r="A19" t="s">
        <v>68</v>
      </c>
      <c r="B19">
        <v>7</v>
      </c>
      <c r="C19" t="s">
        <v>389</v>
      </c>
      <c r="D19" s="1">
        <v>18</v>
      </c>
      <c r="E19" s="24">
        <v>45535</v>
      </c>
      <c r="F19" t="b">
        <v>1</v>
      </c>
      <c r="G19">
        <v>17</v>
      </c>
      <c r="H19">
        <v>0</v>
      </c>
      <c r="I19">
        <v>26</v>
      </c>
      <c r="J19" t="s">
        <v>390</v>
      </c>
      <c r="K19">
        <v>5</v>
      </c>
      <c r="L19">
        <f t="shared" si="1"/>
        <v>15</v>
      </c>
      <c r="M19" t="str">
        <f t="shared" si="2"/>
        <v>Yes</v>
      </c>
      <c r="N19" t="str">
        <f t="shared" si="3"/>
        <v>C7</v>
      </c>
      <c r="O19" t="str">
        <f t="shared" si="4"/>
        <v>Yes</v>
      </c>
      <c r="P19" t="str">
        <f t="shared" si="5"/>
        <v>C7</v>
      </c>
      <c r="Q19">
        <f t="shared" si="6"/>
        <v>38</v>
      </c>
      <c r="R19" t="s">
        <v>390</v>
      </c>
      <c r="S19">
        <v>1</v>
      </c>
      <c r="T19">
        <f t="shared" si="7"/>
        <v>3</v>
      </c>
      <c r="U19" t="str">
        <f t="shared" si="8"/>
        <v>No</v>
      </c>
      <c r="V19" t="str">
        <f t="shared" si="9"/>
        <v>NA</v>
      </c>
      <c r="W19" t="str">
        <f t="shared" si="10"/>
        <v>Yes</v>
      </c>
      <c r="X19" t="str">
        <f t="shared" si="11"/>
        <v>C7</v>
      </c>
      <c r="Y19">
        <v>67</v>
      </c>
      <c r="Z19" t="s">
        <v>390</v>
      </c>
      <c r="AA19">
        <v>0</v>
      </c>
      <c r="AB19">
        <f t="shared" si="12"/>
        <v>0</v>
      </c>
      <c r="AC19" t="str">
        <f t="shared" si="13"/>
        <v>No</v>
      </c>
      <c r="AD19" t="str">
        <f t="shared" si="0"/>
        <v>NA</v>
      </c>
      <c r="AE19" t="s">
        <v>19</v>
      </c>
      <c r="AF19" s="24">
        <v>45603</v>
      </c>
      <c r="AG19" t="s">
        <v>352</v>
      </c>
      <c r="AH19">
        <v>19</v>
      </c>
      <c r="AI19" t="s">
        <v>390</v>
      </c>
      <c r="AJ19">
        <v>7</v>
      </c>
      <c r="AL19">
        <v>2</v>
      </c>
      <c r="AN19" t="str">
        <f t="shared" si="14"/>
        <v>C7</v>
      </c>
      <c r="AO19">
        <v>83</v>
      </c>
      <c r="AP19">
        <v>0</v>
      </c>
      <c r="AQ19">
        <v>1</v>
      </c>
      <c r="AR19">
        <v>1</v>
      </c>
      <c r="AS19" s="24">
        <v>45692</v>
      </c>
      <c r="AT19">
        <v>23</v>
      </c>
      <c r="AU19">
        <v>16</v>
      </c>
      <c r="AV19">
        <v>16</v>
      </c>
      <c r="AW19">
        <v>19</v>
      </c>
      <c r="AX19">
        <f t="shared" si="15"/>
        <v>56.61</v>
      </c>
      <c r="AY19" s="24">
        <v>45843</v>
      </c>
      <c r="AZ19" t="s">
        <v>353</v>
      </c>
    </row>
    <row r="20" spans="1:52">
      <c r="A20" t="s">
        <v>68</v>
      </c>
      <c r="B20">
        <v>7</v>
      </c>
      <c r="C20" t="s">
        <v>391</v>
      </c>
      <c r="D20" s="1">
        <v>19</v>
      </c>
      <c r="E20" s="24">
        <v>45535</v>
      </c>
      <c r="F20" t="b">
        <v>1</v>
      </c>
      <c r="G20">
        <v>17</v>
      </c>
      <c r="H20">
        <v>1</v>
      </c>
      <c r="I20">
        <v>26</v>
      </c>
      <c r="J20" t="s">
        <v>392</v>
      </c>
      <c r="K20">
        <v>17</v>
      </c>
      <c r="L20">
        <f t="shared" si="1"/>
        <v>51</v>
      </c>
      <c r="M20" t="str">
        <f t="shared" si="2"/>
        <v>Yes</v>
      </c>
      <c r="N20" t="str">
        <f t="shared" si="3"/>
        <v>C7</v>
      </c>
      <c r="O20" t="str">
        <f t="shared" si="4"/>
        <v>Yes</v>
      </c>
      <c r="P20" t="str">
        <f t="shared" si="5"/>
        <v>C7</v>
      </c>
      <c r="Q20">
        <f t="shared" si="6"/>
        <v>38</v>
      </c>
      <c r="R20" t="s">
        <v>392</v>
      </c>
      <c r="S20">
        <v>17</v>
      </c>
      <c r="T20">
        <f t="shared" si="7"/>
        <v>51</v>
      </c>
      <c r="U20" t="str">
        <f t="shared" si="8"/>
        <v>Yes</v>
      </c>
      <c r="V20" t="str">
        <f t="shared" si="9"/>
        <v>C7</v>
      </c>
      <c r="W20" t="str">
        <f t="shared" si="10"/>
        <v>Yes</v>
      </c>
      <c r="X20" t="str">
        <f t="shared" si="11"/>
        <v>C7</v>
      </c>
      <c r="Y20">
        <v>67</v>
      </c>
      <c r="Z20" t="s">
        <v>392</v>
      </c>
      <c r="AA20">
        <v>60</v>
      </c>
      <c r="AB20">
        <f t="shared" si="12"/>
        <v>180</v>
      </c>
      <c r="AC20" t="str">
        <f t="shared" si="13"/>
        <v>Yes</v>
      </c>
      <c r="AD20" t="str">
        <f t="shared" si="0"/>
        <v>C7</v>
      </c>
      <c r="AE20" t="s">
        <v>363</v>
      </c>
      <c r="AF20" s="24">
        <v>45603</v>
      </c>
      <c r="AG20" t="s">
        <v>352</v>
      </c>
      <c r="AH20">
        <v>19</v>
      </c>
      <c r="AI20" t="s">
        <v>392</v>
      </c>
      <c r="AJ20">
        <v>40</v>
      </c>
      <c r="AL20">
        <v>50</v>
      </c>
      <c r="AN20" t="str">
        <f t="shared" si="14"/>
        <v>C7</v>
      </c>
      <c r="AO20">
        <v>83</v>
      </c>
      <c r="AP20">
        <v>11</v>
      </c>
      <c r="AQ20">
        <v>8</v>
      </c>
      <c r="AR20">
        <v>14</v>
      </c>
      <c r="AS20" s="24">
        <v>45692</v>
      </c>
      <c r="AT20">
        <v>23</v>
      </c>
      <c r="AU20">
        <v>18</v>
      </c>
      <c r="AV20">
        <v>18</v>
      </c>
      <c r="AW20">
        <v>19</v>
      </c>
      <c r="AX20">
        <f t="shared" si="15"/>
        <v>61.05</v>
      </c>
      <c r="AY20" s="24">
        <v>45843</v>
      </c>
      <c r="AZ20" t="b">
        <v>0</v>
      </c>
    </row>
    <row r="21" spans="1:52">
      <c r="A21" t="s">
        <v>68</v>
      </c>
      <c r="B21">
        <v>7</v>
      </c>
      <c r="C21" t="s">
        <v>393</v>
      </c>
      <c r="D21" s="1">
        <v>20</v>
      </c>
      <c r="E21" s="24">
        <v>45535</v>
      </c>
      <c r="F21" t="b">
        <v>1</v>
      </c>
      <c r="G21">
        <v>17</v>
      </c>
      <c r="H21">
        <v>2</v>
      </c>
      <c r="I21">
        <v>26</v>
      </c>
      <c r="J21" t="s">
        <v>144</v>
      </c>
      <c r="K21">
        <v>18</v>
      </c>
      <c r="L21">
        <f t="shared" si="1"/>
        <v>54</v>
      </c>
      <c r="M21" t="str">
        <f t="shared" si="2"/>
        <v>Yes</v>
      </c>
      <c r="N21" t="str">
        <f t="shared" si="3"/>
        <v>C7</v>
      </c>
      <c r="O21" t="str">
        <f t="shared" si="4"/>
        <v>Yes</v>
      </c>
      <c r="P21" t="str">
        <f t="shared" si="5"/>
        <v>C7</v>
      </c>
      <c r="Q21">
        <f t="shared" si="6"/>
        <v>38</v>
      </c>
      <c r="R21" t="s">
        <v>144</v>
      </c>
      <c r="S21">
        <v>28</v>
      </c>
      <c r="T21">
        <f t="shared" si="7"/>
        <v>84</v>
      </c>
      <c r="U21" t="str">
        <f t="shared" si="8"/>
        <v>Yes</v>
      </c>
      <c r="V21" t="str">
        <f t="shared" si="9"/>
        <v>C7</v>
      </c>
      <c r="W21" t="str">
        <f t="shared" si="10"/>
        <v>Yes</v>
      </c>
      <c r="X21" t="str">
        <f t="shared" si="11"/>
        <v>C7</v>
      </c>
      <c r="Y21">
        <v>67</v>
      </c>
      <c r="Z21" t="s">
        <v>144</v>
      </c>
      <c r="AA21">
        <v>25</v>
      </c>
      <c r="AB21">
        <f t="shared" si="12"/>
        <v>75</v>
      </c>
      <c r="AC21" t="str">
        <f t="shared" si="13"/>
        <v>Yes</v>
      </c>
      <c r="AD21" t="str">
        <f t="shared" si="0"/>
        <v>C7</v>
      </c>
      <c r="AE21" t="s">
        <v>363</v>
      </c>
      <c r="AF21" s="24">
        <v>45603</v>
      </c>
      <c r="AG21" t="s">
        <v>352</v>
      </c>
      <c r="AH21">
        <v>19</v>
      </c>
      <c r="AI21" t="s">
        <v>144</v>
      </c>
      <c r="AJ21">
        <v>16</v>
      </c>
      <c r="AL21">
        <v>11</v>
      </c>
      <c r="AN21" t="str">
        <f t="shared" si="14"/>
        <v>C7</v>
      </c>
      <c r="AO21">
        <v>83</v>
      </c>
      <c r="AP21">
        <v>3</v>
      </c>
      <c r="AQ21">
        <v>3</v>
      </c>
      <c r="AR21">
        <v>1</v>
      </c>
      <c r="AS21" s="24">
        <v>45692</v>
      </c>
      <c r="AT21">
        <v>23</v>
      </c>
      <c r="AU21">
        <v>3</v>
      </c>
      <c r="AV21">
        <v>3</v>
      </c>
      <c r="AW21">
        <v>4</v>
      </c>
      <c r="AX21">
        <f t="shared" si="15"/>
        <v>11.100000000000001</v>
      </c>
      <c r="AY21" s="24">
        <v>45843</v>
      </c>
      <c r="AZ21" t="b">
        <v>1</v>
      </c>
    </row>
    <row r="22" spans="1:52">
      <c r="A22" t="s">
        <v>68</v>
      </c>
      <c r="B22">
        <v>49</v>
      </c>
      <c r="C22" t="s">
        <v>134</v>
      </c>
      <c r="D22" s="1">
        <v>21</v>
      </c>
      <c r="E22" s="24">
        <v>45543</v>
      </c>
      <c r="F22" t="b">
        <v>1</v>
      </c>
      <c r="G22" s="31"/>
      <c r="H22" s="31"/>
      <c r="I22">
        <v>18</v>
      </c>
      <c r="J22" t="s">
        <v>394</v>
      </c>
      <c r="K22">
        <v>1</v>
      </c>
      <c r="L22">
        <f t="shared" si="1"/>
        <v>3</v>
      </c>
      <c r="M22" t="str">
        <f t="shared" si="2"/>
        <v>No</v>
      </c>
      <c r="N22" t="str">
        <f t="shared" si="3"/>
        <v>NA</v>
      </c>
      <c r="O22" t="str">
        <f t="shared" si="4"/>
        <v>Yes</v>
      </c>
      <c r="P22" t="str">
        <f t="shared" si="5"/>
        <v>C49</v>
      </c>
      <c r="Q22">
        <f t="shared" si="6"/>
        <v>30</v>
      </c>
      <c r="R22" t="s">
        <v>394</v>
      </c>
      <c r="S22">
        <v>4</v>
      </c>
      <c r="T22">
        <f t="shared" si="7"/>
        <v>12</v>
      </c>
      <c r="U22" t="str">
        <f t="shared" si="8"/>
        <v>Yes</v>
      </c>
      <c r="V22" t="str">
        <f t="shared" si="9"/>
        <v>C49</v>
      </c>
      <c r="W22" t="str">
        <f t="shared" si="10"/>
        <v>Yes</v>
      </c>
      <c r="X22" t="str">
        <f t="shared" si="11"/>
        <v>C49</v>
      </c>
      <c r="Y22">
        <v>59</v>
      </c>
      <c r="Z22" t="s">
        <v>394</v>
      </c>
      <c r="AA22">
        <v>2</v>
      </c>
      <c r="AB22">
        <f t="shared" si="12"/>
        <v>6</v>
      </c>
      <c r="AC22" t="str">
        <f t="shared" si="13"/>
        <v>Yes</v>
      </c>
      <c r="AD22" t="str">
        <f t="shared" si="0"/>
        <v>C49</v>
      </c>
      <c r="AE22" t="s">
        <v>19</v>
      </c>
      <c r="AF22" s="24">
        <v>45603</v>
      </c>
      <c r="AG22" t="s">
        <v>352</v>
      </c>
      <c r="AH22">
        <v>19</v>
      </c>
      <c r="AI22" t="s">
        <v>394</v>
      </c>
      <c r="AJ22">
        <v>4</v>
      </c>
      <c r="AL22">
        <v>0</v>
      </c>
      <c r="AN22" t="b">
        <f t="shared" si="14"/>
        <v>0</v>
      </c>
      <c r="AO22">
        <v>83</v>
      </c>
      <c r="AP22">
        <v>0</v>
      </c>
      <c r="AQ22">
        <v>0</v>
      </c>
      <c r="AR22">
        <v>0</v>
      </c>
      <c r="AS22" s="24">
        <v>45692</v>
      </c>
      <c r="AT22">
        <v>23</v>
      </c>
      <c r="AU22">
        <v>1</v>
      </c>
      <c r="AV22">
        <v>1</v>
      </c>
      <c r="AW22">
        <v>1</v>
      </c>
      <c r="AX22">
        <f t="shared" si="15"/>
        <v>3.33</v>
      </c>
      <c r="AY22" s="24">
        <v>45843</v>
      </c>
      <c r="AZ22" t="b">
        <v>1</v>
      </c>
    </row>
    <row r="23" spans="1:52">
      <c r="A23" t="s">
        <v>68</v>
      </c>
      <c r="B23">
        <v>49</v>
      </c>
      <c r="C23" t="s">
        <v>139</v>
      </c>
      <c r="D23" s="1">
        <v>22</v>
      </c>
      <c r="E23" s="24">
        <v>45543</v>
      </c>
      <c r="F23" t="b">
        <v>1</v>
      </c>
      <c r="G23" s="31"/>
      <c r="H23" s="31"/>
      <c r="I23">
        <v>18</v>
      </c>
      <c r="J23" t="s">
        <v>267</v>
      </c>
      <c r="K23">
        <v>2</v>
      </c>
      <c r="L23">
        <f t="shared" si="1"/>
        <v>6</v>
      </c>
      <c r="M23" t="str">
        <f t="shared" si="2"/>
        <v>Yes</v>
      </c>
      <c r="N23" t="str">
        <f t="shared" si="3"/>
        <v>C49</v>
      </c>
      <c r="O23" t="str">
        <f t="shared" si="4"/>
        <v>Yes</v>
      </c>
      <c r="P23" t="str">
        <f t="shared" si="5"/>
        <v>C49</v>
      </c>
      <c r="Q23">
        <f t="shared" si="6"/>
        <v>30</v>
      </c>
      <c r="R23" t="s">
        <v>267</v>
      </c>
      <c r="S23">
        <v>5</v>
      </c>
      <c r="T23">
        <f t="shared" si="7"/>
        <v>15</v>
      </c>
      <c r="U23" t="str">
        <f t="shared" si="8"/>
        <v>Yes</v>
      </c>
      <c r="V23" t="str">
        <f t="shared" si="9"/>
        <v>C49</v>
      </c>
      <c r="W23" t="str">
        <f t="shared" si="10"/>
        <v>Yes</v>
      </c>
      <c r="X23" t="str">
        <f t="shared" si="11"/>
        <v>C49</v>
      </c>
      <c r="Y23">
        <v>59</v>
      </c>
      <c r="Z23" t="s">
        <v>267</v>
      </c>
      <c r="AA23">
        <v>3</v>
      </c>
      <c r="AB23">
        <f t="shared" si="12"/>
        <v>9</v>
      </c>
      <c r="AC23" t="str">
        <f t="shared" si="13"/>
        <v>Yes</v>
      </c>
      <c r="AD23" t="str">
        <f t="shared" si="0"/>
        <v>C49</v>
      </c>
      <c r="AE23" t="s">
        <v>19</v>
      </c>
      <c r="AF23" s="24">
        <v>45603</v>
      </c>
      <c r="AG23" t="s">
        <v>352</v>
      </c>
      <c r="AH23">
        <v>19</v>
      </c>
      <c r="AI23" t="s">
        <v>267</v>
      </c>
      <c r="AJ23">
        <v>4</v>
      </c>
      <c r="AL23">
        <v>2</v>
      </c>
      <c r="AN23" t="str">
        <f t="shared" si="14"/>
        <v>C49</v>
      </c>
      <c r="AO23">
        <v>83</v>
      </c>
      <c r="AP23">
        <v>3</v>
      </c>
      <c r="AQ23">
        <v>5</v>
      </c>
      <c r="AR23">
        <v>3</v>
      </c>
      <c r="AS23" s="24">
        <v>45692</v>
      </c>
      <c r="AT23">
        <v>23</v>
      </c>
      <c r="AU23">
        <v>5</v>
      </c>
      <c r="AV23">
        <v>10</v>
      </c>
      <c r="AW23">
        <v>11</v>
      </c>
      <c r="AX23">
        <f t="shared" si="15"/>
        <v>28.86</v>
      </c>
      <c r="AY23" s="24">
        <v>45843</v>
      </c>
      <c r="AZ23" t="b">
        <v>0</v>
      </c>
    </row>
    <row r="24" spans="1:52">
      <c r="A24" t="s">
        <v>68</v>
      </c>
      <c r="B24">
        <v>49</v>
      </c>
      <c r="C24" t="s">
        <v>143</v>
      </c>
      <c r="D24" s="1">
        <v>23</v>
      </c>
      <c r="E24" s="24">
        <v>45543</v>
      </c>
      <c r="F24" t="b">
        <v>1</v>
      </c>
      <c r="G24" s="31"/>
      <c r="H24" s="31"/>
      <c r="I24">
        <v>18</v>
      </c>
      <c r="J24" t="s">
        <v>157</v>
      </c>
      <c r="K24">
        <v>0</v>
      </c>
      <c r="L24">
        <f t="shared" si="1"/>
        <v>0</v>
      </c>
      <c r="M24" t="str">
        <f t="shared" si="2"/>
        <v>No</v>
      </c>
      <c r="N24" t="str">
        <f t="shared" si="3"/>
        <v>NA</v>
      </c>
      <c r="O24" t="str">
        <f t="shared" si="4"/>
        <v>No</v>
      </c>
      <c r="P24" t="str">
        <f t="shared" si="5"/>
        <v>NA</v>
      </c>
      <c r="Q24">
        <f t="shared" si="6"/>
        <v>30</v>
      </c>
      <c r="R24" t="s">
        <v>157</v>
      </c>
      <c r="S24">
        <v>2</v>
      </c>
      <c r="T24">
        <f t="shared" si="7"/>
        <v>6</v>
      </c>
      <c r="U24" t="str">
        <f t="shared" si="8"/>
        <v>Yes</v>
      </c>
      <c r="V24" t="str">
        <f t="shared" si="9"/>
        <v>C49</v>
      </c>
      <c r="W24" t="str">
        <f t="shared" si="10"/>
        <v>Yes</v>
      </c>
      <c r="X24" t="str">
        <f t="shared" si="11"/>
        <v>C49</v>
      </c>
      <c r="Y24">
        <v>59</v>
      </c>
      <c r="Z24" t="s">
        <v>157</v>
      </c>
      <c r="AA24">
        <v>2</v>
      </c>
      <c r="AB24">
        <f t="shared" si="12"/>
        <v>6</v>
      </c>
      <c r="AC24" t="str">
        <f t="shared" si="13"/>
        <v>Yes</v>
      </c>
      <c r="AD24" t="str">
        <f t="shared" si="0"/>
        <v>C49</v>
      </c>
      <c r="AE24" t="s">
        <v>19</v>
      </c>
      <c r="AF24" s="24">
        <v>45603</v>
      </c>
      <c r="AG24" t="s">
        <v>352</v>
      </c>
      <c r="AH24">
        <v>19</v>
      </c>
      <c r="AI24" t="s">
        <v>157</v>
      </c>
      <c r="AJ24">
        <v>3</v>
      </c>
      <c r="AL24">
        <v>4</v>
      </c>
      <c r="AN24" t="str">
        <f t="shared" si="14"/>
        <v>C49</v>
      </c>
      <c r="AO24">
        <v>83</v>
      </c>
      <c r="AP24">
        <v>0</v>
      </c>
      <c r="AQ24">
        <v>1</v>
      </c>
      <c r="AR24">
        <v>6</v>
      </c>
      <c r="AS24" s="24">
        <v>45692</v>
      </c>
      <c r="AT24">
        <v>23</v>
      </c>
      <c r="AU24">
        <v>19</v>
      </c>
      <c r="AV24">
        <v>22</v>
      </c>
      <c r="AW24">
        <v>17</v>
      </c>
      <c r="AX24">
        <f t="shared" si="15"/>
        <v>64.38</v>
      </c>
      <c r="AY24" s="24">
        <v>45843</v>
      </c>
      <c r="AZ24" t="b">
        <v>1</v>
      </c>
    </row>
    <row r="25" spans="1:52">
      <c r="A25" t="s">
        <v>68</v>
      </c>
      <c r="B25">
        <v>49</v>
      </c>
      <c r="C25" t="s">
        <v>147</v>
      </c>
      <c r="D25" s="1">
        <v>24</v>
      </c>
      <c r="E25" s="24">
        <v>45543</v>
      </c>
      <c r="F25" t="b">
        <v>1</v>
      </c>
      <c r="G25" s="31"/>
      <c r="H25" s="31"/>
      <c r="I25">
        <v>18</v>
      </c>
      <c r="J25" t="s">
        <v>140</v>
      </c>
      <c r="K25">
        <v>1</v>
      </c>
      <c r="L25">
        <f t="shared" si="1"/>
        <v>3</v>
      </c>
      <c r="M25" t="str">
        <f t="shared" si="2"/>
        <v>No</v>
      </c>
      <c r="N25" t="str">
        <f t="shared" si="3"/>
        <v>NA</v>
      </c>
      <c r="O25" t="str">
        <f t="shared" si="4"/>
        <v>Yes</v>
      </c>
      <c r="P25" t="str">
        <f t="shared" si="5"/>
        <v>C49</v>
      </c>
      <c r="Q25">
        <f t="shared" si="6"/>
        <v>30</v>
      </c>
      <c r="R25" t="s">
        <v>140</v>
      </c>
      <c r="S25">
        <v>2</v>
      </c>
      <c r="T25">
        <f t="shared" si="7"/>
        <v>6</v>
      </c>
      <c r="U25" t="str">
        <f t="shared" si="8"/>
        <v>Yes</v>
      </c>
      <c r="V25" t="str">
        <f t="shared" si="9"/>
        <v>C49</v>
      </c>
      <c r="W25" t="str">
        <f t="shared" si="10"/>
        <v>Yes</v>
      </c>
      <c r="X25" t="str">
        <f t="shared" si="11"/>
        <v>C49</v>
      </c>
      <c r="Y25">
        <v>59</v>
      </c>
      <c r="Z25" t="s">
        <v>140</v>
      </c>
      <c r="AA25">
        <v>0</v>
      </c>
      <c r="AB25">
        <f t="shared" si="12"/>
        <v>0</v>
      </c>
      <c r="AC25" t="str">
        <f t="shared" si="13"/>
        <v>No</v>
      </c>
      <c r="AD25" t="str">
        <f t="shared" si="0"/>
        <v>NA</v>
      </c>
      <c r="AE25" t="s">
        <v>19</v>
      </c>
      <c r="AF25" s="24">
        <v>45603</v>
      </c>
      <c r="AG25" t="s">
        <v>360</v>
      </c>
      <c r="AH25">
        <v>19</v>
      </c>
      <c r="AI25" t="s">
        <v>140</v>
      </c>
      <c r="AJ25">
        <v>1</v>
      </c>
      <c r="AL25">
        <v>3</v>
      </c>
      <c r="AN25" t="str">
        <f t="shared" si="14"/>
        <v>C49</v>
      </c>
      <c r="AO25">
        <v>83</v>
      </c>
      <c r="AP25">
        <v>1</v>
      </c>
      <c r="AQ25">
        <v>0</v>
      </c>
      <c r="AR25">
        <v>2</v>
      </c>
      <c r="AS25" s="24">
        <v>45692</v>
      </c>
      <c r="AT25">
        <v>23</v>
      </c>
      <c r="AU25">
        <v>1</v>
      </c>
      <c r="AV25">
        <v>4</v>
      </c>
      <c r="AW25">
        <v>5</v>
      </c>
      <c r="AX25">
        <f t="shared" si="15"/>
        <v>11.100000000000001</v>
      </c>
      <c r="AY25" s="24">
        <v>45843</v>
      </c>
      <c r="AZ25" t="b">
        <v>1</v>
      </c>
    </row>
    <row r="26" spans="1:52">
      <c r="A26" t="s">
        <v>119</v>
      </c>
      <c r="B26">
        <v>24</v>
      </c>
      <c r="C26" t="s">
        <v>152</v>
      </c>
      <c r="D26" s="1">
        <v>25</v>
      </c>
      <c r="E26" s="24">
        <v>45543</v>
      </c>
      <c r="F26" t="b">
        <v>1</v>
      </c>
      <c r="G26" s="31"/>
      <c r="H26" s="31"/>
      <c r="I26">
        <v>18</v>
      </c>
      <c r="J26" t="s">
        <v>351</v>
      </c>
      <c r="K26">
        <v>7</v>
      </c>
      <c r="L26">
        <f t="shared" si="1"/>
        <v>21</v>
      </c>
      <c r="M26" t="str">
        <f t="shared" si="2"/>
        <v>Yes</v>
      </c>
      <c r="N26" t="str">
        <f t="shared" si="3"/>
        <v>P24</v>
      </c>
      <c r="O26" t="str">
        <f t="shared" si="4"/>
        <v>Yes</v>
      </c>
      <c r="P26" t="str">
        <f t="shared" si="5"/>
        <v>P24</v>
      </c>
      <c r="Q26">
        <f t="shared" si="6"/>
        <v>30</v>
      </c>
      <c r="R26" t="s">
        <v>351</v>
      </c>
      <c r="S26">
        <v>7</v>
      </c>
      <c r="T26">
        <f t="shared" si="7"/>
        <v>21</v>
      </c>
      <c r="U26" t="str">
        <f t="shared" si="8"/>
        <v>Yes</v>
      </c>
      <c r="V26" t="str">
        <f t="shared" si="9"/>
        <v>P24</v>
      </c>
      <c r="W26" t="str">
        <f t="shared" si="10"/>
        <v>Yes</v>
      </c>
      <c r="X26" t="str">
        <f t="shared" si="11"/>
        <v>P24</v>
      </c>
      <c r="Y26">
        <v>59</v>
      </c>
      <c r="Z26" t="s">
        <v>351</v>
      </c>
      <c r="AA26">
        <v>30</v>
      </c>
      <c r="AB26">
        <f t="shared" si="12"/>
        <v>90</v>
      </c>
      <c r="AC26" t="str">
        <f t="shared" si="13"/>
        <v>Yes</v>
      </c>
      <c r="AD26" t="str">
        <f t="shared" si="0"/>
        <v>P24</v>
      </c>
      <c r="AE26" t="s">
        <v>363</v>
      </c>
      <c r="AF26" s="24">
        <v>45603</v>
      </c>
      <c r="AG26" t="s">
        <v>352</v>
      </c>
      <c r="AH26">
        <v>19</v>
      </c>
      <c r="AI26" t="s">
        <v>351</v>
      </c>
      <c r="AJ26">
        <v>40</v>
      </c>
      <c r="AL26">
        <v>16</v>
      </c>
      <c r="AN26" t="str">
        <f t="shared" si="14"/>
        <v>P24</v>
      </c>
      <c r="AO26">
        <v>83</v>
      </c>
      <c r="AP26">
        <v>31</v>
      </c>
      <c r="AQ26">
        <v>33</v>
      </c>
      <c r="AR26">
        <v>31</v>
      </c>
      <c r="AS26" s="24">
        <v>45692</v>
      </c>
      <c r="AT26">
        <v>23</v>
      </c>
      <c r="AU26">
        <v>132</v>
      </c>
      <c r="AV26">
        <v>190</v>
      </c>
      <c r="AW26">
        <v>161</v>
      </c>
      <c r="AX26">
        <f t="shared" si="15"/>
        <v>536.13</v>
      </c>
      <c r="AY26" s="24">
        <v>45843</v>
      </c>
      <c r="AZ26" t="b">
        <v>1</v>
      </c>
    </row>
    <row r="27" spans="1:52">
      <c r="A27" t="s">
        <v>119</v>
      </c>
      <c r="B27">
        <v>24</v>
      </c>
      <c r="C27" t="s">
        <v>156</v>
      </c>
      <c r="D27" s="1">
        <v>26</v>
      </c>
      <c r="E27" s="24">
        <v>45543</v>
      </c>
      <c r="F27" t="b">
        <v>1</v>
      </c>
      <c r="G27" s="31"/>
      <c r="H27" s="31"/>
      <c r="I27">
        <v>18</v>
      </c>
      <c r="J27" t="s">
        <v>355</v>
      </c>
      <c r="K27">
        <v>5</v>
      </c>
      <c r="L27">
        <f t="shared" si="1"/>
        <v>15</v>
      </c>
      <c r="M27" t="str">
        <f t="shared" si="2"/>
        <v>Yes</v>
      </c>
      <c r="N27" t="str">
        <f t="shared" si="3"/>
        <v>P24</v>
      </c>
      <c r="O27" t="str">
        <f t="shared" si="4"/>
        <v>Yes</v>
      </c>
      <c r="P27" t="str">
        <f t="shared" si="5"/>
        <v>P24</v>
      </c>
      <c r="Q27">
        <f t="shared" si="6"/>
        <v>30</v>
      </c>
      <c r="R27" t="s">
        <v>355</v>
      </c>
      <c r="S27">
        <v>4</v>
      </c>
      <c r="T27">
        <f t="shared" si="7"/>
        <v>12</v>
      </c>
      <c r="U27" t="str">
        <f t="shared" si="8"/>
        <v>Yes</v>
      </c>
      <c r="V27" t="str">
        <f t="shared" si="9"/>
        <v>P24</v>
      </c>
      <c r="W27" t="str">
        <f t="shared" si="10"/>
        <v>Yes</v>
      </c>
      <c r="X27" t="str">
        <f t="shared" si="11"/>
        <v>P24</v>
      </c>
      <c r="Y27">
        <v>59</v>
      </c>
      <c r="Z27" t="s">
        <v>355</v>
      </c>
      <c r="AA27">
        <v>10</v>
      </c>
      <c r="AB27">
        <f t="shared" si="12"/>
        <v>30</v>
      </c>
      <c r="AC27" t="str">
        <f t="shared" si="13"/>
        <v>Yes</v>
      </c>
      <c r="AD27" t="str">
        <f t="shared" si="0"/>
        <v>P24</v>
      </c>
      <c r="AE27" t="s">
        <v>363</v>
      </c>
      <c r="AF27" s="24">
        <v>45603</v>
      </c>
      <c r="AG27" t="s">
        <v>352</v>
      </c>
      <c r="AH27">
        <v>19</v>
      </c>
      <c r="AI27" t="s">
        <v>355</v>
      </c>
      <c r="AJ27">
        <v>8</v>
      </c>
      <c r="AL27">
        <v>28</v>
      </c>
      <c r="AN27" t="str">
        <f t="shared" si="14"/>
        <v>P24</v>
      </c>
      <c r="AO27">
        <v>83</v>
      </c>
      <c r="AP27">
        <v>5</v>
      </c>
      <c r="AQ27">
        <v>5</v>
      </c>
      <c r="AR27">
        <v>5</v>
      </c>
      <c r="AS27" s="24">
        <v>45692</v>
      </c>
      <c r="AT27">
        <v>23</v>
      </c>
      <c r="AU27">
        <v>11</v>
      </c>
      <c r="AV27">
        <v>13</v>
      </c>
      <c r="AW27">
        <v>14</v>
      </c>
      <c r="AX27">
        <f t="shared" si="15"/>
        <v>42.18</v>
      </c>
      <c r="AY27" s="24">
        <v>45843</v>
      </c>
      <c r="AZ27" t="s">
        <v>353</v>
      </c>
    </row>
    <row r="28" spans="1:52">
      <c r="A28" t="s">
        <v>119</v>
      </c>
      <c r="B28">
        <v>24</v>
      </c>
      <c r="C28" t="s">
        <v>161</v>
      </c>
      <c r="D28" s="1">
        <v>27</v>
      </c>
      <c r="E28" s="24">
        <v>45543</v>
      </c>
      <c r="F28" t="b">
        <v>1</v>
      </c>
      <c r="G28" s="31"/>
      <c r="H28" s="31"/>
      <c r="I28">
        <v>18</v>
      </c>
      <c r="J28" t="s">
        <v>357</v>
      </c>
      <c r="K28">
        <v>0</v>
      </c>
      <c r="L28">
        <f t="shared" si="1"/>
        <v>0</v>
      </c>
      <c r="M28" t="str">
        <f t="shared" si="2"/>
        <v>No</v>
      </c>
      <c r="N28" t="str">
        <f t="shared" si="3"/>
        <v>NA</v>
      </c>
      <c r="O28" t="str">
        <f t="shared" si="4"/>
        <v>No</v>
      </c>
      <c r="P28" t="str">
        <f t="shared" si="5"/>
        <v>NA</v>
      </c>
      <c r="Q28">
        <f t="shared" si="6"/>
        <v>30</v>
      </c>
      <c r="R28" t="s">
        <v>357</v>
      </c>
      <c r="S28">
        <v>0</v>
      </c>
      <c r="T28">
        <f t="shared" si="7"/>
        <v>0</v>
      </c>
      <c r="U28" t="str">
        <f t="shared" si="8"/>
        <v>No</v>
      </c>
      <c r="V28" t="str">
        <f t="shared" si="9"/>
        <v>NA</v>
      </c>
      <c r="W28" t="str">
        <f t="shared" si="10"/>
        <v>No</v>
      </c>
      <c r="X28" t="str">
        <f t="shared" si="11"/>
        <v>NA</v>
      </c>
      <c r="Y28">
        <v>59</v>
      </c>
      <c r="Z28" t="s">
        <v>357</v>
      </c>
      <c r="AA28">
        <v>0</v>
      </c>
      <c r="AB28">
        <f t="shared" si="12"/>
        <v>0</v>
      </c>
      <c r="AC28" t="str">
        <f t="shared" si="13"/>
        <v>No</v>
      </c>
      <c r="AD28" t="str">
        <f t="shared" si="0"/>
        <v>NA</v>
      </c>
      <c r="AE28" t="s">
        <v>19</v>
      </c>
      <c r="AF28" s="24">
        <v>45603</v>
      </c>
      <c r="AG28" t="s">
        <v>352</v>
      </c>
      <c r="AH28">
        <v>19</v>
      </c>
      <c r="AI28" t="s">
        <v>357</v>
      </c>
      <c r="AJ28">
        <v>0</v>
      </c>
      <c r="AL28">
        <v>0</v>
      </c>
      <c r="AN28" t="b">
        <f t="shared" si="14"/>
        <v>0</v>
      </c>
      <c r="AO28">
        <v>83</v>
      </c>
      <c r="AP28">
        <v>0</v>
      </c>
      <c r="AQ28">
        <v>0</v>
      </c>
      <c r="AR28">
        <v>0</v>
      </c>
      <c r="AS28" s="24">
        <v>45692</v>
      </c>
      <c r="AT28">
        <v>23</v>
      </c>
      <c r="AU28">
        <v>0</v>
      </c>
      <c r="AV28">
        <v>0</v>
      </c>
      <c r="AW28">
        <v>0</v>
      </c>
      <c r="AX28">
        <f t="shared" si="15"/>
        <v>0</v>
      </c>
      <c r="AY28" s="24">
        <v>45843</v>
      </c>
      <c r="AZ28" t="b">
        <v>0</v>
      </c>
    </row>
    <row r="29" spans="1:52">
      <c r="A29" t="s">
        <v>119</v>
      </c>
      <c r="B29">
        <v>24</v>
      </c>
      <c r="C29" t="s">
        <v>165</v>
      </c>
      <c r="D29" s="1">
        <v>28</v>
      </c>
      <c r="E29" s="24">
        <v>45543</v>
      </c>
      <c r="F29" t="b">
        <v>1</v>
      </c>
      <c r="G29" s="31"/>
      <c r="H29" s="31"/>
      <c r="I29">
        <v>18</v>
      </c>
      <c r="J29" t="s">
        <v>359</v>
      </c>
      <c r="K29">
        <v>0</v>
      </c>
      <c r="L29">
        <f t="shared" si="1"/>
        <v>0</v>
      </c>
      <c r="M29" t="str">
        <f t="shared" si="2"/>
        <v>No</v>
      </c>
      <c r="N29" t="str">
        <f t="shared" si="3"/>
        <v>NA</v>
      </c>
      <c r="O29" t="str">
        <f t="shared" si="4"/>
        <v>No</v>
      </c>
      <c r="P29" t="str">
        <f t="shared" si="5"/>
        <v>NA</v>
      </c>
      <c r="Q29">
        <f t="shared" si="6"/>
        <v>30</v>
      </c>
      <c r="R29" t="s">
        <v>359</v>
      </c>
      <c r="S29">
        <v>3</v>
      </c>
      <c r="T29">
        <f t="shared" si="7"/>
        <v>9</v>
      </c>
      <c r="U29" t="str">
        <f t="shared" si="8"/>
        <v>Yes</v>
      </c>
      <c r="V29" t="str">
        <f t="shared" si="9"/>
        <v>P24</v>
      </c>
      <c r="W29" t="str">
        <f t="shared" si="10"/>
        <v>Yes</v>
      </c>
      <c r="X29" t="str">
        <f t="shared" si="11"/>
        <v>P24</v>
      </c>
      <c r="Y29">
        <v>59</v>
      </c>
      <c r="Z29" t="s">
        <v>359</v>
      </c>
      <c r="AA29">
        <v>7</v>
      </c>
      <c r="AB29">
        <f t="shared" si="12"/>
        <v>21</v>
      </c>
      <c r="AC29" t="str">
        <f t="shared" si="13"/>
        <v>Yes</v>
      </c>
      <c r="AD29" t="str">
        <f t="shared" si="0"/>
        <v>P24</v>
      </c>
      <c r="AE29" t="s">
        <v>19</v>
      </c>
      <c r="AF29" s="24">
        <v>45603</v>
      </c>
      <c r="AG29" t="s">
        <v>352</v>
      </c>
      <c r="AH29">
        <v>19</v>
      </c>
      <c r="AI29" t="s">
        <v>359</v>
      </c>
      <c r="AJ29">
        <v>4</v>
      </c>
      <c r="AL29">
        <v>0</v>
      </c>
      <c r="AM29" t="s">
        <v>372</v>
      </c>
      <c r="AN29" t="b">
        <f t="shared" si="14"/>
        <v>0</v>
      </c>
      <c r="AO29">
        <v>83</v>
      </c>
      <c r="AP29">
        <v>0</v>
      </c>
      <c r="AQ29">
        <v>0</v>
      </c>
      <c r="AR29">
        <v>0</v>
      </c>
      <c r="AS29" s="24">
        <v>45692</v>
      </c>
      <c r="AT29">
        <v>23</v>
      </c>
      <c r="AU29">
        <v>1</v>
      </c>
      <c r="AV29">
        <v>4</v>
      </c>
      <c r="AW29">
        <v>3</v>
      </c>
      <c r="AX29">
        <f t="shared" si="15"/>
        <v>8.879999999999999</v>
      </c>
      <c r="AY29" s="24">
        <v>45843</v>
      </c>
      <c r="AZ29" t="b">
        <v>0</v>
      </c>
    </row>
    <row r="30" spans="1:52">
      <c r="A30" t="s">
        <v>119</v>
      </c>
      <c r="B30">
        <v>27</v>
      </c>
      <c r="C30" t="s">
        <v>170</v>
      </c>
      <c r="D30" s="1">
        <v>29</v>
      </c>
      <c r="E30" s="24">
        <v>45543</v>
      </c>
      <c r="F30" t="b">
        <v>1</v>
      </c>
      <c r="G30" s="31"/>
      <c r="H30" s="31"/>
      <c r="I30">
        <v>18</v>
      </c>
      <c r="J30" t="s">
        <v>362</v>
      </c>
      <c r="K30">
        <v>6</v>
      </c>
      <c r="L30">
        <f t="shared" si="1"/>
        <v>18</v>
      </c>
      <c r="M30" t="str">
        <f t="shared" si="2"/>
        <v>Yes</v>
      </c>
      <c r="N30" t="str">
        <f t="shared" si="3"/>
        <v>P27</v>
      </c>
      <c r="O30" t="str">
        <f t="shared" si="4"/>
        <v>Yes</v>
      </c>
      <c r="P30" t="str">
        <f t="shared" si="5"/>
        <v>P27</v>
      </c>
      <c r="Q30">
        <f t="shared" si="6"/>
        <v>30</v>
      </c>
      <c r="R30" t="s">
        <v>362</v>
      </c>
      <c r="S30">
        <v>32</v>
      </c>
      <c r="T30">
        <f t="shared" si="7"/>
        <v>96</v>
      </c>
      <c r="U30" t="str">
        <f t="shared" si="8"/>
        <v>Yes</v>
      </c>
      <c r="V30" t="str">
        <f t="shared" si="9"/>
        <v>P27</v>
      </c>
      <c r="W30" t="str">
        <f t="shared" si="10"/>
        <v>Yes</v>
      </c>
      <c r="X30" t="str">
        <f t="shared" si="11"/>
        <v>P27</v>
      </c>
      <c r="Y30">
        <v>59</v>
      </c>
      <c r="Z30" t="s">
        <v>362</v>
      </c>
      <c r="AA30">
        <v>50</v>
      </c>
      <c r="AB30">
        <f t="shared" si="12"/>
        <v>150</v>
      </c>
      <c r="AC30" t="str">
        <f t="shared" si="13"/>
        <v>Yes</v>
      </c>
      <c r="AD30" t="str">
        <f t="shared" si="0"/>
        <v>P27</v>
      </c>
      <c r="AE30" t="s">
        <v>19</v>
      </c>
      <c r="AF30" s="24">
        <v>45603</v>
      </c>
      <c r="AG30" t="s">
        <v>352</v>
      </c>
      <c r="AH30">
        <v>19</v>
      </c>
      <c r="AI30" t="s">
        <v>362</v>
      </c>
      <c r="AJ30">
        <v>17</v>
      </c>
      <c r="AL30">
        <v>0</v>
      </c>
      <c r="AM30" t="s">
        <v>372</v>
      </c>
      <c r="AN30" t="b">
        <f t="shared" si="14"/>
        <v>0</v>
      </c>
      <c r="AO30">
        <v>83</v>
      </c>
      <c r="AP30">
        <v>4</v>
      </c>
      <c r="AQ30">
        <v>3</v>
      </c>
      <c r="AR30">
        <v>2</v>
      </c>
      <c r="AS30" s="24">
        <v>45692</v>
      </c>
      <c r="AT30">
        <v>23</v>
      </c>
      <c r="AU30">
        <v>8</v>
      </c>
      <c r="AV30">
        <v>15</v>
      </c>
      <c r="AW30">
        <v>9</v>
      </c>
      <c r="AX30">
        <f t="shared" si="15"/>
        <v>35.519999999999996</v>
      </c>
      <c r="AY30" s="24">
        <v>45843</v>
      </c>
      <c r="AZ30" t="b">
        <v>1</v>
      </c>
    </row>
    <row r="31" spans="1:52">
      <c r="A31" t="s">
        <v>119</v>
      </c>
      <c r="B31">
        <v>27</v>
      </c>
      <c r="C31" t="s">
        <v>174</v>
      </c>
      <c r="D31" s="1">
        <v>30</v>
      </c>
      <c r="E31" s="24">
        <v>45543</v>
      </c>
      <c r="F31" t="b">
        <v>1</v>
      </c>
      <c r="G31" s="31"/>
      <c r="H31" s="31"/>
      <c r="I31">
        <v>18</v>
      </c>
      <c r="J31" t="s">
        <v>365</v>
      </c>
      <c r="K31">
        <v>0</v>
      </c>
      <c r="L31">
        <f t="shared" si="1"/>
        <v>0</v>
      </c>
      <c r="M31" t="str">
        <f t="shared" si="2"/>
        <v>No</v>
      </c>
      <c r="N31" t="str">
        <f t="shared" si="3"/>
        <v>NA</v>
      </c>
      <c r="O31" t="str">
        <f t="shared" si="4"/>
        <v>No</v>
      </c>
      <c r="P31" t="str">
        <f t="shared" si="5"/>
        <v>NA</v>
      </c>
      <c r="Q31">
        <f t="shared" si="6"/>
        <v>30</v>
      </c>
      <c r="R31" t="s">
        <v>365</v>
      </c>
      <c r="S31">
        <v>4</v>
      </c>
      <c r="T31">
        <f t="shared" si="7"/>
        <v>12</v>
      </c>
      <c r="U31" t="str">
        <f t="shared" si="8"/>
        <v>Yes</v>
      </c>
      <c r="V31" t="str">
        <f t="shared" si="9"/>
        <v>P27</v>
      </c>
      <c r="W31" t="str">
        <f t="shared" si="10"/>
        <v>Yes</v>
      </c>
      <c r="X31" t="str">
        <f t="shared" si="11"/>
        <v>P27</v>
      </c>
      <c r="Y31">
        <v>59</v>
      </c>
      <c r="Z31" t="s">
        <v>365</v>
      </c>
      <c r="AA31">
        <v>3</v>
      </c>
      <c r="AB31">
        <f t="shared" si="12"/>
        <v>9</v>
      </c>
      <c r="AC31" t="str">
        <f t="shared" si="13"/>
        <v>Yes</v>
      </c>
      <c r="AD31" t="str">
        <f t="shared" si="0"/>
        <v>P27</v>
      </c>
      <c r="AE31" t="s">
        <v>19</v>
      </c>
      <c r="AF31" s="24">
        <v>45603</v>
      </c>
      <c r="AG31" t="s">
        <v>352</v>
      </c>
      <c r="AH31">
        <v>19</v>
      </c>
      <c r="AI31" t="s">
        <v>365</v>
      </c>
      <c r="AJ31">
        <v>7</v>
      </c>
      <c r="AL31">
        <v>20</v>
      </c>
      <c r="AN31" t="str">
        <f t="shared" si="14"/>
        <v>P27</v>
      </c>
      <c r="AO31">
        <v>83</v>
      </c>
      <c r="AP31">
        <v>33</v>
      </c>
      <c r="AQ31">
        <v>51</v>
      </c>
      <c r="AR31">
        <v>30</v>
      </c>
      <c r="AS31" s="24">
        <v>45692</v>
      </c>
      <c r="AT31">
        <v>23</v>
      </c>
      <c r="AU31">
        <v>150</v>
      </c>
      <c r="AV31">
        <v>160</v>
      </c>
      <c r="AW31">
        <v>140</v>
      </c>
      <c r="AX31">
        <f t="shared" si="15"/>
        <v>499.5</v>
      </c>
      <c r="AY31" s="24">
        <v>45843</v>
      </c>
      <c r="AZ31" t="b">
        <v>1</v>
      </c>
    </row>
    <row r="32" spans="1:52">
      <c r="A32" t="s">
        <v>119</v>
      </c>
      <c r="B32">
        <v>27</v>
      </c>
      <c r="C32" t="s">
        <v>177</v>
      </c>
      <c r="D32" s="1">
        <v>31</v>
      </c>
      <c r="E32" s="24">
        <v>45543</v>
      </c>
      <c r="F32" t="b">
        <v>1</v>
      </c>
      <c r="G32" s="31"/>
      <c r="H32" s="31"/>
      <c r="I32">
        <v>18</v>
      </c>
      <c r="J32" t="s">
        <v>367</v>
      </c>
      <c r="K32">
        <v>0</v>
      </c>
      <c r="L32">
        <f t="shared" si="1"/>
        <v>0</v>
      </c>
      <c r="M32" t="str">
        <f t="shared" si="2"/>
        <v>No</v>
      </c>
      <c r="N32" t="str">
        <f t="shared" si="3"/>
        <v>NA</v>
      </c>
      <c r="O32" t="str">
        <f t="shared" si="4"/>
        <v>No</v>
      </c>
      <c r="P32" t="str">
        <f t="shared" si="5"/>
        <v>NA</v>
      </c>
      <c r="Q32">
        <f t="shared" si="6"/>
        <v>30</v>
      </c>
      <c r="R32" t="s">
        <v>367</v>
      </c>
      <c r="S32">
        <v>0</v>
      </c>
      <c r="T32">
        <f t="shared" si="7"/>
        <v>0</v>
      </c>
      <c r="U32" t="str">
        <f t="shared" si="8"/>
        <v>No</v>
      </c>
      <c r="V32" t="str">
        <f t="shared" si="9"/>
        <v>NA</v>
      </c>
      <c r="W32" t="str">
        <f t="shared" si="10"/>
        <v>No</v>
      </c>
      <c r="X32" t="str">
        <f t="shared" si="11"/>
        <v>NA</v>
      </c>
      <c r="Y32">
        <v>59</v>
      </c>
      <c r="Z32" t="s">
        <v>367</v>
      </c>
      <c r="AA32">
        <v>4</v>
      </c>
      <c r="AB32">
        <f t="shared" si="12"/>
        <v>12</v>
      </c>
      <c r="AC32" t="str">
        <f t="shared" si="13"/>
        <v>Yes</v>
      </c>
      <c r="AD32" t="str">
        <f t="shared" si="0"/>
        <v>P27</v>
      </c>
      <c r="AE32" t="s">
        <v>19</v>
      </c>
      <c r="AF32" s="24">
        <v>45603</v>
      </c>
      <c r="AG32" t="s">
        <v>352</v>
      </c>
      <c r="AH32">
        <v>19</v>
      </c>
      <c r="AI32" t="s">
        <v>367</v>
      </c>
      <c r="AJ32">
        <v>4</v>
      </c>
      <c r="AL32">
        <v>0</v>
      </c>
      <c r="AN32" t="b">
        <f t="shared" si="14"/>
        <v>0</v>
      </c>
      <c r="AO32">
        <v>83</v>
      </c>
      <c r="AP32">
        <v>1</v>
      </c>
      <c r="AQ32">
        <v>0</v>
      </c>
      <c r="AR32">
        <v>0</v>
      </c>
      <c r="AS32" s="24">
        <v>45692</v>
      </c>
      <c r="AT32">
        <v>23</v>
      </c>
      <c r="AU32">
        <v>5</v>
      </c>
      <c r="AV32">
        <v>12</v>
      </c>
      <c r="AW32">
        <v>5</v>
      </c>
      <c r="AX32">
        <f t="shared" si="15"/>
        <v>24.419999999999998</v>
      </c>
      <c r="AY32" s="24">
        <v>45843</v>
      </c>
      <c r="AZ32" t="b">
        <v>0</v>
      </c>
    </row>
    <row r="33" spans="1:52">
      <c r="A33" t="s">
        <v>119</v>
      </c>
      <c r="B33">
        <v>27</v>
      </c>
      <c r="C33" t="s">
        <v>180</v>
      </c>
      <c r="D33" s="1">
        <v>32</v>
      </c>
      <c r="E33" s="24">
        <v>45543</v>
      </c>
      <c r="F33" t="b">
        <v>1</v>
      </c>
      <c r="G33" s="31"/>
      <c r="H33" s="31"/>
      <c r="I33">
        <v>18</v>
      </c>
      <c r="J33" t="s">
        <v>369</v>
      </c>
      <c r="K33">
        <v>6</v>
      </c>
      <c r="L33">
        <f t="shared" si="1"/>
        <v>18</v>
      </c>
      <c r="M33" t="str">
        <f t="shared" si="2"/>
        <v>Yes</v>
      </c>
      <c r="N33" t="str">
        <f t="shared" si="3"/>
        <v>P27</v>
      </c>
      <c r="O33" t="str">
        <f t="shared" si="4"/>
        <v>Yes</v>
      </c>
      <c r="P33" t="str">
        <f t="shared" si="5"/>
        <v>P27</v>
      </c>
      <c r="Q33">
        <f t="shared" si="6"/>
        <v>30</v>
      </c>
      <c r="R33" t="s">
        <v>369</v>
      </c>
      <c r="S33">
        <v>11</v>
      </c>
      <c r="T33">
        <f t="shared" si="7"/>
        <v>33</v>
      </c>
      <c r="U33" t="str">
        <f t="shared" si="8"/>
        <v>Yes</v>
      </c>
      <c r="V33" t="str">
        <f t="shared" si="9"/>
        <v>P27</v>
      </c>
      <c r="W33" t="str">
        <f t="shared" si="10"/>
        <v>Yes</v>
      </c>
      <c r="X33" t="str">
        <f t="shared" si="11"/>
        <v>P27</v>
      </c>
      <c r="Y33">
        <v>59</v>
      </c>
      <c r="Z33" t="s">
        <v>369</v>
      </c>
      <c r="AA33">
        <v>40</v>
      </c>
      <c r="AB33">
        <f t="shared" si="12"/>
        <v>120</v>
      </c>
      <c r="AC33" t="str">
        <f t="shared" si="13"/>
        <v>Yes</v>
      </c>
      <c r="AD33" t="str">
        <f t="shared" si="0"/>
        <v>P27</v>
      </c>
      <c r="AE33" t="s">
        <v>363</v>
      </c>
      <c r="AF33" s="24">
        <v>45603</v>
      </c>
      <c r="AG33" t="s">
        <v>352</v>
      </c>
      <c r="AH33">
        <v>19</v>
      </c>
      <c r="AI33" t="s">
        <v>369</v>
      </c>
      <c r="AJ33">
        <v>14</v>
      </c>
      <c r="AL33">
        <v>7</v>
      </c>
      <c r="AN33" t="str">
        <f t="shared" si="14"/>
        <v>P27</v>
      </c>
      <c r="AO33">
        <v>83</v>
      </c>
      <c r="AP33">
        <v>0</v>
      </c>
      <c r="AQ33">
        <v>2</v>
      </c>
      <c r="AR33">
        <v>0</v>
      </c>
      <c r="AS33" s="24">
        <v>45692</v>
      </c>
      <c r="AT33">
        <v>23</v>
      </c>
      <c r="AU33">
        <v>21</v>
      </c>
      <c r="AV33">
        <v>25</v>
      </c>
      <c r="AW33">
        <v>13</v>
      </c>
      <c r="AX33">
        <f t="shared" si="15"/>
        <v>65.490000000000009</v>
      </c>
      <c r="AY33" s="24">
        <v>45843</v>
      </c>
      <c r="AZ33" t="b">
        <v>1</v>
      </c>
    </row>
    <row r="34" spans="1:52">
      <c r="A34" t="s">
        <v>119</v>
      </c>
      <c r="B34">
        <v>27</v>
      </c>
      <c r="C34" t="s">
        <v>184</v>
      </c>
      <c r="D34" s="1">
        <v>33</v>
      </c>
      <c r="E34" s="24">
        <v>45543</v>
      </c>
      <c r="F34" t="b">
        <v>1</v>
      </c>
      <c r="G34" s="31"/>
      <c r="H34" s="31"/>
      <c r="I34">
        <v>18</v>
      </c>
      <c r="J34" t="s">
        <v>371</v>
      </c>
      <c r="K34">
        <v>3</v>
      </c>
      <c r="L34">
        <f t="shared" si="1"/>
        <v>9</v>
      </c>
      <c r="M34" t="str">
        <f t="shared" si="2"/>
        <v>Yes</v>
      </c>
      <c r="N34" t="str">
        <f t="shared" si="3"/>
        <v>P27</v>
      </c>
      <c r="O34" t="str">
        <f t="shared" si="4"/>
        <v>Yes</v>
      </c>
      <c r="P34" t="str">
        <f t="shared" si="5"/>
        <v>P27</v>
      </c>
      <c r="Q34">
        <f t="shared" si="6"/>
        <v>30</v>
      </c>
      <c r="R34" t="s">
        <v>371</v>
      </c>
      <c r="S34">
        <v>6</v>
      </c>
      <c r="T34">
        <f t="shared" si="7"/>
        <v>18</v>
      </c>
      <c r="U34" t="str">
        <f t="shared" si="8"/>
        <v>Yes</v>
      </c>
      <c r="V34" t="str">
        <f t="shared" si="9"/>
        <v>P27</v>
      </c>
      <c r="W34" t="str">
        <f t="shared" si="10"/>
        <v>Yes</v>
      </c>
      <c r="X34" t="str">
        <f t="shared" si="11"/>
        <v>P27</v>
      </c>
      <c r="Y34">
        <v>59</v>
      </c>
      <c r="Z34" t="s">
        <v>371</v>
      </c>
      <c r="AA34">
        <v>6</v>
      </c>
      <c r="AB34">
        <f t="shared" si="12"/>
        <v>18</v>
      </c>
      <c r="AC34" t="str">
        <f t="shared" si="13"/>
        <v>Yes</v>
      </c>
      <c r="AD34" t="str">
        <f t="shared" ref="AD34:AD53" si="16">IF(AC34="Yes",$A34&amp;$B34,"NA")</f>
        <v>P27</v>
      </c>
      <c r="AE34" t="s">
        <v>19</v>
      </c>
      <c r="AF34" s="24">
        <v>45603</v>
      </c>
      <c r="AG34" t="s">
        <v>352</v>
      </c>
      <c r="AH34">
        <v>19</v>
      </c>
      <c r="AI34" t="s">
        <v>371</v>
      </c>
      <c r="AJ34">
        <v>3</v>
      </c>
      <c r="AL34">
        <v>2</v>
      </c>
      <c r="AN34" t="str">
        <f t="shared" si="14"/>
        <v>P27</v>
      </c>
      <c r="AO34">
        <v>83</v>
      </c>
      <c r="AS34" s="24">
        <v>45692</v>
      </c>
      <c r="AT34">
        <v>23</v>
      </c>
      <c r="AU34">
        <v>1</v>
      </c>
      <c r="AV34">
        <v>1</v>
      </c>
      <c r="AW34">
        <v>2</v>
      </c>
      <c r="AX34">
        <f t="shared" si="15"/>
        <v>4.4399999999999995</v>
      </c>
      <c r="AY34" s="24">
        <v>45843</v>
      </c>
      <c r="AZ34" t="b">
        <v>0</v>
      </c>
    </row>
    <row r="35" spans="1:52">
      <c r="A35" t="s">
        <v>119</v>
      </c>
      <c r="B35">
        <v>3</v>
      </c>
      <c r="C35" t="s">
        <v>189</v>
      </c>
      <c r="D35" s="1">
        <v>34</v>
      </c>
      <c r="E35" s="24">
        <v>45543</v>
      </c>
      <c r="F35" t="b">
        <v>1</v>
      </c>
      <c r="G35" s="31"/>
      <c r="H35" s="31"/>
      <c r="I35">
        <v>18</v>
      </c>
      <c r="J35" t="s">
        <v>374</v>
      </c>
      <c r="K35">
        <v>6</v>
      </c>
      <c r="L35">
        <f t="shared" si="1"/>
        <v>18</v>
      </c>
      <c r="M35" t="str">
        <f t="shared" si="2"/>
        <v>Yes</v>
      </c>
      <c r="N35" t="str">
        <f t="shared" si="3"/>
        <v>P3</v>
      </c>
      <c r="O35" t="str">
        <f t="shared" si="4"/>
        <v>Yes</v>
      </c>
      <c r="P35" t="str">
        <f t="shared" si="5"/>
        <v>P3</v>
      </c>
      <c r="Q35">
        <f t="shared" si="6"/>
        <v>30</v>
      </c>
      <c r="R35" t="s">
        <v>374</v>
      </c>
      <c r="S35">
        <v>18</v>
      </c>
      <c r="T35">
        <f t="shared" si="7"/>
        <v>54</v>
      </c>
      <c r="U35" t="str">
        <f t="shared" si="8"/>
        <v>Yes</v>
      </c>
      <c r="V35" t="str">
        <f t="shared" si="9"/>
        <v>P3</v>
      </c>
      <c r="W35" t="str">
        <f t="shared" si="10"/>
        <v>Yes</v>
      </c>
      <c r="X35" t="str">
        <f t="shared" si="11"/>
        <v>P3</v>
      </c>
      <c r="Y35">
        <v>59</v>
      </c>
      <c r="Z35" t="s">
        <v>374</v>
      </c>
      <c r="AA35">
        <v>30</v>
      </c>
      <c r="AB35">
        <f t="shared" si="12"/>
        <v>90</v>
      </c>
      <c r="AC35" t="str">
        <f t="shared" si="13"/>
        <v>Yes</v>
      </c>
      <c r="AD35" t="str">
        <f t="shared" si="16"/>
        <v>P3</v>
      </c>
      <c r="AE35" t="s">
        <v>363</v>
      </c>
      <c r="AF35" s="24">
        <v>45603</v>
      </c>
      <c r="AG35" t="s">
        <v>352</v>
      </c>
      <c r="AH35">
        <v>19</v>
      </c>
      <c r="AI35" t="s">
        <v>374</v>
      </c>
      <c r="AJ35">
        <v>12</v>
      </c>
      <c r="AL35">
        <v>7</v>
      </c>
      <c r="AN35" t="str">
        <f t="shared" si="14"/>
        <v>P3</v>
      </c>
      <c r="AO35">
        <v>83</v>
      </c>
      <c r="AS35" s="24">
        <v>45692</v>
      </c>
      <c r="AT35">
        <v>23</v>
      </c>
      <c r="AU35">
        <v>5</v>
      </c>
      <c r="AV35">
        <v>4</v>
      </c>
      <c r="AW35">
        <v>5</v>
      </c>
      <c r="AX35">
        <f t="shared" si="15"/>
        <v>15.540000000000001</v>
      </c>
      <c r="AY35" s="24">
        <v>45843</v>
      </c>
      <c r="AZ35" t="b">
        <v>1</v>
      </c>
    </row>
    <row r="36" spans="1:52">
      <c r="A36" t="s">
        <v>119</v>
      </c>
      <c r="B36">
        <v>3</v>
      </c>
      <c r="C36" t="s">
        <v>193</v>
      </c>
      <c r="D36" s="1">
        <v>35</v>
      </c>
      <c r="E36" s="24">
        <v>45543</v>
      </c>
      <c r="F36" t="b">
        <v>1</v>
      </c>
      <c r="G36" s="31"/>
      <c r="H36" s="31"/>
      <c r="I36">
        <v>18</v>
      </c>
      <c r="J36" t="s">
        <v>376</v>
      </c>
      <c r="K36">
        <v>2</v>
      </c>
      <c r="L36">
        <f t="shared" si="1"/>
        <v>6</v>
      </c>
      <c r="M36" t="str">
        <f t="shared" si="2"/>
        <v>Yes</v>
      </c>
      <c r="N36" t="str">
        <f t="shared" si="3"/>
        <v>P3</v>
      </c>
      <c r="O36" t="str">
        <f t="shared" si="4"/>
        <v>Yes</v>
      </c>
      <c r="P36" t="str">
        <f t="shared" si="5"/>
        <v>P3</v>
      </c>
      <c r="Q36">
        <f t="shared" si="6"/>
        <v>30</v>
      </c>
      <c r="R36" t="s">
        <v>376</v>
      </c>
      <c r="S36">
        <v>4</v>
      </c>
      <c r="T36">
        <f t="shared" si="7"/>
        <v>12</v>
      </c>
      <c r="U36" t="str">
        <f t="shared" si="8"/>
        <v>Yes</v>
      </c>
      <c r="V36" t="str">
        <f t="shared" si="9"/>
        <v>P3</v>
      </c>
      <c r="W36" t="str">
        <f t="shared" si="10"/>
        <v>Yes</v>
      </c>
      <c r="X36" t="str">
        <f t="shared" si="11"/>
        <v>P3</v>
      </c>
      <c r="Y36">
        <v>59</v>
      </c>
      <c r="Z36" t="s">
        <v>376</v>
      </c>
      <c r="AA36">
        <v>0</v>
      </c>
      <c r="AB36">
        <f t="shared" si="12"/>
        <v>0</v>
      </c>
      <c r="AC36" t="str">
        <f t="shared" si="13"/>
        <v>No</v>
      </c>
      <c r="AD36" t="str">
        <f t="shared" si="16"/>
        <v>NA</v>
      </c>
      <c r="AE36" t="s">
        <v>19</v>
      </c>
      <c r="AF36" s="24">
        <v>45603</v>
      </c>
      <c r="AG36" t="s">
        <v>352</v>
      </c>
      <c r="AH36">
        <v>19</v>
      </c>
      <c r="AI36" t="s">
        <v>376</v>
      </c>
      <c r="AJ36">
        <v>6</v>
      </c>
      <c r="AL36">
        <v>3</v>
      </c>
      <c r="AN36" t="str">
        <f t="shared" si="14"/>
        <v>P3</v>
      </c>
      <c r="AO36">
        <v>83</v>
      </c>
      <c r="AS36" s="24">
        <v>45692</v>
      </c>
      <c r="AT36">
        <v>23</v>
      </c>
      <c r="AU36">
        <v>5</v>
      </c>
      <c r="AV36">
        <v>4</v>
      </c>
      <c r="AW36">
        <v>5</v>
      </c>
      <c r="AX36">
        <f t="shared" si="15"/>
        <v>15.540000000000001</v>
      </c>
      <c r="AY36" s="24">
        <v>45843</v>
      </c>
      <c r="AZ36" t="b">
        <v>1</v>
      </c>
    </row>
    <row r="37" spans="1:52">
      <c r="A37" t="s">
        <v>119</v>
      </c>
      <c r="B37">
        <v>3</v>
      </c>
      <c r="C37" t="s">
        <v>197</v>
      </c>
      <c r="D37" s="1">
        <v>36</v>
      </c>
      <c r="E37" s="24">
        <v>45543</v>
      </c>
      <c r="F37" t="b">
        <v>1</v>
      </c>
      <c r="G37" s="31"/>
      <c r="H37" s="31"/>
      <c r="I37">
        <v>18</v>
      </c>
      <c r="J37" t="s">
        <v>378</v>
      </c>
      <c r="K37">
        <v>2</v>
      </c>
      <c r="L37">
        <f t="shared" si="1"/>
        <v>6</v>
      </c>
      <c r="M37" t="str">
        <f t="shared" si="2"/>
        <v>Yes</v>
      </c>
      <c r="N37" t="str">
        <f t="shared" si="3"/>
        <v>P3</v>
      </c>
      <c r="O37" t="str">
        <f t="shared" si="4"/>
        <v>Yes</v>
      </c>
      <c r="P37" t="str">
        <f t="shared" si="5"/>
        <v>P3</v>
      </c>
      <c r="Q37">
        <f t="shared" si="6"/>
        <v>30</v>
      </c>
      <c r="R37" t="s">
        <v>378</v>
      </c>
      <c r="S37">
        <v>1</v>
      </c>
      <c r="T37">
        <f t="shared" si="7"/>
        <v>3</v>
      </c>
      <c r="U37" t="str">
        <f t="shared" si="8"/>
        <v>No</v>
      </c>
      <c r="V37" t="str">
        <f t="shared" si="9"/>
        <v>NA</v>
      </c>
      <c r="W37" t="str">
        <f t="shared" si="10"/>
        <v>Yes</v>
      </c>
      <c r="X37" t="str">
        <f t="shared" si="11"/>
        <v>P3</v>
      </c>
      <c r="Y37">
        <v>59</v>
      </c>
      <c r="Z37" t="s">
        <v>378</v>
      </c>
      <c r="AA37">
        <v>0</v>
      </c>
      <c r="AB37">
        <f t="shared" si="12"/>
        <v>0</v>
      </c>
      <c r="AC37" t="str">
        <f t="shared" si="13"/>
        <v>No</v>
      </c>
      <c r="AD37" t="str">
        <f t="shared" si="16"/>
        <v>NA</v>
      </c>
      <c r="AE37" t="s">
        <v>19</v>
      </c>
      <c r="AF37" s="24">
        <v>45603</v>
      </c>
      <c r="AG37" t="s">
        <v>352</v>
      </c>
      <c r="AH37">
        <v>19</v>
      </c>
      <c r="AI37" t="s">
        <v>378</v>
      </c>
      <c r="AJ37">
        <v>7</v>
      </c>
      <c r="AL37">
        <v>7</v>
      </c>
      <c r="AN37" t="str">
        <f t="shared" si="14"/>
        <v>P3</v>
      </c>
      <c r="AO37">
        <v>83</v>
      </c>
      <c r="AS37" s="24">
        <v>45692</v>
      </c>
      <c r="AT37">
        <v>23</v>
      </c>
      <c r="AU37">
        <v>8</v>
      </c>
      <c r="AV37">
        <v>6</v>
      </c>
      <c r="AW37">
        <v>6</v>
      </c>
      <c r="AX37">
        <f t="shared" si="15"/>
        <v>22.200000000000003</v>
      </c>
      <c r="AY37" s="24">
        <v>45843</v>
      </c>
      <c r="AZ37" t="b">
        <v>0</v>
      </c>
    </row>
    <row r="38" spans="1:52">
      <c r="A38" t="s">
        <v>119</v>
      </c>
      <c r="B38">
        <v>3</v>
      </c>
      <c r="C38" t="s">
        <v>201</v>
      </c>
      <c r="D38" s="1">
        <v>37</v>
      </c>
      <c r="E38" s="24">
        <v>45543</v>
      </c>
      <c r="F38" t="b">
        <v>1</v>
      </c>
      <c r="G38" s="31"/>
      <c r="H38" s="31"/>
      <c r="I38">
        <v>18</v>
      </c>
      <c r="J38" t="s">
        <v>380</v>
      </c>
      <c r="K38">
        <v>0</v>
      </c>
      <c r="L38">
        <f t="shared" si="1"/>
        <v>0</v>
      </c>
      <c r="M38" t="str">
        <f t="shared" si="2"/>
        <v>No</v>
      </c>
      <c r="N38" t="str">
        <f t="shared" si="3"/>
        <v>NA</v>
      </c>
      <c r="O38" t="str">
        <f t="shared" si="4"/>
        <v>No</v>
      </c>
      <c r="P38" t="str">
        <f t="shared" si="5"/>
        <v>NA</v>
      </c>
      <c r="Q38">
        <f t="shared" si="6"/>
        <v>30</v>
      </c>
      <c r="R38" t="s">
        <v>380</v>
      </c>
      <c r="S38">
        <v>21</v>
      </c>
      <c r="T38">
        <f t="shared" si="7"/>
        <v>63</v>
      </c>
      <c r="U38" t="str">
        <f t="shared" si="8"/>
        <v>Yes</v>
      </c>
      <c r="V38" t="str">
        <f t="shared" si="9"/>
        <v>P3</v>
      </c>
      <c r="W38" t="str">
        <f t="shared" si="10"/>
        <v>Yes</v>
      </c>
      <c r="X38" t="str">
        <f t="shared" si="11"/>
        <v>P3</v>
      </c>
      <c r="Y38">
        <v>59</v>
      </c>
      <c r="Z38" t="s">
        <v>380</v>
      </c>
      <c r="AA38">
        <v>40</v>
      </c>
      <c r="AB38">
        <f t="shared" si="12"/>
        <v>120</v>
      </c>
      <c r="AC38" t="str">
        <f t="shared" si="13"/>
        <v>Yes</v>
      </c>
      <c r="AD38" t="str">
        <f t="shared" si="16"/>
        <v>P3</v>
      </c>
      <c r="AE38" t="s">
        <v>363</v>
      </c>
      <c r="AF38" s="24">
        <v>45603</v>
      </c>
      <c r="AG38" t="s">
        <v>352</v>
      </c>
      <c r="AH38">
        <v>19</v>
      </c>
      <c r="AI38" t="s">
        <v>380</v>
      </c>
      <c r="AJ38">
        <v>24</v>
      </c>
      <c r="AL38">
        <v>5</v>
      </c>
      <c r="AN38" t="str">
        <f t="shared" si="14"/>
        <v>P3</v>
      </c>
      <c r="AO38">
        <v>83</v>
      </c>
      <c r="AS38" s="24">
        <v>45692</v>
      </c>
      <c r="AT38">
        <v>23</v>
      </c>
      <c r="AU38">
        <v>11</v>
      </c>
      <c r="AV38">
        <v>10</v>
      </c>
      <c r="AW38">
        <v>18</v>
      </c>
      <c r="AX38">
        <f t="shared" si="15"/>
        <v>43.29</v>
      </c>
      <c r="AY38" s="24">
        <v>45843</v>
      </c>
      <c r="AZ38" t="b">
        <v>1</v>
      </c>
    </row>
    <row r="39" spans="1:52">
      <c r="A39" t="s">
        <v>119</v>
      </c>
      <c r="B39">
        <v>3</v>
      </c>
      <c r="C39" t="s">
        <v>205</v>
      </c>
      <c r="D39" s="1">
        <v>38</v>
      </c>
      <c r="E39" s="24">
        <v>45543</v>
      </c>
      <c r="F39" t="b">
        <v>1</v>
      </c>
      <c r="G39" s="31"/>
      <c r="H39" s="31"/>
      <c r="I39">
        <v>18</v>
      </c>
      <c r="J39" t="s">
        <v>382</v>
      </c>
      <c r="K39">
        <v>1</v>
      </c>
      <c r="L39">
        <f t="shared" si="1"/>
        <v>3</v>
      </c>
      <c r="M39" t="str">
        <f t="shared" si="2"/>
        <v>No</v>
      </c>
      <c r="N39" t="str">
        <f t="shared" si="3"/>
        <v>NA</v>
      </c>
      <c r="O39" t="str">
        <f t="shared" si="4"/>
        <v>Yes</v>
      </c>
      <c r="P39" t="str">
        <f t="shared" si="5"/>
        <v>P3</v>
      </c>
      <c r="Q39">
        <f t="shared" si="6"/>
        <v>30</v>
      </c>
      <c r="R39" t="s">
        <v>382</v>
      </c>
      <c r="S39">
        <v>0</v>
      </c>
      <c r="T39">
        <f t="shared" si="7"/>
        <v>0</v>
      </c>
      <c r="U39" t="str">
        <f t="shared" si="8"/>
        <v>No</v>
      </c>
      <c r="V39" t="str">
        <f t="shared" si="9"/>
        <v>NA</v>
      </c>
      <c r="W39" t="str">
        <f t="shared" si="10"/>
        <v>No</v>
      </c>
      <c r="X39" t="str">
        <f t="shared" si="11"/>
        <v>NA</v>
      </c>
      <c r="Y39">
        <v>59</v>
      </c>
      <c r="Z39" t="s">
        <v>382</v>
      </c>
      <c r="AA39">
        <v>2</v>
      </c>
      <c r="AB39">
        <f t="shared" si="12"/>
        <v>6</v>
      </c>
      <c r="AC39" t="str">
        <f t="shared" si="13"/>
        <v>Yes</v>
      </c>
      <c r="AD39" t="str">
        <f t="shared" si="16"/>
        <v>P3</v>
      </c>
      <c r="AE39" t="s">
        <v>19</v>
      </c>
      <c r="AF39" s="24">
        <v>45603</v>
      </c>
      <c r="AG39" t="s">
        <v>352</v>
      </c>
      <c r="AH39">
        <v>19</v>
      </c>
      <c r="AI39" t="s">
        <v>382</v>
      </c>
      <c r="AJ39">
        <v>6</v>
      </c>
      <c r="AL39">
        <v>1</v>
      </c>
      <c r="AN39" t="b">
        <f t="shared" si="14"/>
        <v>0</v>
      </c>
      <c r="AO39">
        <v>83</v>
      </c>
      <c r="AS39" s="24">
        <v>45692</v>
      </c>
      <c r="AT39">
        <v>23</v>
      </c>
      <c r="AU39">
        <v>1</v>
      </c>
      <c r="AV39">
        <v>2</v>
      </c>
      <c r="AW39">
        <v>2</v>
      </c>
      <c r="AX39">
        <f t="shared" si="15"/>
        <v>5.5500000000000007</v>
      </c>
      <c r="AY39" s="24">
        <v>45843</v>
      </c>
      <c r="AZ39" t="b">
        <v>1</v>
      </c>
    </row>
    <row r="40" spans="1:52">
      <c r="A40" t="s">
        <v>119</v>
      </c>
      <c r="B40">
        <v>36</v>
      </c>
      <c r="C40" t="s">
        <v>209</v>
      </c>
      <c r="D40" s="1">
        <v>39</v>
      </c>
      <c r="E40" s="24">
        <v>45543</v>
      </c>
      <c r="F40" t="b">
        <v>1</v>
      </c>
      <c r="G40" s="31"/>
      <c r="H40" s="31"/>
      <c r="I40">
        <v>18</v>
      </c>
      <c r="J40" t="s">
        <v>384</v>
      </c>
      <c r="K40">
        <v>2</v>
      </c>
      <c r="L40">
        <f t="shared" si="1"/>
        <v>6</v>
      </c>
      <c r="M40" t="str">
        <f t="shared" si="2"/>
        <v>Yes</v>
      </c>
      <c r="N40" t="str">
        <f t="shared" si="3"/>
        <v>P36</v>
      </c>
      <c r="O40" t="str">
        <f t="shared" si="4"/>
        <v>Yes</v>
      </c>
      <c r="P40" t="str">
        <f t="shared" si="5"/>
        <v>P36</v>
      </c>
      <c r="Q40">
        <f t="shared" si="6"/>
        <v>30</v>
      </c>
      <c r="R40" t="s">
        <v>384</v>
      </c>
      <c r="S40">
        <v>0</v>
      </c>
      <c r="T40">
        <f t="shared" si="7"/>
        <v>0</v>
      </c>
      <c r="U40" t="str">
        <f t="shared" si="8"/>
        <v>No</v>
      </c>
      <c r="V40" t="str">
        <f t="shared" si="9"/>
        <v>NA</v>
      </c>
      <c r="W40" t="str">
        <f t="shared" si="10"/>
        <v>No</v>
      </c>
      <c r="X40" t="str">
        <f t="shared" si="11"/>
        <v>NA</v>
      </c>
      <c r="Y40">
        <v>59</v>
      </c>
      <c r="Z40" t="s">
        <v>384</v>
      </c>
      <c r="AA40">
        <v>0</v>
      </c>
      <c r="AB40">
        <f t="shared" si="12"/>
        <v>0</v>
      </c>
      <c r="AC40" t="str">
        <f t="shared" si="13"/>
        <v>No</v>
      </c>
      <c r="AD40" t="str">
        <f t="shared" si="16"/>
        <v>NA</v>
      </c>
      <c r="AE40" t="s">
        <v>19</v>
      </c>
      <c r="AF40" s="24">
        <v>45603</v>
      </c>
      <c r="AG40" t="s">
        <v>352</v>
      </c>
      <c r="AH40">
        <v>19</v>
      </c>
      <c r="AI40" t="s">
        <v>384</v>
      </c>
      <c r="AJ40">
        <v>0</v>
      </c>
      <c r="AL40">
        <v>9</v>
      </c>
      <c r="AN40" t="str">
        <f t="shared" si="14"/>
        <v>P36</v>
      </c>
      <c r="AO40">
        <v>83</v>
      </c>
      <c r="AS40" s="24">
        <v>45692</v>
      </c>
      <c r="AT40">
        <v>23</v>
      </c>
      <c r="AU40">
        <v>15</v>
      </c>
      <c r="AV40">
        <v>19</v>
      </c>
      <c r="AW40">
        <v>20</v>
      </c>
      <c r="AX40">
        <f t="shared" si="15"/>
        <v>59.94</v>
      </c>
      <c r="AY40" s="24">
        <v>45843</v>
      </c>
      <c r="AZ40" t="s">
        <v>353</v>
      </c>
    </row>
    <row r="41" spans="1:52">
      <c r="A41" t="s">
        <v>119</v>
      </c>
      <c r="B41">
        <v>36</v>
      </c>
      <c r="C41" t="s">
        <v>212</v>
      </c>
      <c r="D41" s="1">
        <v>40</v>
      </c>
      <c r="E41" s="24">
        <v>45543</v>
      </c>
      <c r="F41" t="b">
        <v>1</v>
      </c>
      <c r="G41" s="31"/>
      <c r="H41" s="31"/>
      <c r="I41">
        <v>18</v>
      </c>
      <c r="J41" t="s">
        <v>386</v>
      </c>
      <c r="K41">
        <v>6</v>
      </c>
      <c r="L41">
        <f t="shared" si="1"/>
        <v>18</v>
      </c>
      <c r="M41" t="str">
        <f t="shared" si="2"/>
        <v>Yes</v>
      </c>
      <c r="N41" t="str">
        <f t="shared" si="3"/>
        <v>P36</v>
      </c>
      <c r="O41" t="str">
        <f t="shared" si="4"/>
        <v>Yes</v>
      </c>
      <c r="P41" t="str">
        <f t="shared" si="5"/>
        <v>P36</v>
      </c>
      <c r="Q41">
        <f t="shared" si="6"/>
        <v>30</v>
      </c>
      <c r="R41" t="s">
        <v>386</v>
      </c>
      <c r="S41">
        <v>2</v>
      </c>
      <c r="T41">
        <f t="shared" si="7"/>
        <v>6</v>
      </c>
      <c r="U41" t="str">
        <f t="shared" si="8"/>
        <v>Yes</v>
      </c>
      <c r="V41" t="str">
        <f t="shared" si="9"/>
        <v>P36</v>
      </c>
      <c r="W41" t="str">
        <f t="shared" si="10"/>
        <v>Yes</v>
      </c>
      <c r="X41" t="str">
        <f t="shared" si="11"/>
        <v>P36</v>
      </c>
      <c r="Y41">
        <v>59</v>
      </c>
      <c r="Z41" t="s">
        <v>386</v>
      </c>
      <c r="AA41">
        <v>20</v>
      </c>
      <c r="AB41">
        <f t="shared" si="12"/>
        <v>60</v>
      </c>
      <c r="AC41" t="str">
        <f t="shared" si="13"/>
        <v>Yes</v>
      </c>
      <c r="AD41" t="str">
        <f t="shared" si="16"/>
        <v>P36</v>
      </c>
      <c r="AE41" t="s">
        <v>19</v>
      </c>
      <c r="AF41" s="24">
        <v>45603</v>
      </c>
      <c r="AG41" t="s">
        <v>352</v>
      </c>
      <c r="AH41">
        <v>19</v>
      </c>
      <c r="AI41" t="s">
        <v>386</v>
      </c>
      <c r="AJ41">
        <v>16</v>
      </c>
      <c r="AL41">
        <v>4</v>
      </c>
      <c r="AN41" t="str">
        <f t="shared" si="14"/>
        <v>P36</v>
      </c>
      <c r="AO41">
        <v>83</v>
      </c>
      <c r="AS41" s="24">
        <v>45692</v>
      </c>
      <c r="AT41">
        <v>23</v>
      </c>
      <c r="AU41">
        <v>6</v>
      </c>
      <c r="AV41">
        <v>8</v>
      </c>
      <c r="AW41">
        <v>11</v>
      </c>
      <c r="AX41">
        <f t="shared" si="15"/>
        <v>27.750000000000004</v>
      </c>
      <c r="AY41" s="24">
        <v>45843</v>
      </c>
      <c r="AZ41" t="s">
        <v>353</v>
      </c>
    </row>
    <row r="42" spans="1:52">
      <c r="A42" t="s">
        <v>119</v>
      </c>
      <c r="B42">
        <v>36</v>
      </c>
      <c r="C42" t="s">
        <v>215</v>
      </c>
      <c r="D42" s="1">
        <v>41</v>
      </c>
      <c r="E42" s="24">
        <v>45543</v>
      </c>
      <c r="F42" t="b">
        <v>1</v>
      </c>
      <c r="G42" s="31"/>
      <c r="H42" s="31"/>
      <c r="I42">
        <v>18</v>
      </c>
      <c r="J42" t="s">
        <v>388</v>
      </c>
      <c r="K42">
        <v>5</v>
      </c>
      <c r="L42">
        <f t="shared" si="1"/>
        <v>15</v>
      </c>
      <c r="M42" t="str">
        <f t="shared" si="2"/>
        <v>Yes</v>
      </c>
      <c r="N42" t="str">
        <f t="shared" si="3"/>
        <v>P36</v>
      </c>
      <c r="O42" t="str">
        <f t="shared" si="4"/>
        <v>Yes</v>
      </c>
      <c r="P42" t="str">
        <f t="shared" si="5"/>
        <v>P36</v>
      </c>
      <c r="Q42">
        <f t="shared" si="6"/>
        <v>30</v>
      </c>
      <c r="R42" t="s">
        <v>388</v>
      </c>
      <c r="S42">
        <v>19</v>
      </c>
      <c r="T42">
        <f t="shared" si="7"/>
        <v>57</v>
      </c>
      <c r="U42" t="str">
        <f t="shared" si="8"/>
        <v>Yes</v>
      </c>
      <c r="V42" t="str">
        <f t="shared" si="9"/>
        <v>P36</v>
      </c>
      <c r="W42" t="str">
        <f t="shared" si="10"/>
        <v>Yes</v>
      </c>
      <c r="X42" t="str">
        <f t="shared" si="11"/>
        <v>P36</v>
      </c>
      <c r="Y42">
        <v>59</v>
      </c>
      <c r="Z42" t="s">
        <v>388</v>
      </c>
      <c r="AA42">
        <v>0</v>
      </c>
      <c r="AB42">
        <f t="shared" si="12"/>
        <v>0</v>
      </c>
      <c r="AC42" t="str">
        <f t="shared" si="13"/>
        <v>No</v>
      </c>
      <c r="AD42" t="str">
        <f t="shared" si="16"/>
        <v>NA</v>
      </c>
      <c r="AE42" t="s">
        <v>19</v>
      </c>
      <c r="AF42" s="24">
        <v>45603</v>
      </c>
      <c r="AG42" t="s">
        <v>352</v>
      </c>
      <c r="AH42">
        <v>19</v>
      </c>
      <c r="AI42" t="s">
        <v>388</v>
      </c>
      <c r="AJ42">
        <v>4</v>
      </c>
      <c r="AK42" t="s">
        <v>395</v>
      </c>
      <c r="AL42">
        <v>0</v>
      </c>
      <c r="AM42" t="s">
        <v>372</v>
      </c>
      <c r="AN42" t="b">
        <f t="shared" si="14"/>
        <v>0</v>
      </c>
      <c r="AO42">
        <v>83</v>
      </c>
      <c r="AS42" s="24">
        <v>45692</v>
      </c>
      <c r="AT42">
        <v>23</v>
      </c>
      <c r="AU42">
        <v>12</v>
      </c>
      <c r="AV42">
        <v>14</v>
      </c>
      <c r="AW42">
        <v>13</v>
      </c>
      <c r="AX42">
        <f t="shared" si="15"/>
        <v>43.29</v>
      </c>
      <c r="AY42" s="24">
        <v>45843</v>
      </c>
      <c r="AZ42" t="b">
        <v>1</v>
      </c>
    </row>
    <row r="43" spans="1:52">
      <c r="A43" t="s">
        <v>119</v>
      </c>
      <c r="B43">
        <v>36</v>
      </c>
      <c r="C43" t="s">
        <v>218</v>
      </c>
      <c r="D43" s="1">
        <v>42</v>
      </c>
      <c r="E43" s="24">
        <v>45543</v>
      </c>
      <c r="F43" t="b">
        <v>1</v>
      </c>
      <c r="G43" s="31"/>
      <c r="H43" s="31"/>
      <c r="I43">
        <v>18</v>
      </c>
      <c r="J43" t="s">
        <v>390</v>
      </c>
      <c r="K43">
        <v>13</v>
      </c>
      <c r="L43">
        <f t="shared" si="1"/>
        <v>39</v>
      </c>
      <c r="M43" t="str">
        <f t="shared" si="2"/>
        <v>Yes</v>
      </c>
      <c r="N43" t="str">
        <f t="shared" si="3"/>
        <v>P36</v>
      </c>
      <c r="O43" t="str">
        <f t="shared" si="4"/>
        <v>Yes</v>
      </c>
      <c r="P43" t="str">
        <f t="shared" si="5"/>
        <v>P36</v>
      </c>
      <c r="Q43">
        <f t="shared" si="6"/>
        <v>30</v>
      </c>
      <c r="R43" t="s">
        <v>390</v>
      </c>
      <c r="S43">
        <v>17</v>
      </c>
      <c r="T43">
        <f t="shared" si="7"/>
        <v>51</v>
      </c>
      <c r="U43" t="str">
        <f t="shared" si="8"/>
        <v>Yes</v>
      </c>
      <c r="V43" t="str">
        <f t="shared" si="9"/>
        <v>P36</v>
      </c>
      <c r="W43" t="str">
        <f t="shared" si="10"/>
        <v>Yes</v>
      </c>
      <c r="X43" t="str">
        <f t="shared" si="11"/>
        <v>P36</v>
      </c>
      <c r="Y43">
        <v>59</v>
      </c>
      <c r="Z43" t="s">
        <v>390</v>
      </c>
      <c r="AA43">
        <v>20</v>
      </c>
      <c r="AB43">
        <f t="shared" si="12"/>
        <v>60</v>
      </c>
      <c r="AC43" t="str">
        <f t="shared" si="13"/>
        <v>Yes</v>
      </c>
      <c r="AD43" t="str">
        <f t="shared" si="16"/>
        <v>P36</v>
      </c>
      <c r="AE43" t="s">
        <v>19</v>
      </c>
      <c r="AF43" s="24">
        <v>45603</v>
      </c>
      <c r="AG43" t="s">
        <v>352</v>
      </c>
      <c r="AH43">
        <v>19</v>
      </c>
      <c r="AI43" t="s">
        <v>390</v>
      </c>
      <c r="AJ43">
        <v>17</v>
      </c>
      <c r="AL43">
        <v>8</v>
      </c>
      <c r="AN43" t="str">
        <f t="shared" si="14"/>
        <v>P36</v>
      </c>
      <c r="AO43">
        <v>83</v>
      </c>
      <c r="AS43" s="24">
        <v>45692</v>
      </c>
      <c r="AT43">
        <v>23</v>
      </c>
      <c r="AU43">
        <v>4</v>
      </c>
      <c r="AV43">
        <v>13</v>
      </c>
      <c r="AW43">
        <v>7</v>
      </c>
      <c r="AX43">
        <f t="shared" si="15"/>
        <v>26.64</v>
      </c>
      <c r="AY43" s="24">
        <v>45843</v>
      </c>
      <c r="AZ43" t="s">
        <v>353</v>
      </c>
    </row>
    <row r="44" spans="1:52">
      <c r="A44" t="s">
        <v>119</v>
      </c>
      <c r="B44">
        <v>36</v>
      </c>
      <c r="C44" t="s">
        <v>222</v>
      </c>
      <c r="D44" s="1">
        <v>43</v>
      </c>
      <c r="E44" s="24">
        <v>45543</v>
      </c>
      <c r="F44" t="b">
        <v>1</v>
      </c>
      <c r="G44" s="31"/>
      <c r="H44" s="31"/>
      <c r="I44">
        <v>18</v>
      </c>
      <c r="J44" t="s">
        <v>392</v>
      </c>
      <c r="K44">
        <v>2</v>
      </c>
      <c r="L44">
        <f t="shared" si="1"/>
        <v>6</v>
      </c>
      <c r="M44" t="str">
        <f t="shared" si="2"/>
        <v>Yes</v>
      </c>
      <c r="N44" t="str">
        <f t="shared" si="3"/>
        <v>P36</v>
      </c>
      <c r="O44" t="str">
        <f t="shared" si="4"/>
        <v>Yes</v>
      </c>
      <c r="P44" t="str">
        <f t="shared" si="5"/>
        <v>P36</v>
      </c>
      <c r="Q44">
        <f t="shared" si="6"/>
        <v>30</v>
      </c>
      <c r="R44" t="s">
        <v>392</v>
      </c>
      <c r="S44">
        <v>16</v>
      </c>
      <c r="T44">
        <f t="shared" si="7"/>
        <v>48</v>
      </c>
      <c r="U44" t="str">
        <f t="shared" si="8"/>
        <v>Yes</v>
      </c>
      <c r="V44" t="str">
        <f t="shared" si="9"/>
        <v>P36</v>
      </c>
      <c r="W44" t="str">
        <f t="shared" si="10"/>
        <v>Yes</v>
      </c>
      <c r="X44" t="str">
        <f t="shared" si="11"/>
        <v>P36</v>
      </c>
      <c r="Y44">
        <v>59</v>
      </c>
      <c r="Z44" t="s">
        <v>392</v>
      </c>
      <c r="AA44">
        <v>20</v>
      </c>
      <c r="AB44">
        <f t="shared" si="12"/>
        <v>60</v>
      </c>
      <c r="AC44" t="str">
        <f t="shared" si="13"/>
        <v>Yes</v>
      </c>
      <c r="AD44" t="str">
        <f t="shared" si="16"/>
        <v>P36</v>
      </c>
      <c r="AE44" t="s">
        <v>363</v>
      </c>
      <c r="AF44" s="24">
        <v>45603</v>
      </c>
      <c r="AG44" t="s">
        <v>352</v>
      </c>
      <c r="AH44">
        <v>19</v>
      </c>
      <c r="AI44" t="s">
        <v>392</v>
      </c>
      <c r="AJ44">
        <v>2</v>
      </c>
      <c r="AL44">
        <v>0</v>
      </c>
      <c r="AM44" t="s">
        <v>372</v>
      </c>
      <c r="AN44" t="b">
        <f t="shared" si="14"/>
        <v>0</v>
      </c>
      <c r="AO44">
        <v>83</v>
      </c>
      <c r="AS44" s="24">
        <v>45692</v>
      </c>
      <c r="AT44">
        <v>23</v>
      </c>
      <c r="AU44">
        <v>5</v>
      </c>
      <c r="AV44">
        <v>6</v>
      </c>
      <c r="AW44">
        <v>6</v>
      </c>
      <c r="AX44">
        <f t="shared" si="15"/>
        <v>18.87</v>
      </c>
      <c r="AY44" s="24">
        <v>45843</v>
      </c>
      <c r="AZ44" t="b">
        <v>1</v>
      </c>
    </row>
    <row r="45" spans="1:52">
      <c r="A45" t="s">
        <v>119</v>
      </c>
      <c r="B45">
        <v>8</v>
      </c>
      <c r="C45" t="s">
        <v>225</v>
      </c>
      <c r="D45" s="1">
        <v>44</v>
      </c>
      <c r="E45" s="24">
        <v>45543</v>
      </c>
      <c r="F45" t="b">
        <v>1</v>
      </c>
      <c r="G45" s="31"/>
      <c r="H45" s="31"/>
      <c r="I45">
        <v>18</v>
      </c>
      <c r="J45" t="s">
        <v>144</v>
      </c>
      <c r="K45">
        <v>0</v>
      </c>
      <c r="L45">
        <f t="shared" si="1"/>
        <v>0</v>
      </c>
      <c r="M45" t="str">
        <f t="shared" si="2"/>
        <v>No</v>
      </c>
      <c r="N45" t="str">
        <f t="shared" si="3"/>
        <v>NA</v>
      </c>
      <c r="O45" t="str">
        <f t="shared" si="4"/>
        <v>No</v>
      </c>
      <c r="P45" t="str">
        <f t="shared" si="5"/>
        <v>NA</v>
      </c>
      <c r="Q45">
        <f t="shared" si="6"/>
        <v>30</v>
      </c>
      <c r="R45" t="s">
        <v>144</v>
      </c>
      <c r="S45">
        <v>24</v>
      </c>
      <c r="T45">
        <f t="shared" si="7"/>
        <v>72</v>
      </c>
      <c r="U45" t="str">
        <f t="shared" si="8"/>
        <v>Yes</v>
      </c>
      <c r="V45" t="str">
        <f t="shared" si="9"/>
        <v>P8</v>
      </c>
      <c r="W45" t="str">
        <f t="shared" si="10"/>
        <v>Yes</v>
      </c>
      <c r="X45" t="str">
        <f t="shared" si="11"/>
        <v>P8</v>
      </c>
      <c r="Y45">
        <v>59</v>
      </c>
      <c r="Z45" t="s">
        <v>144</v>
      </c>
      <c r="AA45">
        <v>40</v>
      </c>
      <c r="AB45">
        <f t="shared" si="12"/>
        <v>120</v>
      </c>
      <c r="AC45" t="str">
        <f t="shared" si="13"/>
        <v>Yes</v>
      </c>
      <c r="AD45" t="str">
        <f t="shared" si="16"/>
        <v>P8</v>
      </c>
      <c r="AE45" t="s">
        <v>363</v>
      </c>
      <c r="AF45" s="24">
        <v>45603</v>
      </c>
      <c r="AG45" t="s">
        <v>352</v>
      </c>
      <c r="AH45">
        <v>19</v>
      </c>
      <c r="AI45" t="s">
        <v>144</v>
      </c>
      <c r="AJ45">
        <v>30</v>
      </c>
      <c r="AL45">
        <v>30</v>
      </c>
      <c r="AN45" t="str">
        <f t="shared" si="14"/>
        <v>P8</v>
      </c>
      <c r="AO45">
        <v>83</v>
      </c>
      <c r="AS45" s="24">
        <v>45692</v>
      </c>
      <c r="AT45">
        <v>23</v>
      </c>
      <c r="AU45">
        <v>12</v>
      </c>
      <c r="AV45">
        <v>24</v>
      </c>
      <c r="AW45">
        <v>27</v>
      </c>
      <c r="AX45">
        <f t="shared" si="15"/>
        <v>69.930000000000007</v>
      </c>
      <c r="AY45" s="24">
        <v>45843</v>
      </c>
      <c r="AZ45" t="b">
        <v>1</v>
      </c>
    </row>
    <row r="46" spans="1:52">
      <c r="A46" t="s">
        <v>119</v>
      </c>
      <c r="B46">
        <v>8</v>
      </c>
      <c r="C46" t="s">
        <v>229</v>
      </c>
      <c r="D46" s="1">
        <v>45</v>
      </c>
      <c r="E46" s="24">
        <v>45543</v>
      </c>
      <c r="F46" t="b">
        <v>1</v>
      </c>
      <c r="G46" s="31"/>
      <c r="H46" s="31"/>
      <c r="I46">
        <v>18</v>
      </c>
      <c r="J46" t="s">
        <v>394</v>
      </c>
      <c r="K46">
        <v>2</v>
      </c>
      <c r="L46">
        <f t="shared" si="1"/>
        <v>6</v>
      </c>
      <c r="M46" t="str">
        <f t="shared" si="2"/>
        <v>Yes</v>
      </c>
      <c r="N46" t="str">
        <f t="shared" si="3"/>
        <v>P8</v>
      </c>
      <c r="O46" t="str">
        <f t="shared" si="4"/>
        <v>Yes</v>
      </c>
      <c r="P46" t="str">
        <f t="shared" si="5"/>
        <v>P8</v>
      </c>
      <c r="Q46">
        <f t="shared" si="6"/>
        <v>30</v>
      </c>
      <c r="R46" t="s">
        <v>394</v>
      </c>
      <c r="S46">
        <v>2</v>
      </c>
      <c r="T46">
        <f t="shared" si="7"/>
        <v>6</v>
      </c>
      <c r="U46" t="str">
        <f t="shared" si="8"/>
        <v>Yes</v>
      </c>
      <c r="V46" t="str">
        <f t="shared" si="9"/>
        <v>P8</v>
      </c>
      <c r="W46" t="str">
        <f t="shared" si="10"/>
        <v>Yes</v>
      </c>
      <c r="X46" t="str">
        <f t="shared" si="11"/>
        <v>P8</v>
      </c>
      <c r="Y46">
        <v>59</v>
      </c>
      <c r="Z46" t="s">
        <v>394</v>
      </c>
      <c r="AA46">
        <v>5</v>
      </c>
      <c r="AB46">
        <f t="shared" si="12"/>
        <v>15</v>
      </c>
      <c r="AC46" t="str">
        <f t="shared" si="13"/>
        <v>Yes</v>
      </c>
      <c r="AD46" t="str">
        <f t="shared" si="16"/>
        <v>P8</v>
      </c>
      <c r="AE46" t="s">
        <v>19</v>
      </c>
      <c r="AF46" s="24">
        <v>45603</v>
      </c>
      <c r="AG46" t="s">
        <v>352</v>
      </c>
      <c r="AH46">
        <v>19</v>
      </c>
      <c r="AI46" t="s">
        <v>394</v>
      </c>
      <c r="AJ46">
        <v>1</v>
      </c>
      <c r="AL46">
        <v>50</v>
      </c>
      <c r="AN46" t="str">
        <f t="shared" si="14"/>
        <v>P8</v>
      </c>
      <c r="AO46">
        <v>83</v>
      </c>
      <c r="AS46" s="24">
        <v>45692</v>
      </c>
      <c r="AT46">
        <v>23</v>
      </c>
      <c r="AU46">
        <v>102</v>
      </c>
      <c r="AV46">
        <v>91</v>
      </c>
      <c r="AW46">
        <v>126</v>
      </c>
      <c r="AX46">
        <f t="shared" si="15"/>
        <v>354.09</v>
      </c>
      <c r="AY46" s="24">
        <v>45843</v>
      </c>
      <c r="AZ46" t="b">
        <v>1</v>
      </c>
    </row>
    <row r="47" spans="1:52">
      <c r="A47" t="s">
        <v>119</v>
      </c>
      <c r="B47">
        <v>8</v>
      </c>
      <c r="C47" t="s">
        <v>233</v>
      </c>
      <c r="D47" s="1">
        <v>46</v>
      </c>
      <c r="E47" s="24">
        <v>45543</v>
      </c>
      <c r="F47" t="b">
        <v>1</v>
      </c>
      <c r="G47" s="31"/>
      <c r="H47" s="31"/>
      <c r="I47">
        <v>18</v>
      </c>
      <c r="J47" t="s">
        <v>267</v>
      </c>
      <c r="K47">
        <v>0</v>
      </c>
      <c r="L47">
        <f t="shared" si="1"/>
        <v>0</v>
      </c>
      <c r="M47" t="str">
        <f t="shared" si="2"/>
        <v>No</v>
      </c>
      <c r="N47" t="str">
        <f t="shared" si="3"/>
        <v>NA</v>
      </c>
      <c r="O47" t="str">
        <f t="shared" si="4"/>
        <v>No</v>
      </c>
      <c r="P47" t="str">
        <f t="shared" si="5"/>
        <v>NA</v>
      </c>
      <c r="Q47">
        <f t="shared" si="6"/>
        <v>30</v>
      </c>
      <c r="R47" t="s">
        <v>267</v>
      </c>
      <c r="S47">
        <v>3</v>
      </c>
      <c r="T47">
        <f t="shared" si="7"/>
        <v>9</v>
      </c>
      <c r="U47" t="str">
        <f t="shared" si="8"/>
        <v>Yes</v>
      </c>
      <c r="V47" t="str">
        <f t="shared" si="9"/>
        <v>P8</v>
      </c>
      <c r="W47" t="str">
        <f t="shared" si="10"/>
        <v>Yes</v>
      </c>
      <c r="X47" t="str">
        <f t="shared" si="11"/>
        <v>P8</v>
      </c>
      <c r="Y47">
        <v>59</v>
      </c>
      <c r="Z47" t="s">
        <v>267</v>
      </c>
      <c r="AA47">
        <v>1</v>
      </c>
      <c r="AB47">
        <f t="shared" si="12"/>
        <v>3</v>
      </c>
      <c r="AC47" t="str">
        <f t="shared" si="13"/>
        <v>No</v>
      </c>
      <c r="AD47" t="str">
        <f t="shared" si="16"/>
        <v>NA</v>
      </c>
      <c r="AE47" t="s">
        <v>19</v>
      </c>
      <c r="AF47" s="24">
        <v>45603</v>
      </c>
      <c r="AG47" t="s">
        <v>352</v>
      </c>
      <c r="AH47">
        <v>19</v>
      </c>
      <c r="AI47" t="s">
        <v>267</v>
      </c>
      <c r="AJ47">
        <v>4</v>
      </c>
      <c r="AL47">
        <v>1</v>
      </c>
      <c r="AN47" t="b">
        <f t="shared" si="14"/>
        <v>0</v>
      </c>
      <c r="AO47">
        <v>83</v>
      </c>
      <c r="AS47" s="24">
        <v>45692</v>
      </c>
      <c r="AT47">
        <v>23</v>
      </c>
      <c r="AU47">
        <v>12</v>
      </c>
      <c r="AV47">
        <v>12</v>
      </c>
      <c r="AW47">
        <v>8</v>
      </c>
      <c r="AX47">
        <f t="shared" si="15"/>
        <v>35.519999999999996</v>
      </c>
      <c r="AY47" s="24">
        <v>45843</v>
      </c>
      <c r="AZ47" t="b">
        <v>1</v>
      </c>
    </row>
    <row r="48" spans="1:52">
      <c r="A48" t="s">
        <v>119</v>
      </c>
      <c r="B48">
        <v>8</v>
      </c>
      <c r="C48" t="s">
        <v>237</v>
      </c>
      <c r="D48" s="1">
        <v>47</v>
      </c>
      <c r="E48" s="24">
        <v>45543</v>
      </c>
      <c r="F48" t="b">
        <v>1</v>
      </c>
      <c r="G48" s="31"/>
      <c r="H48" s="31"/>
      <c r="I48">
        <v>18</v>
      </c>
      <c r="J48" t="s">
        <v>157</v>
      </c>
      <c r="K48">
        <v>2</v>
      </c>
      <c r="L48">
        <f t="shared" si="1"/>
        <v>6</v>
      </c>
      <c r="M48" t="str">
        <f t="shared" si="2"/>
        <v>Yes</v>
      </c>
      <c r="N48" t="str">
        <f t="shared" si="3"/>
        <v>P8</v>
      </c>
      <c r="O48" t="str">
        <f t="shared" si="4"/>
        <v>Yes</v>
      </c>
      <c r="P48" t="str">
        <f t="shared" si="5"/>
        <v>P8</v>
      </c>
      <c r="Q48">
        <f t="shared" si="6"/>
        <v>30</v>
      </c>
      <c r="R48" t="s">
        <v>157</v>
      </c>
      <c r="S48">
        <v>10</v>
      </c>
      <c r="T48">
        <f t="shared" si="7"/>
        <v>30</v>
      </c>
      <c r="U48" t="str">
        <f t="shared" si="8"/>
        <v>Yes</v>
      </c>
      <c r="V48" t="str">
        <f t="shared" si="9"/>
        <v>P8</v>
      </c>
      <c r="W48" t="str">
        <f t="shared" si="10"/>
        <v>Yes</v>
      </c>
      <c r="X48" t="str">
        <f t="shared" si="11"/>
        <v>P8</v>
      </c>
      <c r="Y48">
        <v>59</v>
      </c>
      <c r="Z48" t="s">
        <v>157</v>
      </c>
      <c r="AA48">
        <v>2</v>
      </c>
      <c r="AB48">
        <f t="shared" si="12"/>
        <v>6</v>
      </c>
      <c r="AC48" t="str">
        <f t="shared" si="13"/>
        <v>Yes</v>
      </c>
      <c r="AD48" t="str">
        <f t="shared" si="16"/>
        <v>P8</v>
      </c>
      <c r="AE48" t="s">
        <v>19</v>
      </c>
      <c r="AF48" s="24">
        <v>45603</v>
      </c>
      <c r="AG48" t="s">
        <v>352</v>
      </c>
      <c r="AH48">
        <v>19</v>
      </c>
      <c r="AI48" t="s">
        <v>157</v>
      </c>
      <c r="AJ48">
        <v>11</v>
      </c>
      <c r="AL48">
        <v>0</v>
      </c>
      <c r="AM48" t="s">
        <v>372</v>
      </c>
      <c r="AN48" t="b">
        <f t="shared" si="14"/>
        <v>0</v>
      </c>
      <c r="AO48">
        <v>83</v>
      </c>
      <c r="AS48" s="24">
        <v>45692</v>
      </c>
      <c r="AT48">
        <v>23</v>
      </c>
      <c r="AU48">
        <v>8</v>
      </c>
      <c r="AV48">
        <v>3</v>
      </c>
      <c r="AW48">
        <v>6</v>
      </c>
      <c r="AX48">
        <f t="shared" si="15"/>
        <v>18.87</v>
      </c>
      <c r="AY48" s="24">
        <v>45843</v>
      </c>
      <c r="AZ48" t="b">
        <v>1</v>
      </c>
    </row>
    <row r="49" spans="1:52">
      <c r="A49" t="s">
        <v>76</v>
      </c>
      <c r="B49">
        <v>1</v>
      </c>
      <c r="C49" t="s">
        <v>241</v>
      </c>
      <c r="D49" s="1">
        <v>48</v>
      </c>
      <c r="E49" s="24">
        <v>45543</v>
      </c>
      <c r="F49" t="b">
        <v>1</v>
      </c>
      <c r="G49" s="31"/>
      <c r="H49" s="31"/>
      <c r="I49">
        <v>18</v>
      </c>
      <c r="J49" t="s">
        <v>140</v>
      </c>
      <c r="K49">
        <v>0</v>
      </c>
      <c r="L49">
        <f t="shared" si="1"/>
        <v>0</v>
      </c>
      <c r="M49" t="str">
        <f t="shared" si="2"/>
        <v>No</v>
      </c>
      <c r="N49" t="str">
        <f t="shared" si="3"/>
        <v>NA</v>
      </c>
      <c r="O49" t="str">
        <f t="shared" si="4"/>
        <v>No</v>
      </c>
      <c r="P49" t="str">
        <f t="shared" si="5"/>
        <v>NA</v>
      </c>
      <c r="Q49">
        <f t="shared" si="6"/>
        <v>30</v>
      </c>
      <c r="R49" t="s">
        <v>140</v>
      </c>
      <c r="S49">
        <v>4</v>
      </c>
      <c r="T49">
        <f t="shared" si="7"/>
        <v>12</v>
      </c>
      <c r="U49" t="str">
        <f t="shared" si="8"/>
        <v>Yes</v>
      </c>
      <c r="V49" t="str">
        <f t="shared" si="9"/>
        <v>T1</v>
      </c>
      <c r="W49" t="str">
        <f t="shared" si="10"/>
        <v>Yes</v>
      </c>
      <c r="X49" t="str">
        <f t="shared" si="11"/>
        <v>T1</v>
      </c>
      <c r="Y49">
        <v>59</v>
      </c>
      <c r="Z49" t="s">
        <v>140</v>
      </c>
      <c r="AA49">
        <v>4</v>
      </c>
      <c r="AB49">
        <f t="shared" si="12"/>
        <v>12</v>
      </c>
      <c r="AC49" t="str">
        <f t="shared" si="13"/>
        <v>Yes</v>
      </c>
      <c r="AD49" t="str">
        <f t="shared" si="16"/>
        <v>T1</v>
      </c>
      <c r="AE49" t="s">
        <v>363</v>
      </c>
      <c r="AF49" s="24">
        <v>45603</v>
      </c>
      <c r="AG49" t="s">
        <v>352</v>
      </c>
      <c r="AH49">
        <v>19</v>
      </c>
      <c r="AN49" t="b">
        <f t="shared" si="14"/>
        <v>0</v>
      </c>
      <c r="AO49">
        <v>83</v>
      </c>
      <c r="AS49" s="24">
        <v>45692</v>
      </c>
      <c r="AT49">
        <v>23</v>
      </c>
      <c r="AU49" s="38"/>
      <c r="AV49" s="38"/>
      <c r="AW49" s="38"/>
      <c r="AY49" s="24">
        <v>45843</v>
      </c>
      <c r="AZ49" t="b">
        <v>1</v>
      </c>
    </row>
    <row r="50" spans="1:52">
      <c r="A50" t="s">
        <v>76</v>
      </c>
      <c r="B50">
        <v>1</v>
      </c>
      <c r="C50" t="s">
        <v>245</v>
      </c>
      <c r="D50" s="1">
        <v>49</v>
      </c>
      <c r="E50" s="24">
        <v>45543</v>
      </c>
      <c r="F50" t="b">
        <v>1</v>
      </c>
      <c r="G50" s="31"/>
      <c r="H50" s="31"/>
      <c r="I50">
        <v>18</v>
      </c>
      <c r="J50" t="s">
        <v>396</v>
      </c>
      <c r="K50">
        <v>1</v>
      </c>
      <c r="L50">
        <f t="shared" si="1"/>
        <v>3</v>
      </c>
      <c r="M50" t="str">
        <f t="shared" si="2"/>
        <v>No</v>
      </c>
      <c r="N50" t="str">
        <f t="shared" si="3"/>
        <v>NA</v>
      </c>
      <c r="O50" t="str">
        <f t="shared" si="4"/>
        <v>Yes</v>
      </c>
      <c r="P50" t="str">
        <f t="shared" si="5"/>
        <v>T1</v>
      </c>
      <c r="Q50">
        <f t="shared" si="6"/>
        <v>30</v>
      </c>
      <c r="R50" t="s">
        <v>396</v>
      </c>
      <c r="S50">
        <v>15</v>
      </c>
      <c r="T50">
        <f t="shared" si="7"/>
        <v>45</v>
      </c>
      <c r="U50" t="str">
        <f t="shared" si="8"/>
        <v>Yes</v>
      </c>
      <c r="V50" t="str">
        <f t="shared" si="9"/>
        <v>T1</v>
      </c>
      <c r="W50" t="str">
        <f t="shared" si="10"/>
        <v>Yes</v>
      </c>
      <c r="X50" t="str">
        <f t="shared" si="11"/>
        <v>T1</v>
      </c>
      <c r="Y50">
        <v>59</v>
      </c>
      <c r="Z50" t="s">
        <v>396</v>
      </c>
      <c r="AA50">
        <v>20</v>
      </c>
      <c r="AB50">
        <f t="shared" si="12"/>
        <v>60</v>
      </c>
      <c r="AC50" t="str">
        <f t="shared" si="13"/>
        <v>Yes</v>
      </c>
      <c r="AD50" t="str">
        <f t="shared" si="16"/>
        <v>T1</v>
      </c>
      <c r="AE50" t="s">
        <v>363</v>
      </c>
      <c r="AF50" s="24">
        <v>45603</v>
      </c>
      <c r="AG50" t="s">
        <v>352</v>
      </c>
      <c r="AH50">
        <v>19</v>
      </c>
      <c r="AN50" t="b">
        <f t="shared" si="14"/>
        <v>0</v>
      </c>
      <c r="AO50">
        <v>83</v>
      </c>
      <c r="AS50" s="24">
        <v>45692</v>
      </c>
      <c r="AT50">
        <v>23</v>
      </c>
      <c r="AU50" s="38"/>
      <c r="AV50" s="38"/>
      <c r="AW50" s="38"/>
      <c r="AY50" s="24">
        <v>45843</v>
      </c>
      <c r="AZ50" t="b">
        <v>0</v>
      </c>
    </row>
    <row r="51" spans="1:52">
      <c r="A51" t="s">
        <v>76</v>
      </c>
      <c r="B51">
        <v>1</v>
      </c>
      <c r="C51" t="s">
        <v>248</v>
      </c>
      <c r="D51" s="1">
        <v>50</v>
      </c>
      <c r="E51" s="24">
        <v>45543</v>
      </c>
      <c r="F51" t="b">
        <v>1</v>
      </c>
      <c r="G51" s="31"/>
      <c r="H51" s="31"/>
      <c r="I51">
        <v>18</v>
      </c>
      <c r="J51" t="s">
        <v>265</v>
      </c>
      <c r="K51">
        <v>3</v>
      </c>
      <c r="L51">
        <f t="shared" si="1"/>
        <v>9</v>
      </c>
      <c r="M51" t="str">
        <f t="shared" si="2"/>
        <v>Yes</v>
      </c>
      <c r="N51" t="str">
        <f t="shared" si="3"/>
        <v>T1</v>
      </c>
      <c r="O51" t="str">
        <f t="shared" si="4"/>
        <v>Yes</v>
      </c>
      <c r="P51" t="str">
        <f t="shared" si="5"/>
        <v>T1</v>
      </c>
      <c r="Q51">
        <f t="shared" si="6"/>
        <v>30</v>
      </c>
      <c r="R51" t="s">
        <v>265</v>
      </c>
      <c r="S51">
        <v>8</v>
      </c>
      <c r="T51">
        <f t="shared" si="7"/>
        <v>24</v>
      </c>
      <c r="U51" t="str">
        <f t="shared" si="8"/>
        <v>Yes</v>
      </c>
      <c r="V51" t="str">
        <f t="shared" si="9"/>
        <v>T1</v>
      </c>
      <c r="W51" t="str">
        <f t="shared" si="10"/>
        <v>Yes</v>
      </c>
      <c r="X51" t="str">
        <f t="shared" si="11"/>
        <v>T1</v>
      </c>
      <c r="Y51">
        <v>59</v>
      </c>
      <c r="Z51" t="s">
        <v>265</v>
      </c>
      <c r="AA51">
        <v>9</v>
      </c>
      <c r="AB51">
        <f t="shared" si="12"/>
        <v>27</v>
      </c>
      <c r="AC51" t="str">
        <f t="shared" si="13"/>
        <v>Yes</v>
      </c>
      <c r="AD51" t="str">
        <f t="shared" si="16"/>
        <v>T1</v>
      </c>
      <c r="AE51" t="s">
        <v>363</v>
      </c>
      <c r="AF51" s="24">
        <v>45603</v>
      </c>
      <c r="AG51" t="s">
        <v>352</v>
      </c>
      <c r="AH51">
        <v>19</v>
      </c>
      <c r="AN51" t="b">
        <f t="shared" si="14"/>
        <v>0</v>
      </c>
      <c r="AO51">
        <v>83</v>
      </c>
      <c r="AS51" s="24">
        <v>45692</v>
      </c>
      <c r="AT51">
        <v>23</v>
      </c>
      <c r="AU51" s="38"/>
      <c r="AV51" s="38"/>
      <c r="AW51" s="38"/>
      <c r="AY51" s="24">
        <v>45843</v>
      </c>
      <c r="AZ51" t="b">
        <v>1</v>
      </c>
    </row>
    <row r="52" spans="1:52">
      <c r="A52" t="s">
        <v>76</v>
      </c>
      <c r="B52">
        <v>1</v>
      </c>
      <c r="C52" t="s">
        <v>251</v>
      </c>
      <c r="D52" s="1">
        <v>51</v>
      </c>
      <c r="E52" s="24">
        <v>45543</v>
      </c>
      <c r="F52" t="b">
        <v>1</v>
      </c>
      <c r="G52" s="31"/>
      <c r="H52" s="31"/>
      <c r="I52">
        <v>18</v>
      </c>
      <c r="J52" t="s">
        <v>397</v>
      </c>
      <c r="K52">
        <v>1</v>
      </c>
      <c r="L52">
        <f t="shared" si="1"/>
        <v>3</v>
      </c>
      <c r="M52" t="str">
        <f t="shared" si="2"/>
        <v>No</v>
      </c>
      <c r="N52" t="str">
        <f t="shared" si="3"/>
        <v>NA</v>
      </c>
      <c r="O52" t="str">
        <f t="shared" si="4"/>
        <v>Yes</v>
      </c>
      <c r="P52" t="str">
        <f t="shared" si="5"/>
        <v>T1</v>
      </c>
      <c r="Q52">
        <f t="shared" si="6"/>
        <v>30</v>
      </c>
      <c r="R52" t="s">
        <v>397</v>
      </c>
      <c r="S52">
        <v>3</v>
      </c>
      <c r="T52">
        <f t="shared" si="7"/>
        <v>9</v>
      </c>
      <c r="U52" t="str">
        <f t="shared" si="8"/>
        <v>Yes</v>
      </c>
      <c r="V52" t="str">
        <f t="shared" si="9"/>
        <v>T1</v>
      </c>
      <c r="W52" t="str">
        <f t="shared" si="10"/>
        <v>Yes</v>
      </c>
      <c r="X52" t="str">
        <f t="shared" si="11"/>
        <v>T1</v>
      </c>
      <c r="Y52">
        <v>59</v>
      </c>
      <c r="Z52" t="s">
        <v>397</v>
      </c>
      <c r="AA52">
        <v>0</v>
      </c>
      <c r="AB52">
        <f t="shared" si="12"/>
        <v>0</v>
      </c>
      <c r="AC52" t="str">
        <f t="shared" si="13"/>
        <v>No</v>
      </c>
      <c r="AD52" t="str">
        <f t="shared" si="16"/>
        <v>NA</v>
      </c>
      <c r="AE52" t="s">
        <v>19</v>
      </c>
      <c r="AF52" s="24">
        <v>45603</v>
      </c>
      <c r="AG52" t="s">
        <v>398</v>
      </c>
      <c r="AH52">
        <v>19</v>
      </c>
      <c r="AN52" t="b">
        <f t="shared" si="14"/>
        <v>0</v>
      </c>
      <c r="AO52">
        <v>83</v>
      </c>
      <c r="AS52" s="24">
        <v>45692</v>
      </c>
      <c r="AT52">
        <v>23</v>
      </c>
      <c r="AU52" s="38"/>
      <c r="AV52" s="38"/>
      <c r="AW52" s="38"/>
      <c r="AY52" s="24">
        <v>45843</v>
      </c>
      <c r="AZ52" t="b">
        <v>1</v>
      </c>
    </row>
    <row r="53" spans="1:52">
      <c r="A53" t="s">
        <v>76</v>
      </c>
      <c r="B53">
        <v>1</v>
      </c>
      <c r="C53" t="s">
        <v>254</v>
      </c>
      <c r="D53" s="1">
        <v>52</v>
      </c>
      <c r="E53" s="24">
        <v>45543</v>
      </c>
      <c r="F53" t="b">
        <v>1</v>
      </c>
      <c r="G53" s="31"/>
      <c r="H53" s="31"/>
      <c r="I53">
        <v>18</v>
      </c>
      <c r="J53" t="s">
        <v>399</v>
      </c>
      <c r="K53">
        <v>2</v>
      </c>
      <c r="L53">
        <f t="shared" si="1"/>
        <v>6</v>
      </c>
      <c r="M53" t="str">
        <f t="shared" si="2"/>
        <v>Yes</v>
      </c>
      <c r="N53" t="str">
        <f t="shared" si="3"/>
        <v>T1</v>
      </c>
      <c r="O53" t="str">
        <f t="shared" si="4"/>
        <v>Yes</v>
      </c>
      <c r="P53" t="str">
        <f t="shared" si="5"/>
        <v>T1</v>
      </c>
      <c r="Q53">
        <f t="shared" si="6"/>
        <v>30</v>
      </c>
      <c r="R53" t="s">
        <v>399</v>
      </c>
      <c r="S53">
        <v>2</v>
      </c>
      <c r="T53">
        <f t="shared" si="7"/>
        <v>6</v>
      </c>
      <c r="U53" t="str">
        <f t="shared" si="8"/>
        <v>Yes</v>
      </c>
      <c r="V53" t="str">
        <f t="shared" si="9"/>
        <v>T1</v>
      </c>
      <c r="W53" t="str">
        <f t="shared" si="10"/>
        <v>Yes</v>
      </c>
      <c r="X53" t="str">
        <f t="shared" si="11"/>
        <v>T1</v>
      </c>
      <c r="Y53">
        <v>59</v>
      </c>
      <c r="Z53" t="s">
        <v>399</v>
      </c>
      <c r="AA53">
        <v>0</v>
      </c>
      <c r="AB53">
        <f t="shared" si="12"/>
        <v>0</v>
      </c>
      <c r="AC53" t="str">
        <f t="shared" si="13"/>
        <v>No</v>
      </c>
      <c r="AD53" t="str">
        <f t="shared" si="16"/>
        <v>NA</v>
      </c>
      <c r="AE53" t="s">
        <v>19</v>
      </c>
      <c r="AF53" s="24">
        <v>45603</v>
      </c>
      <c r="AG53" t="s">
        <v>398</v>
      </c>
      <c r="AH53">
        <v>19</v>
      </c>
      <c r="AN53" t="b">
        <f t="shared" si="14"/>
        <v>0</v>
      </c>
      <c r="AO53">
        <v>83</v>
      </c>
      <c r="AS53" s="24">
        <v>45692</v>
      </c>
      <c r="AT53">
        <v>23</v>
      </c>
      <c r="AU53" s="38"/>
      <c r="AV53" s="38"/>
      <c r="AW53" s="38"/>
      <c r="AY53" s="24">
        <v>45843</v>
      </c>
      <c r="AZ53" t="b">
        <v>0</v>
      </c>
    </row>
    <row r="54" spans="1:52">
      <c r="A54" t="s">
        <v>68</v>
      </c>
      <c r="B54">
        <v>23</v>
      </c>
      <c r="C54" t="s">
        <v>264</v>
      </c>
      <c r="D54" s="1">
        <v>53</v>
      </c>
      <c r="E54" s="24">
        <v>45602</v>
      </c>
      <c r="F54" t="b">
        <v>1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>
        <v>19</v>
      </c>
      <c r="AI54" t="s">
        <v>396</v>
      </c>
      <c r="AJ54">
        <v>1</v>
      </c>
      <c r="AL54">
        <v>5</v>
      </c>
      <c r="AN54" t="str">
        <f t="shared" si="14"/>
        <v>C23</v>
      </c>
      <c r="AO54">
        <v>83</v>
      </c>
      <c r="AS54" s="24">
        <v>45692</v>
      </c>
      <c r="AT54">
        <v>23</v>
      </c>
      <c r="AU54">
        <v>2</v>
      </c>
      <c r="AV54">
        <v>2</v>
      </c>
      <c r="AW54">
        <v>6</v>
      </c>
      <c r="AX54">
        <f t="shared" si="15"/>
        <v>11.100000000000001</v>
      </c>
      <c r="AY54" s="24">
        <v>45843</v>
      </c>
      <c r="AZ54" t="b">
        <v>0</v>
      </c>
    </row>
    <row r="55" spans="1:52">
      <c r="A55" t="s">
        <v>68</v>
      </c>
      <c r="B55">
        <v>23</v>
      </c>
      <c r="C55" t="s">
        <v>266</v>
      </c>
      <c r="D55" s="1">
        <v>54</v>
      </c>
      <c r="E55" s="24">
        <v>45602</v>
      </c>
      <c r="F55" t="b">
        <v>1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>
        <v>19</v>
      </c>
      <c r="AI55" t="s">
        <v>265</v>
      </c>
      <c r="AJ55">
        <v>0</v>
      </c>
      <c r="AL55">
        <v>0</v>
      </c>
      <c r="AN55" t="b">
        <f t="shared" si="14"/>
        <v>0</v>
      </c>
      <c r="AO55">
        <v>83</v>
      </c>
      <c r="AS55" s="24">
        <v>45692</v>
      </c>
      <c r="AT55">
        <v>23</v>
      </c>
      <c r="AU55">
        <v>0</v>
      </c>
      <c r="AV55">
        <v>3</v>
      </c>
      <c r="AW55">
        <v>0</v>
      </c>
      <c r="AX55">
        <f t="shared" si="15"/>
        <v>3.33</v>
      </c>
      <c r="AY55" s="24">
        <v>45843</v>
      </c>
      <c r="AZ55" t="b">
        <v>1</v>
      </c>
    </row>
    <row r="56" spans="1:52">
      <c r="A56" t="s">
        <v>68</v>
      </c>
      <c r="B56">
        <v>23</v>
      </c>
      <c r="C56" t="s">
        <v>268</v>
      </c>
      <c r="D56" s="1">
        <v>55</v>
      </c>
      <c r="E56" s="24">
        <v>45602</v>
      </c>
      <c r="F56" t="b">
        <v>1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>
        <v>19</v>
      </c>
      <c r="AI56" t="s">
        <v>397</v>
      </c>
      <c r="AJ56">
        <v>0</v>
      </c>
      <c r="AL56">
        <v>0</v>
      </c>
      <c r="AN56" t="b">
        <f t="shared" si="14"/>
        <v>0</v>
      </c>
      <c r="AO56">
        <v>83</v>
      </c>
      <c r="AS56" s="24">
        <v>45692</v>
      </c>
      <c r="AT56">
        <v>23</v>
      </c>
      <c r="AU56">
        <v>0</v>
      </c>
      <c r="AV56">
        <v>0</v>
      </c>
      <c r="AW56">
        <v>0</v>
      </c>
      <c r="AX56">
        <f t="shared" si="15"/>
        <v>0</v>
      </c>
      <c r="AY56" s="24">
        <v>45843</v>
      </c>
      <c r="AZ56" t="b">
        <v>0</v>
      </c>
    </row>
    <row r="57" spans="1:52">
      <c r="A57" t="s">
        <v>68</v>
      </c>
      <c r="B57">
        <v>27</v>
      </c>
      <c r="C57" t="s">
        <v>270</v>
      </c>
      <c r="D57" s="1">
        <v>56</v>
      </c>
      <c r="E57" s="24">
        <v>45602</v>
      </c>
      <c r="F57" t="b">
        <v>1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>
        <v>19</v>
      </c>
      <c r="AI57" t="s">
        <v>399</v>
      </c>
      <c r="AJ57">
        <v>0</v>
      </c>
      <c r="AL57">
        <v>0</v>
      </c>
      <c r="AN57" t="b">
        <f t="shared" si="14"/>
        <v>0</v>
      </c>
      <c r="AO57">
        <v>83</v>
      </c>
      <c r="AS57" s="24">
        <v>45692</v>
      </c>
      <c r="AT57">
        <v>23</v>
      </c>
      <c r="AU57">
        <v>0</v>
      </c>
      <c r="AV57">
        <v>0</v>
      </c>
      <c r="AW57">
        <v>0</v>
      </c>
      <c r="AX57">
        <f t="shared" si="15"/>
        <v>0</v>
      </c>
      <c r="AY57" s="24">
        <v>45843</v>
      </c>
      <c r="AZ57" t="b">
        <v>0</v>
      </c>
    </row>
    <row r="58" spans="1:52">
      <c r="A58" t="s">
        <v>68</v>
      </c>
      <c r="B58">
        <v>27</v>
      </c>
      <c r="C58" t="s">
        <v>272</v>
      </c>
      <c r="D58" s="1">
        <v>57</v>
      </c>
      <c r="E58" s="24">
        <v>45602</v>
      </c>
      <c r="F58" t="b">
        <v>1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>
        <v>19</v>
      </c>
      <c r="AI58" t="s">
        <v>400</v>
      </c>
      <c r="AJ58">
        <v>7</v>
      </c>
      <c r="AL58">
        <v>0</v>
      </c>
      <c r="AM58" t="s">
        <v>372</v>
      </c>
      <c r="AN58" t="b">
        <f t="shared" si="14"/>
        <v>0</v>
      </c>
      <c r="AO58">
        <v>83</v>
      </c>
      <c r="AS58" s="24">
        <v>45692</v>
      </c>
      <c r="AT58">
        <v>23</v>
      </c>
      <c r="AU58">
        <v>8</v>
      </c>
      <c r="AV58">
        <v>12</v>
      </c>
      <c r="AW58">
        <v>16</v>
      </c>
      <c r="AX58">
        <f t="shared" si="15"/>
        <v>39.96</v>
      </c>
      <c r="AY58" s="24">
        <v>45843</v>
      </c>
      <c r="AZ58" t="b">
        <v>1</v>
      </c>
    </row>
    <row r="59" spans="1:52">
      <c r="A59" t="s">
        <v>68</v>
      </c>
      <c r="B59">
        <v>49</v>
      </c>
      <c r="C59" t="s">
        <v>274</v>
      </c>
      <c r="D59" s="1">
        <v>58</v>
      </c>
      <c r="E59" s="24">
        <v>45602</v>
      </c>
      <c r="F59" t="b">
        <v>1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>
        <v>19</v>
      </c>
      <c r="AI59" t="s">
        <v>401</v>
      </c>
      <c r="AJ59">
        <v>0</v>
      </c>
      <c r="AL59">
        <v>0</v>
      </c>
      <c r="AN59" t="b">
        <f t="shared" si="14"/>
        <v>0</v>
      </c>
      <c r="AO59">
        <v>83</v>
      </c>
      <c r="AS59" s="24">
        <v>45692</v>
      </c>
      <c r="AT59">
        <v>23</v>
      </c>
      <c r="AU59">
        <v>2</v>
      </c>
      <c r="AV59">
        <v>1</v>
      </c>
      <c r="AW59">
        <v>1</v>
      </c>
      <c r="AX59">
        <f t="shared" si="15"/>
        <v>4.4399999999999995</v>
      </c>
      <c r="AY59" s="24">
        <v>45843</v>
      </c>
      <c r="AZ59" t="b">
        <v>1</v>
      </c>
    </row>
    <row r="60" spans="1:52">
      <c r="A60" t="s">
        <v>68</v>
      </c>
      <c r="B60">
        <v>49</v>
      </c>
      <c r="C60" t="s">
        <v>275</v>
      </c>
      <c r="D60" s="1">
        <v>59</v>
      </c>
      <c r="E60" s="24">
        <v>45602</v>
      </c>
      <c r="F60" t="b">
        <v>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>
        <v>19</v>
      </c>
      <c r="AI60" t="s">
        <v>402</v>
      </c>
      <c r="AJ60">
        <v>0</v>
      </c>
      <c r="AL60">
        <v>0</v>
      </c>
      <c r="AN60" t="b">
        <f t="shared" si="14"/>
        <v>0</v>
      </c>
      <c r="AO60">
        <v>83</v>
      </c>
      <c r="AS60" s="24">
        <v>45692</v>
      </c>
      <c r="AT60">
        <v>23</v>
      </c>
      <c r="AU60">
        <v>0</v>
      </c>
      <c r="AV60">
        <v>0</v>
      </c>
      <c r="AW60">
        <v>0</v>
      </c>
      <c r="AX60">
        <f t="shared" si="15"/>
        <v>0</v>
      </c>
      <c r="AY60" s="24">
        <v>45843</v>
      </c>
      <c r="AZ60" t="b">
        <v>1</v>
      </c>
    </row>
    <row r="61" spans="1:52">
      <c r="A61" t="s">
        <v>68</v>
      </c>
      <c r="B61">
        <v>49</v>
      </c>
      <c r="C61" t="s">
        <v>276</v>
      </c>
      <c r="D61" s="1">
        <v>60</v>
      </c>
      <c r="E61" s="24">
        <v>45602</v>
      </c>
      <c r="F61" t="b">
        <v>1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>
        <v>19</v>
      </c>
      <c r="AI61" t="s">
        <v>269</v>
      </c>
      <c r="AJ61">
        <v>2</v>
      </c>
      <c r="AL61">
        <v>3</v>
      </c>
      <c r="AN61" t="str">
        <f t="shared" si="14"/>
        <v>C49</v>
      </c>
      <c r="AO61">
        <v>83</v>
      </c>
      <c r="AS61" s="24">
        <v>45692</v>
      </c>
      <c r="AT61">
        <v>23</v>
      </c>
      <c r="AU61">
        <v>2</v>
      </c>
      <c r="AV61">
        <v>8</v>
      </c>
      <c r="AW61">
        <v>2</v>
      </c>
      <c r="AX61">
        <f t="shared" si="15"/>
        <v>13.32</v>
      </c>
      <c r="AY61" s="24">
        <v>45843</v>
      </c>
      <c r="AZ61" t="b">
        <v>1</v>
      </c>
    </row>
    <row r="62" spans="1:52">
      <c r="A62" t="s">
        <v>68</v>
      </c>
      <c r="B62">
        <v>49</v>
      </c>
      <c r="C62" t="s">
        <v>277</v>
      </c>
      <c r="D62" s="1">
        <v>61</v>
      </c>
      <c r="E62" s="24">
        <v>45602</v>
      </c>
      <c r="F62" t="b">
        <v>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>
        <v>19</v>
      </c>
      <c r="AI62" t="s">
        <v>403</v>
      </c>
      <c r="AJ62">
        <v>2</v>
      </c>
      <c r="AL62">
        <v>5</v>
      </c>
      <c r="AN62" t="str">
        <f t="shared" si="14"/>
        <v>C49</v>
      </c>
      <c r="AO62">
        <v>83</v>
      </c>
      <c r="AS62" s="24">
        <v>45692</v>
      </c>
      <c r="AT62">
        <v>23</v>
      </c>
      <c r="AU62">
        <v>1</v>
      </c>
      <c r="AV62">
        <v>2</v>
      </c>
      <c r="AW62">
        <v>1</v>
      </c>
      <c r="AX62">
        <f t="shared" si="15"/>
        <v>4.4399999999999995</v>
      </c>
      <c r="AY62" s="24">
        <v>45843</v>
      </c>
      <c r="AZ62" t="b">
        <v>1</v>
      </c>
    </row>
    <row r="63" spans="1:52">
      <c r="A63" t="s">
        <v>68</v>
      </c>
      <c r="B63">
        <v>4</v>
      </c>
      <c r="C63" t="s">
        <v>278</v>
      </c>
      <c r="D63" s="1">
        <v>62</v>
      </c>
      <c r="E63" s="24">
        <v>45602</v>
      </c>
      <c r="F63" t="b">
        <v>1</v>
      </c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>
        <v>19</v>
      </c>
      <c r="AI63" t="s">
        <v>404</v>
      </c>
      <c r="AJ63">
        <v>3</v>
      </c>
      <c r="AL63">
        <v>3</v>
      </c>
      <c r="AN63" t="str">
        <f t="shared" si="14"/>
        <v>C4</v>
      </c>
      <c r="AO63">
        <v>83</v>
      </c>
      <c r="AS63" s="24">
        <v>45692</v>
      </c>
      <c r="AT63">
        <v>23</v>
      </c>
      <c r="AU63">
        <v>11</v>
      </c>
      <c r="AV63">
        <v>3</v>
      </c>
      <c r="AW63">
        <v>6</v>
      </c>
      <c r="AX63">
        <f t="shared" si="15"/>
        <v>22.200000000000003</v>
      </c>
      <c r="AY63" s="24">
        <v>45843</v>
      </c>
      <c r="AZ63" t="b">
        <v>1</v>
      </c>
    </row>
    <row r="64" spans="1:52">
      <c r="A64" t="s">
        <v>68</v>
      </c>
      <c r="B64">
        <v>4</v>
      </c>
      <c r="C64" t="s">
        <v>279</v>
      </c>
      <c r="D64" s="1">
        <v>63</v>
      </c>
      <c r="E64" s="24">
        <v>45602</v>
      </c>
      <c r="F64" t="b">
        <v>1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>
        <v>19</v>
      </c>
      <c r="AI64" t="s">
        <v>405</v>
      </c>
      <c r="AJ64">
        <v>0</v>
      </c>
      <c r="AL64">
        <v>7</v>
      </c>
      <c r="AN64" t="str">
        <f t="shared" si="14"/>
        <v>C4</v>
      </c>
      <c r="AO64">
        <v>83</v>
      </c>
      <c r="AS64" s="24">
        <v>45692</v>
      </c>
      <c r="AT64">
        <v>23</v>
      </c>
      <c r="AU64">
        <v>0</v>
      </c>
      <c r="AV64">
        <v>0</v>
      </c>
      <c r="AW64">
        <v>0</v>
      </c>
      <c r="AX64">
        <f t="shared" si="15"/>
        <v>0</v>
      </c>
      <c r="AY64" s="24">
        <v>45843</v>
      </c>
      <c r="AZ64" t="b">
        <v>0</v>
      </c>
    </row>
    <row r="65" spans="1:52">
      <c r="A65" t="s">
        <v>68</v>
      </c>
      <c r="B65">
        <v>4</v>
      </c>
      <c r="C65" t="s">
        <v>280</v>
      </c>
      <c r="D65" s="1">
        <v>64</v>
      </c>
      <c r="E65" s="24">
        <v>45602</v>
      </c>
      <c r="F65" t="b">
        <v>1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>
        <v>19</v>
      </c>
      <c r="AI65" t="s">
        <v>406</v>
      </c>
      <c r="AJ65">
        <v>1</v>
      </c>
      <c r="AL65">
        <v>4</v>
      </c>
      <c r="AN65" t="str">
        <f t="shared" si="14"/>
        <v>C4</v>
      </c>
      <c r="AO65">
        <v>83</v>
      </c>
      <c r="AS65" s="24">
        <v>45692</v>
      </c>
      <c r="AT65">
        <v>23</v>
      </c>
      <c r="AU65">
        <v>0</v>
      </c>
      <c r="AV65">
        <v>0</v>
      </c>
      <c r="AW65">
        <v>1</v>
      </c>
      <c r="AX65">
        <f t="shared" si="15"/>
        <v>1.1099999999999999</v>
      </c>
      <c r="AY65" s="24">
        <v>45843</v>
      </c>
      <c r="AZ65" t="b">
        <v>0</v>
      </c>
    </row>
    <row r="66" spans="1:52">
      <c r="A66" t="s">
        <v>68</v>
      </c>
      <c r="B66">
        <v>4</v>
      </c>
      <c r="C66" t="s">
        <v>281</v>
      </c>
      <c r="D66" s="1">
        <v>65</v>
      </c>
      <c r="E66" s="24">
        <v>45602</v>
      </c>
      <c r="F66" t="b">
        <v>1</v>
      </c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>
        <v>19</v>
      </c>
      <c r="AI66" t="s">
        <v>407</v>
      </c>
      <c r="AJ66">
        <v>0</v>
      </c>
      <c r="AL66">
        <v>0</v>
      </c>
      <c r="AN66" t="b">
        <f t="shared" si="14"/>
        <v>0</v>
      </c>
      <c r="AO66">
        <v>83</v>
      </c>
      <c r="AS66" s="24">
        <v>45692</v>
      </c>
      <c r="AT66">
        <v>23</v>
      </c>
      <c r="AU66">
        <v>0</v>
      </c>
      <c r="AV66">
        <v>0</v>
      </c>
      <c r="AW66">
        <v>0</v>
      </c>
      <c r="AX66">
        <f t="shared" si="15"/>
        <v>0</v>
      </c>
      <c r="AY66" s="24">
        <v>45843</v>
      </c>
      <c r="AZ66" t="b">
        <v>0</v>
      </c>
    </row>
    <row r="67" spans="1:52">
      <c r="A67" t="s">
        <v>68</v>
      </c>
      <c r="B67">
        <v>4</v>
      </c>
      <c r="C67" t="s">
        <v>282</v>
      </c>
      <c r="D67" s="1">
        <v>66</v>
      </c>
      <c r="E67" s="24">
        <v>45602</v>
      </c>
      <c r="F67" t="b">
        <v>1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>
        <v>19</v>
      </c>
      <c r="AI67" t="s">
        <v>271</v>
      </c>
      <c r="AJ67">
        <v>0</v>
      </c>
      <c r="AL67">
        <v>0</v>
      </c>
      <c r="AN67" t="b">
        <f t="shared" ref="AN67:AN86" si="17">IF((AL67/0.3)&gt;6,A67&amp;B67)</f>
        <v>0</v>
      </c>
      <c r="AO67">
        <v>83</v>
      </c>
      <c r="AS67" s="24">
        <v>45692</v>
      </c>
      <c r="AT67">
        <v>23</v>
      </c>
      <c r="AU67">
        <v>0</v>
      </c>
      <c r="AV67">
        <v>0</v>
      </c>
      <c r="AW67">
        <v>0</v>
      </c>
      <c r="AX67">
        <f t="shared" ref="AX67:AX86" si="18">AVERAGE(AU67:AW67)*3.33</f>
        <v>0</v>
      </c>
      <c r="AY67" s="24">
        <v>45843</v>
      </c>
      <c r="AZ67" t="b">
        <v>0</v>
      </c>
    </row>
    <row r="68" spans="1:52">
      <c r="A68" t="s">
        <v>68</v>
      </c>
      <c r="B68">
        <v>4</v>
      </c>
      <c r="C68" t="s">
        <v>283</v>
      </c>
      <c r="D68" s="1">
        <v>67</v>
      </c>
      <c r="E68" s="24">
        <v>45602</v>
      </c>
      <c r="F68" t="b">
        <v>1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>
        <v>19</v>
      </c>
      <c r="AI68" t="s">
        <v>408</v>
      </c>
      <c r="AJ68">
        <v>4</v>
      </c>
      <c r="AL68">
        <v>3</v>
      </c>
      <c r="AN68" t="str">
        <f t="shared" si="17"/>
        <v>C4</v>
      </c>
      <c r="AO68">
        <v>83</v>
      </c>
      <c r="AS68" s="24">
        <v>45692</v>
      </c>
      <c r="AT68">
        <v>23</v>
      </c>
      <c r="AU68">
        <v>4</v>
      </c>
      <c r="AV68">
        <v>12</v>
      </c>
      <c r="AW68">
        <v>14</v>
      </c>
      <c r="AX68">
        <f t="shared" si="18"/>
        <v>33.299999999999997</v>
      </c>
      <c r="AY68" s="24">
        <v>45843</v>
      </c>
      <c r="AZ68" t="b">
        <v>1</v>
      </c>
    </row>
    <row r="69" spans="1:52">
      <c r="A69" t="s">
        <v>68</v>
      </c>
      <c r="B69">
        <v>4</v>
      </c>
      <c r="C69" t="s">
        <v>284</v>
      </c>
      <c r="D69" s="1">
        <v>68</v>
      </c>
      <c r="E69" s="24">
        <v>45602</v>
      </c>
      <c r="F69" t="b">
        <v>1</v>
      </c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>
        <v>19</v>
      </c>
      <c r="AI69" t="s">
        <v>409</v>
      </c>
      <c r="AJ69">
        <v>1</v>
      </c>
      <c r="AL69">
        <v>0</v>
      </c>
      <c r="AN69" t="b">
        <f t="shared" si="17"/>
        <v>0</v>
      </c>
      <c r="AO69">
        <v>83</v>
      </c>
      <c r="AS69" s="24">
        <v>45692</v>
      </c>
      <c r="AT69">
        <v>23</v>
      </c>
      <c r="AU69">
        <v>0</v>
      </c>
      <c r="AV69">
        <v>0</v>
      </c>
      <c r="AW69">
        <v>0</v>
      </c>
      <c r="AX69">
        <f t="shared" si="18"/>
        <v>0</v>
      </c>
      <c r="AY69" s="24">
        <v>45843</v>
      </c>
      <c r="AZ69" t="b">
        <v>0</v>
      </c>
    </row>
    <row r="70" spans="1:52">
      <c r="A70" t="s">
        <v>68</v>
      </c>
      <c r="B70">
        <v>4</v>
      </c>
      <c r="C70" t="s">
        <v>285</v>
      </c>
      <c r="D70" s="1">
        <v>69</v>
      </c>
      <c r="E70" s="24">
        <v>45602</v>
      </c>
      <c r="F70" t="b">
        <v>1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>
        <v>19</v>
      </c>
      <c r="AI70" t="s">
        <v>410</v>
      </c>
      <c r="AJ70">
        <v>0</v>
      </c>
      <c r="AL70">
        <v>0</v>
      </c>
      <c r="AN70" t="b">
        <f t="shared" si="17"/>
        <v>0</v>
      </c>
      <c r="AO70">
        <v>83</v>
      </c>
      <c r="AS70" s="24">
        <v>45692</v>
      </c>
      <c r="AT70">
        <v>23</v>
      </c>
      <c r="AU70">
        <v>0</v>
      </c>
      <c r="AV70">
        <v>0</v>
      </c>
      <c r="AW70">
        <v>2</v>
      </c>
      <c r="AX70">
        <f t="shared" si="18"/>
        <v>2.2199999999999998</v>
      </c>
      <c r="AY70" s="24">
        <v>45843</v>
      </c>
      <c r="AZ70" t="b">
        <v>1</v>
      </c>
    </row>
    <row r="71" spans="1:52">
      <c r="A71" t="s">
        <v>68</v>
      </c>
      <c r="B71">
        <v>36</v>
      </c>
      <c r="C71" t="s">
        <v>286</v>
      </c>
      <c r="D71" s="1">
        <v>70</v>
      </c>
      <c r="E71" s="24">
        <v>45602</v>
      </c>
      <c r="F71" t="b">
        <v>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>
        <v>19</v>
      </c>
      <c r="AI71" t="s">
        <v>411</v>
      </c>
      <c r="AJ71">
        <v>0</v>
      </c>
      <c r="AL71">
        <v>0</v>
      </c>
      <c r="AN71" t="b">
        <f t="shared" si="17"/>
        <v>0</v>
      </c>
      <c r="AO71">
        <v>83</v>
      </c>
      <c r="AS71" s="24">
        <v>45692</v>
      </c>
      <c r="AT71">
        <v>23</v>
      </c>
      <c r="AU71">
        <v>1</v>
      </c>
      <c r="AV71">
        <v>0</v>
      </c>
      <c r="AW71">
        <v>1</v>
      </c>
      <c r="AX71">
        <f t="shared" si="18"/>
        <v>2.2199999999999998</v>
      </c>
      <c r="AY71" s="24">
        <v>45843</v>
      </c>
      <c r="AZ71" t="b">
        <v>0</v>
      </c>
    </row>
    <row r="72" spans="1:52">
      <c r="A72" t="s">
        <v>68</v>
      </c>
      <c r="B72">
        <v>36</v>
      </c>
      <c r="C72" t="s">
        <v>287</v>
      </c>
      <c r="D72" s="1">
        <v>71</v>
      </c>
      <c r="E72" s="24">
        <v>45602</v>
      </c>
      <c r="F72" t="b">
        <v>1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>
        <v>19</v>
      </c>
      <c r="AI72" t="s">
        <v>412</v>
      </c>
      <c r="AJ72">
        <v>1</v>
      </c>
      <c r="AL72">
        <v>1</v>
      </c>
      <c r="AN72" t="b">
        <f t="shared" si="17"/>
        <v>0</v>
      </c>
      <c r="AO72">
        <v>83</v>
      </c>
      <c r="AS72" s="24">
        <v>45692</v>
      </c>
      <c r="AT72">
        <v>23</v>
      </c>
      <c r="AU72">
        <v>0</v>
      </c>
      <c r="AV72">
        <v>2</v>
      </c>
      <c r="AW72">
        <v>1</v>
      </c>
      <c r="AX72">
        <f t="shared" si="18"/>
        <v>3.33</v>
      </c>
      <c r="AY72" s="24">
        <v>45843</v>
      </c>
      <c r="AZ72" t="b">
        <v>1</v>
      </c>
    </row>
    <row r="73" spans="1:52">
      <c r="A73" t="s">
        <v>68</v>
      </c>
      <c r="B73">
        <v>36</v>
      </c>
      <c r="C73" t="s">
        <v>288</v>
      </c>
      <c r="D73" s="1">
        <v>72</v>
      </c>
      <c r="E73" s="24">
        <v>45602</v>
      </c>
      <c r="F73" t="b">
        <v>1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>
        <v>19</v>
      </c>
      <c r="AI73" t="s">
        <v>413</v>
      </c>
      <c r="AJ73">
        <v>0</v>
      </c>
      <c r="AL73">
        <v>0</v>
      </c>
      <c r="AN73" t="b">
        <f t="shared" si="17"/>
        <v>0</v>
      </c>
      <c r="AO73">
        <v>83</v>
      </c>
      <c r="AS73" s="24">
        <v>45692</v>
      </c>
      <c r="AT73">
        <v>23</v>
      </c>
      <c r="AU73">
        <v>1</v>
      </c>
      <c r="AV73">
        <v>5</v>
      </c>
      <c r="AW73">
        <v>1</v>
      </c>
      <c r="AX73">
        <f t="shared" si="18"/>
        <v>7.7700000000000005</v>
      </c>
      <c r="AY73" s="24">
        <v>45843</v>
      </c>
      <c r="AZ73" t="s">
        <v>353</v>
      </c>
    </row>
    <row r="74" spans="1:52">
      <c r="A74" t="s">
        <v>68</v>
      </c>
      <c r="B74">
        <v>36</v>
      </c>
      <c r="C74" t="s">
        <v>289</v>
      </c>
      <c r="D74" s="1">
        <v>73</v>
      </c>
      <c r="E74" s="24">
        <v>45602</v>
      </c>
      <c r="F74" t="b">
        <v>1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>
        <v>19</v>
      </c>
      <c r="AI74" t="s">
        <v>414</v>
      </c>
      <c r="AJ74">
        <v>0</v>
      </c>
      <c r="AL74">
        <v>1</v>
      </c>
      <c r="AN74" t="b">
        <f t="shared" si="17"/>
        <v>0</v>
      </c>
      <c r="AO74">
        <v>83</v>
      </c>
      <c r="AS74" s="24">
        <v>45692</v>
      </c>
      <c r="AT74">
        <v>23</v>
      </c>
      <c r="AU74">
        <v>0</v>
      </c>
      <c r="AV74">
        <v>1</v>
      </c>
      <c r="AW74">
        <v>6</v>
      </c>
      <c r="AX74">
        <f t="shared" si="18"/>
        <v>7.7700000000000005</v>
      </c>
      <c r="AY74" s="24">
        <v>45843</v>
      </c>
      <c r="AZ74" t="b">
        <v>1</v>
      </c>
    </row>
    <row r="75" spans="1:52">
      <c r="A75" t="s">
        <v>68</v>
      </c>
      <c r="B75">
        <v>36</v>
      </c>
      <c r="C75" t="s">
        <v>290</v>
      </c>
      <c r="D75" s="1">
        <v>74</v>
      </c>
      <c r="E75" s="24">
        <v>45602</v>
      </c>
      <c r="F75" t="b">
        <v>1</v>
      </c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>
        <v>19</v>
      </c>
      <c r="AI75" t="s">
        <v>273</v>
      </c>
      <c r="AJ75">
        <v>0</v>
      </c>
      <c r="AL75">
        <v>2</v>
      </c>
      <c r="AN75" t="str">
        <f t="shared" si="17"/>
        <v>C36</v>
      </c>
      <c r="AO75">
        <v>83</v>
      </c>
      <c r="AS75" s="24">
        <v>45692</v>
      </c>
      <c r="AT75">
        <v>23</v>
      </c>
      <c r="AU75">
        <v>4</v>
      </c>
      <c r="AV75">
        <v>5</v>
      </c>
      <c r="AW75">
        <v>8</v>
      </c>
      <c r="AX75">
        <f t="shared" si="18"/>
        <v>18.87</v>
      </c>
      <c r="AY75" s="24">
        <v>45843</v>
      </c>
      <c r="AZ75" t="b">
        <v>0</v>
      </c>
    </row>
    <row r="76" spans="1:52">
      <c r="A76" t="s">
        <v>119</v>
      </c>
      <c r="B76">
        <v>24</v>
      </c>
      <c r="C76" t="s">
        <v>291</v>
      </c>
      <c r="D76" s="1">
        <v>75</v>
      </c>
      <c r="E76" s="24">
        <v>45602</v>
      </c>
      <c r="F76" t="b">
        <v>1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>
        <v>19</v>
      </c>
      <c r="AI76" t="s">
        <v>140</v>
      </c>
      <c r="AJ76">
        <v>0</v>
      </c>
      <c r="AL76">
        <v>3</v>
      </c>
      <c r="AN76" t="str">
        <f t="shared" si="17"/>
        <v>P24</v>
      </c>
      <c r="AO76">
        <v>83</v>
      </c>
      <c r="AS76" s="24">
        <v>45692</v>
      </c>
      <c r="AT76">
        <v>23</v>
      </c>
      <c r="AU76">
        <v>0</v>
      </c>
      <c r="AV76">
        <v>2</v>
      </c>
      <c r="AW76">
        <v>3</v>
      </c>
      <c r="AX76">
        <f t="shared" si="18"/>
        <v>5.5500000000000007</v>
      </c>
      <c r="AY76" s="24">
        <v>45843</v>
      </c>
      <c r="AZ76" t="s">
        <v>353</v>
      </c>
    </row>
    <row r="77" spans="1:52">
      <c r="A77" t="s">
        <v>119</v>
      </c>
      <c r="B77">
        <v>27</v>
      </c>
      <c r="C77" t="s">
        <v>292</v>
      </c>
      <c r="D77" s="1">
        <v>76</v>
      </c>
      <c r="E77" s="24">
        <v>45602</v>
      </c>
      <c r="F77" t="b">
        <v>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>
        <v>19</v>
      </c>
      <c r="AI77" t="s">
        <v>396</v>
      </c>
      <c r="AJ77">
        <v>3</v>
      </c>
      <c r="AL77">
        <v>1</v>
      </c>
      <c r="AN77" t="b">
        <f t="shared" si="17"/>
        <v>0</v>
      </c>
      <c r="AO77">
        <v>83</v>
      </c>
      <c r="AS77" s="24">
        <v>45692</v>
      </c>
      <c r="AT77">
        <v>23</v>
      </c>
      <c r="AU77">
        <v>8</v>
      </c>
      <c r="AV77">
        <v>13</v>
      </c>
      <c r="AW77">
        <v>12</v>
      </c>
      <c r="AX77">
        <f t="shared" si="18"/>
        <v>36.630000000000003</v>
      </c>
      <c r="AY77" s="24">
        <v>45843</v>
      </c>
      <c r="AZ77" t="b">
        <v>1</v>
      </c>
    </row>
    <row r="78" spans="1:52">
      <c r="A78" t="s">
        <v>119</v>
      </c>
      <c r="B78">
        <v>3</v>
      </c>
      <c r="C78" t="s">
        <v>293</v>
      </c>
      <c r="D78" s="1">
        <v>77</v>
      </c>
      <c r="E78" s="24">
        <v>45602</v>
      </c>
      <c r="F78" t="b">
        <v>1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>
        <v>19</v>
      </c>
      <c r="AI78" t="s">
        <v>265</v>
      </c>
      <c r="AJ78">
        <v>4</v>
      </c>
      <c r="AL78">
        <v>3</v>
      </c>
      <c r="AN78" t="str">
        <f t="shared" si="17"/>
        <v>P3</v>
      </c>
      <c r="AO78">
        <v>83</v>
      </c>
      <c r="AS78" s="24">
        <v>45692</v>
      </c>
      <c r="AT78">
        <v>23</v>
      </c>
      <c r="AU78">
        <v>6</v>
      </c>
      <c r="AV78">
        <v>8</v>
      </c>
      <c r="AW78">
        <v>8</v>
      </c>
      <c r="AX78">
        <f t="shared" si="18"/>
        <v>24.419999999999998</v>
      </c>
      <c r="AY78" s="24">
        <v>45843</v>
      </c>
      <c r="AZ78" t="b">
        <v>1</v>
      </c>
    </row>
    <row r="79" spans="1:52">
      <c r="A79" t="s">
        <v>119</v>
      </c>
      <c r="B79">
        <v>7</v>
      </c>
      <c r="C79" t="s">
        <v>294</v>
      </c>
      <c r="D79" s="1">
        <v>78</v>
      </c>
      <c r="E79" s="24">
        <v>45602</v>
      </c>
      <c r="F79" t="b">
        <v>1</v>
      </c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>
        <v>19</v>
      </c>
      <c r="AI79" t="s">
        <v>397</v>
      </c>
      <c r="AJ79">
        <v>0</v>
      </c>
      <c r="AL79">
        <v>1</v>
      </c>
      <c r="AN79" t="b">
        <f t="shared" si="17"/>
        <v>0</v>
      </c>
      <c r="AO79">
        <v>83</v>
      </c>
      <c r="AS79" s="24">
        <v>45692</v>
      </c>
      <c r="AT79">
        <v>23</v>
      </c>
      <c r="AU79">
        <v>4</v>
      </c>
      <c r="AV79">
        <v>3</v>
      </c>
      <c r="AW79">
        <v>4</v>
      </c>
      <c r="AX79">
        <f t="shared" si="18"/>
        <v>12.209999999999999</v>
      </c>
      <c r="AY79" s="24">
        <v>45843</v>
      </c>
      <c r="AZ79" t="b">
        <v>1</v>
      </c>
    </row>
    <row r="80" spans="1:52">
      <c r="A80" t="s">
        <v>119</v>
      </c>
      <c r="B80">
        <v>7</v>
      </c>
      <c r="C80" t="s">
        <v>295</v>
      </c>
      <c r="D80" s="1">
        <v>79</v>
      </c>
      <c r="E80" s="24">
        <v>45602</v>
      </c>
      <c r="F80" t="b">
        <v>1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>
        <v>19</v>
      </c>
      <c r="AI80" t="s">
        <v>399</v>
      </c>
      <c r="AJ80">
        <v>2</v>
      </c>
      <c r="AL80">
        <v>5</v>
      </c>
      <c r="AN80" t="str">
        <f t="shared" si="17"/>
        <v>P7</v>
      </c>
      <c r="AO80">
        <v>83</v>
      </c>
      <c r="AS80" s="24">
        <v>45692</v>
      </c>
      <c r="AT80">
        <v>23</v>
      </c>
      <c r="AU80">
        <v>4</v>
      </c>
      <c r="AV80">
        <v>4</v>
      </c>
      <c r="AW80">
        <v>2</v>
      </c>
      <c r="AX80">
        <f t="shared" si="18"/>
        <v>11.100000000000001</v>
      </c>
      <c r="AY80" s="24">
        <v>45843</v>
      </c>
      <c r="AZ80" t="b">
        <v>1</v>
      </c>
    </row>
    <row r="81" spans="1:52">
      <c r="A81" t="s">
        <v>119</v>
      </c>
      <c r="B81">
        <v>7</v>
      </c>
      <c r="C81" t="s">
        <v>296</v>
      </c>
      <c r="D81" s="1">
        <v>80</v>
      </c>
      <c r="E81" s="24">
        <v>45602</v>
      </c>
      <c r="F81" t="b">
        <v>1</v>
      </c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>
        <v>19</v>
      </c>
      <c r="AI81" t="s">
        <v>400</v>
      </c>
      <c r="AJ81">
        <v>1</v>
      </c>
      <c r="AK81" t="s">
        <v>30</v>
      </c>
      <c r="AL81">
        <v>4</v>
      </c>
      <c r="AN81" t="str">
        <f t="shared" si="17"/>
        <v>P7</v>
      </c>
      <c r="AO81">
        <v>83</v>
      </c>
      <c r="AS81" s="24">
        <v>45692</v>
      </c>
      <c r="AT81">
        <v>23</v>
      </c>
      <c r="AU81">
        <v>8</v>
      </c>
      <c r="AV81">
        <v>7</v>
      </c>
      <c r="AW81">
        <v>4</v>
      </c>
      <c r="AX81">
        <f t="shared" si="18"/>
        <v>21.09</v>
      </c>
      <c r="AY81" s="24">
        <v>45843</v>
      </c>
      <c r="AZ81" t="b">
        <v>1</v>
      </c>
    </row>
    <row r="82" spans="1:52">
      <c r="A82" t="s">
        <v>119</v>
      </c>
      <c r="B82">
        <v>7</v>
      </c>
      <c r="C82" t="s">
        <v>297</v>
      </c>
      <c r="D82" s="1">
        <v>81</v>
      </c>
      <c r="E82" s="24">
        <v>45602</v>
      </c>
      <c r="F82" t="b">
        <v>1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>
        <v>19</v>
      </c>
      <c r="AI82" t="s">
        <v>401</v>
      </c>
      <c r="AJ82">
        <v>0</v>
      </c>
      <c r="AK82" t="s">
        <v>30</v>
      </c>
      <c r="AL82">
        <v>1</v>
      </c>
      <c r="AN82" t="b">
        <f t="shared" si="17"/>
        <v>0</v>
      </c>
      <c r="AO82">
        <v>83</v>
      </c>
      <c r="AS82" s="24">
        <v>45692</v>
      </c>
      <c r="AT82">
        <v>23</v>
      </c>
      <c r="AU82">
        <v>14</v>
      </c>
      <c r="AV82">
        <v>16</v>
      </c>
      <c r="AW82">
        <v>13</v>
      </c>
      <c r="AX82">
        <f t="shared" si="18"/>
        <v>47.730000000000004</v>
      </c>
      <c r="AY82" s="24">
        <v>45843</v>
      </c>
      <c r="AZ82" t="b">
        <v>0</v>
      </c>
    </row>
    <row r="83" spans="1:52">
      <c r="A83" t="s">
        <v>119</v>
      </c>
      <c r="B83">
        <v>7</v>
      </c>
      <c r="C83" t="s">
        <v>298</v>
      </c>
      <c r="D83" s="1">
        <v>82</v>
      </c>
      <c r="E83" s="24">
        <v>45602</v>
      </c>
      <c r="F83" t="b">
        <v>1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>
        <v>19</v>
      </c>
      <c r="AI83" t="s">
        <v>402</v>
      </c>
      <c r="AJ83">
        <v>2</v>
      </c>
      <c r="AL83">
        <v>1</v>
      </c>
      <c r="AN83" t="b">
        <f t="shared" si="17"/>
        <v>0</v>
      </c>
      <c r="AO83">
        <v>83</v>
      </c>
      <c r="AS83" s="24">
        <v>45692</v>
      </c>
      <c r="AT83">
        <v>23</v>
      </c>
      <c r="AU83">
        <v>0</v>
      </c>
      <c r="AV83">
        <v>0</v>
      </c>
      <c r="AW83">
        <v>0</v>
      </c>
      <c r="AX83">
        <f t="shared" si="18"/>
        <v>0</v>
      </c>
      <c r="AY83" s="24">
        <v>45843</v>
      </c>
      <c r="AZ83" t="b">
        <v>1</v>
      </c>
    </row>
    <row r="84" spans="1:52">
      <c r="A84" t="s">
        <v>119</v>
      </c>
      <c r="B84">
        <v>7</v>
      </c>
      <c r="C84" t="s">
        <v>299</v>
      </c>
      <c r="D84" s="1">
        <v>83</v>
      </c>
      <c r="E84" s="24">
        <v>45602</v>
      </c>
      <c r="F84" t="b">
        <v>1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>
        <v>19</v>
      </c>
      <c r="AI84" t="s">
        <v>269</v>
      </c>
      <c r="AJ84">
        <v>6</v>
      </c>
      <c r="AL84">
        <v>9</v>
      </c>
      <c r="AN84" t="str">
        <f t="shared" si="17"/>
        <v>P7</v>
      </c>
      <c r="AO84">
        <v>83</v>
      </c>
      <c r="AS84" s="24">
        <v>45692</v>
      </c>
      <c r="AT84">
        <v>23</v>
      </c>
      <c r="AU84">
        <v>6</v>
      </c>
      <c r="AV84">
        <v>6</v>
      </c>
      <c r="AW84">
        <v>3</v>
      </c>
      <c r="AX84">
        <f t="shared" si="18"/>
        <v>16.649999999999999</v>
      </c>
      <c r="AY84" s="24">
        <v>45843</v>
      </c>
      <c r="AZ84" t="b">
        <v>1</v>
      </c>
    </row>
    <row r="85" spans="1:52">
      <c r="A85" t="s">
        <v>119</v>
      </c>
      <c r="B85">
        <v>7</v>
      </c>
      <c r="C85" t="s">
        <v>300</v>
      </c>
      <c r="D85" s="1">
        <v>84</v>
      </c>
      <c r="E85" s="24">
        <v>45602</v>
      </c>
      <c r="F85" t="b">
        <v>1</v>
      </c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>
        <v>19</v>
      </c>
      <c r="AI85" t="s">
        <v>403</v>
      </c>
      <c r="AJ85">
        <v>0</v>
      </c>
      <c r="AL85">
        <v>3</v>
      </c>
      <c r="AN85" t="str">
        <f t="shared" si="17"/>
        <v>P7</v>
      </c>
      <c r="AO85">
        <v>83</v>
      </c>
      <c r="AS85" s="24">
        <v>45692</v>
      </c>
      <c r="AT85">
        <v>23</v>
      </c>
      <c r="AU85">
        <v>7</v>
      </c>
      <c r="AV85">
        <v>16</v>
      </c>
      <c r="AW85">
        <v>10</v>
      </c>
      <c r="AX85">
        <f t="shared" si="18"/>
        <v>36.630000000000003</v>
      </c>
      <c r="AY85" s="24">
        <v>45843</v>
      </c>
      <c r="AZ85" t="b">
        <v>0</v>
      </c>
    </row>
    <row r="86" spans="1:52">
      <c r="A86" t="s">
        <v>119</v>
      </c>
      <c r="B86">
        <v>7</v>
      </c>
      <c r="C86" t="s">
        <v>301</v>
      </c>
      <c r="D86" s="1">
        <v>85</v>
      </c>
      <c r="E86" s="24">
        <v>45602</v>
      </c>
      <c r="F86" t="b">
        <v>1</v>
      </c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>
        <v>19</v>
      </c>
      <c r="AI86" t="s">
        <v>404</v>
      </c>
      <c r="AJ86">
        <v>1</v>
      </c>
      <c r="AL86">
        <v>1</v>
      </c>
      <c r="AN86" t="b">
        <f t="shared" si="17"/>
        <v>0</v>
      </c>
      <c r="AO86">
        <v>83</v>
      </c>
      <c r="AS86" s="24">
        <v>45692</v>
      </c>
      <c r="AT86">
        <v>23</v>
      </c>
      <c r="AU86">
        <v>4</v>
      </c>
      <c r="AV86">
        <v>4</v>
      </c>
      <c r="AW86">
        <v>4</v>
      </c>
      <c r="AX86">
        <f t="shared" si="18"/>
        <v>13.32</v>
      </c>
      <c r="AY86" s="24">
        <v>45843</v>
      </c>
      <c r="AZ86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484D-A825-4889-BEBE-229F6EA70A0C}">
  <sheetPr>
    <tabColor rgb="FFC00000"/>
  </sheetPr>
  <dimension ref="A1:E16"/>
  <sheetViews>
    <sheetView workbookViewId="0">
      <selection activeCell="C4" sqref="C4"/>
    </sheetView>
  </sheetViews>
  <sheetFormatPr defaultColWidth="8.85546875" defaultRowHeight="15"/>
  <cols>
    <col min="1" max="1" width="10.140625" bestFit="1" customWidth="1"/>
    <col min="3" max="3" width="23.7109375" bestFit="1" customWidth="1"/>
    <col min="7" max="7" width="10.42578125" customWidth="1"/>
    <col min="8" max="8" width="7.140625" customWidth="1"/>
    <col min="9" max="9" width="7.85546875" customWidth="1"/>
    <col min="10" max="10" width="9.42578125" customWidth="1"/>
  </cols>
  <sheetData>
    <row r="1" spans="1:5">
      <c r="A1" t="s">
        <v>415</v>
      </c>
    </row>
    <row r="2" spans="1:5" ht="16.5" customHeight="1">
      <c r="A2" s="24">
        <v>45715</v>
      </c>
    </row>
    <row r="3" spans="1:5" ht="15.95">
      <c r="A3" s="39" t="s">
        <v>416</v>
      </c>
      <c r="B3" s="39" t="s">
        <v>417</v>
      </c>
      <c r="C3" s="39" t="s">
        <v>418</v>
      </c>
    </row>
    <row r="4" spans="1:5" ht="15.95">
      <c r="A4" s="39" t="s">
        <v>162</v>
      </c>
      <c r="B4" s="39">
        <v>5</v>
      </c>
      <c r="C4" s="39" t="s">
        <v>419</v>
      </c>
      <c r="D4" t="s">
        <v>420</v>
      </c>
      <c r="E4" t="s">
        <v>421</v>
      </c>
    </row>
    <row r="5" spans="1:5" ht="15.95">
      <c r="A5" s="39" t="s">
        <v>171</v>
      </c>
      <c r="B5" s="39">
        <v>4</v>
      </c>
      <c r="C5" s="39" t="s">
        <v>422</v>
      </c>
      <c r="D5" t="s">
        <v>420</v>
      </c>
    </row>
    <row r="6" spans="1:5" ht="15.95">
      <c r="A6" s="39" t="s">
        <v>166</v>
      </c>
      <c r="B6" s="39">
        <v>2</v>
      </c>
      <c r="C6" s="39" t="s">
        <v>423</v>
      </c>
    </row>
    <row r="7" spans="1:5" ht="15.95">
      <c r="A7" s="39" t="s">
        <v>148</v>
      </c>
      <c r="B7" s="39">
        <v>3</v>
      </c>
      <c r="C7" s="39" t="s">
        <v>424</v>
      </c>
      <c r="D7" t="s">
        <v>420</v>
      </c>
      <c r="E7" t="s">
        <v>421</v>
      </c>
    </row>
    <row r="8" spans="1:5" ht="15.95">
      <c r="A8" s="39" t="s">
        <v>144</v>
      </c>
      <c r="B8" s="39">
        <v>2</v>
      </c>
      <c r="C8" s="39" t="s">
        <v>425</v>
      </c>
    </row>
    <row r="9" spans="1:5" ht="15.95">
      <c r="A9" s="39" t="s">
        <v>132</v>
      </c>
      <c r="B9" s="39">
        <v>4</v>
      </c>
      <c r="C9" s="39" t="s">
        <v>426</v>
      </c>
      <c r="D9" t="s">
        <v>420</v>
      </c>
    </row>
    <row r="10" spans="1:5" ht="15.95">
      <c r="A10" s="39" t="s">
        <v>157</v>
      </c>
      <c r="B10" s="39">
        <v>4</v>
      </c>
      <c r="C10" s="39" t="s">
        <v>427</v>
      </c>
      <c r="D10" t="s">
        <v>420</v>
      </c>
      <c r="E10" t="s">
        <v>421</v>
      </c>
    </row>
    <row r="11" spans="1:5" ht="15.95">
      <c r="A11" s="39" t="s">
        <v>150</v>
      </c>
      <c r="B11" s="39">
        <v>4</v>
      </c>
      <c r="C11" s="39" t="s">
        <v>428</v>
      </c>
      <c r="D11" t="s">
        <v>420</v>
      </c>
      <c r="E11" t="s">
        <v>421</v>
      </c>
    </row>
    <row r="12" spans="1:5" ht="15.95">
      <c r="A12" s="39" t="s">
        <v>168</v>
      </c>
      <c r="B12" s="39">
        <v>5</v>
      </c>
      <c r="C12" s="39" t="s">
        <v>429</v>
      </c>
      <c r="D12" t="s">
        <v>420</v>
      </c>
    </row>
    <row r="13" spans="1:5" ht="15.95">
      <c r="A13" s="39" t="s">
        <v>187</v>
      </c>
      <c r="B13" s="39">
        <v>6</v>
      </c>
      <c r="C13" s="39" t="s">
        <v>430</v>
      </c>
      <c r="D13" t="s">
        <v>420</v>
      </c>
      <c r="E13" t="s">
        <v>421</v>
      </c>
    </row>
    <row r="14" spans="1:5" ht="15.95">
      <c r="A14" s="39" t="s">
        <v>207</v>
      </c>
      <c r="B14" s="39">
        <v>5</v>
      </c>
      <c r="C14" s="39" t="s">
        <v>431</v>
      </c>
      <c r="D14" t="s">
        <v>420</v>
      </c>
      <c r="E14" t="s">
        <v>421</v>
      </c>
    </row>
    <row r="15" spans="1:5" ht="15.95">
      <c r="A15" s="39" t="s">
        <v>194</v>
      </c>
      <c r="B15" s="39">
        <v>7</v>
      </c>
      <c r="C15" s="39" t="s">
        <v>432</v>
      </c>
      <c r="D15" t="s">
        <v>420</v>
      </c>
    </row>
    <row r="16" spans="1:5" ht="15.95">
      <c r="A16" s="39" t="s">
        <v>219</v>
      </c>
      <c r="B16" s="39">
        <v>4</v>
      </c>
      <c r="C16" s="39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Mendelson , Alex</dc:creator>
  <cp:keywords/>
  <dc:description/>
  <cp:lastModifiedBy/>
  <cp:revision/>
  <dcterms:created xsi:type="dcterms:W3CDTF">2024-07-19T17:47:24Z</dcterms:created>
  <dcterms:modified xsi:type="dcterms:W3CDTF">2025-10-13T22:37:10Z</dcterms:modified>
  <cp:category/>
  <cp:contentStatus/>
</cp:coreProperties>
</file>