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xmlns:r="http://schemas.openxmlformats.org/officeDocument/2006/relationships" name="Eingabe" sheetId="1" state="visible" r:id="rId1"/>
    <sheet xmlns:r="http://schemas.openxmlformats.org/officeDocument/2006/relationships" name="Punktetabelle" sheetId="2" state="visible" r:id="rId2"/>
    <sheet xmlns:r="http://schemas.openxmlformats.org/officeDocument/2006/relationships" name="Daten" sheetId="3" state="visible" r:id="rId3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3">
    <numFmt formatCode="DD/MM/YYYY" numFmtId="164"/>
    <numFmt formatCode="0.0" numFmtId="165"/>
    <numFmt formatCode="DD/MM/YY" numFmtId="166"/>
  </numFmts>
  <fonts count="2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Lohit Hindi"/>
      <charset val="1"/>
      <family val="2"/>
      <sz val="10"/>
    </font>
    <font>
      <name val="Lohit Hindi"/>
      <charset val="1"/>
      <family val="2"/>
      <sz val="10"/>
      <u val="single"/>
    </font>
    <font>
      <name val="Times New Roman"/>
      <charset val="1"/>
      <family val="1"/>
      <b val="1"/>
      <sz val="14"/>
    </font>
    <font>
      <name val="Times New Roman"/>
      <charset val="1"/>
      <family val="1"/>
      <b val="1"/>
      <color rgb="FFC9211E"/>
      <sz val="14"/>
    </font>
    <font>
      <name val="Arial"/>
      <charset val="1"/>
      <family val="2"/>
      <sz val="14"/>
    </font>
    <font>
      <name val="Times New Roman"/>
      <charset val="1"/>
      <family val="1"/>
      <b val="1"/>
      <sz val="12"/>
    </font>
    <font>
      <name val="Times New Roman"/>
      <charset val="1"/>
      <family val="1"/>
      <b val="1"/>
      <color rgb="FFC9211E"/>
      <sz val="12"/>
    </font>
    <font>
      <name val="DejaVu Sans Condensed"/>
      <charset val="1"/>
      <family val="2"/>
      <sz val="10"/>
    </font>
    <font>
      <name val="DejaVu Sans Condensed"/>
      <charset val="1"/>
      <family val="2"/>
      <sz val="12"/>
    </font>
    <font>
      <name val="Arial"/>
      <charset val="1"/>
      <family val="2"/>
      <sz val="12"/>
    </font>
    <font>
      <name val="Times New Roman"/>
      <charset val="1"/>
      <family val="1"/>
      <b val="1"/>
      <color rgb="FFFF3333"/>
      <sz val="12"/>
    </font>
    <font>
      <name val="Arial"/>
      <charset val="1"/>
      <family val="2"/>
      <color rgb="FFC9211E"/>
      <sz val="12"/>
    </font>
    <font>
      <name val="Arial"/>
      <charset val="1"/>
      <family val="2"/>
      <color rgb="FF2A6099"/>
      <sz val="12"/>
    </font>
    <font>
      <name val="Arial"/>
      <charset val="1"/>
      <family val="2"/>
      <color rgb="FFFF3333"/>
      <sz val="12"/>
    </font>
    <font>
      <name val="Arial"/>
      <charset val="1"/>
      <family val="2"/>
      <color rgb="FF006600"/>
      <sz val="12"/>
    </font>
    <font>
      <name val="Arial"/>
      <charset val="1"/>
      <family val="2"/>
      <b val="1"/>
      <sz val="14"/>
    </font>
    <font>
      <name val="Arial"/>
      <charset val="1"/>
      <family val="2"/>
      <b val="1"/>
      <color rgb="FF2A6099"/>
      <sz val="14"/>
    </font>
    <font>
      <name val="Arial"/>
      <charset val="1"/>
      <family val="2"/>
      <color rgb="FFC9211E"/>
      <sz val="10"/>
    </font>
    <font>
      <name val="Arial"/>
      <charset val="1"/>
      <family val="2"/>
      <color rgb="FF2A6099"/>
      <sz val="10"/>
    </font>
    <font>
      <name val="Arial"/>
      <charset val="1"/>
      <family val="2"/>
      <b val="1"/>
      <sz val="12"/>
    </font>
  </fonts>
  <fills count="4">
    <fill>
      <patternFill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808080"/>
        <bgColor rgb="FF999999"/>
      </patternFill>
    </fill>
  </fills>
  <borders count="16">
    <border>
      <left/>
      <right/>
      <top/>
      <bottom/>
      <diagonal/>
    </border>
    <border>
      <left/>
      <right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/>
      <top style="thin"/>
      <bottom style="thin"/>
      <diagonal/>
    </border>
    <border>
      <left/>
      <right/>
      <top/>
      <bottom style="hair"/>
      <diagonal/>
    </border>
    <border>
      <left style="hair">
        <color rgb="FF800000"/>
      </left>
      <right style="hair">
        <color rgb="FF800000"/>
      </right>
      <top style="hair">
        <color rgb="FF800000"/>
      </top>
      <bottom style="hair">
        <color rgb="FF800000"/>
      </bottom>
      <diagonal/>
    </border>
    <border>
      <left style="hair">
        <color rgb="FFDD4814"/>
      </left>
      <right style="hair">
        <color rgb="FFDD4814"/>
      </right>
      <top style="hair">
        <color rgb="FFDD4814"/>
      </top>
      <bottom/>
      <diagonal/>
    </border>
    <border>
      <left style="hair">
        <color rgb="FFDD4814"/>
      </left>
      <right style="hair">
        <color rgb="FFDD4814"/>
      </right>
      <top/>
      <bottom/>
      <diagonal/>
    </border>
    <border>
      <left style="hair">
        <color rgb="FFDD4814"/>
      </left>
      <right style="hair">
        <color rgb="FFDD4814"/>
      </right>
      <top/>
      <bottom style="hair">
        <color rgb="FFDD4814"/>
      </bottom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</borders>
  <cellStyleXfs count="10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</cellStyleXfs>
  <cellXfs count="151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center" vertical="bottom"/>
    </xf>
    <xf applyAlignment="1" borderId="0" fillId="0" fontId="0" numFmtId="0" pivotButton="0" quotePrefix="0" xfId="0">
      <alignment horizontal="left" vertical="bottom"/>
    </xf>
    <xf applyAlignment="1" borderId="0" fillId="0" fontId="6" numFmtId="0" pivotButton="0" quotePrefix="0" xfId="0">
      <alignment horizontal="right" vertical="center"/>
    </xf>
    <xf applyAlignment="1" borderId="0" fillId="0" fontId="7" numFmtId="0" pivotButton="0" quotePrefix="0" xfId="0">
      <alignment horizontal="left" vertical="bottom"/>
    </xf>
    <xf applyAlignment="1" borderId="0" fillId="0" fontId="8" numFmtId="0" pivotButton="0" quotePrefix="0" xfId="0">
      <alignment horizontal="general" vertical="bottom"/>
    </xf>
    <xf applyAlignment="1" borderId="1" fillId="0" fontId="0" numFmtId="0" pivotButton="0" quotePrefix="0" xfId="0">
      <alignment horizontal="center" vertical="center"/>
    </xf>
    <xf applyAlignment="1" borderId="0" fillId="0" fontId="9" numFmtId="0" pivotButton="0" quotePrefix="0" xfId="0">
      <alignment horizontal="right" vertical="center"/>
    </xf>
    <xf applyAlignment="1" borderId="0" fillId="0" fontId="10" numFmtId="164" pivotButton="0" quotePrefix="0" xfId="0">
      <alignment horizontal="left" vertical="center"/>
    </xf>
    <xf applyAlignment="1" borderId="0" fillId="0" fontId="11" numFmtId="0" pivotButton="0" quotePrefix="0" xfId="0">
      <alignment horizontal="left" vertical="bottom"/>
    </xf>
    <xf applyAlignment="1" borderId="0" fillId="0" fontId="0" numFmtId="0" pivotButton="0" quotePrefix="0" xfId="0">
      <alignment horizontal="left" vertical="bottom"/>
    </xf>
    <xf applyAlignment="1" borderId="0" fillId="0" fontId="9" numFmtId="0" pivotButton="0" quotePrefix="0" xfId="0">
      <alignment horizontal="left" vertical="center"/>
    </xf>
    <xf applyAlignment="1" borderId="0" fillId="0" fontId="12" numFmtId="0" pivotButton="0" quotePrefix="0" xfId="0">
      <alignment horizontal="left" vertical="center"/>
    </xf>
    <xf applyAlignment="1" borderId="0" fillId="0" fontId="12" numFmtId="0" pivotButton="0" quotePrefix="0" xfId="0">
      <alignment horizontal="left" vertical="bottom"/>
    </xf>
    <xf applyAlignment="1" borderId="0" fillId="0" fontId="13" numFmtId="0" pivotButton="0" quotePrefix="0" xfId="0">
      <alignment horizontal="general" vertical="bottom"/>
    </xf>
    <xf applyAlignment="1" borderId="0" fillId="0" fontId="11" numFmtId="0" pivotButton="0" quotePrefix="0" xfId="0">
      <alignment horizontal="left" vertical="center"/>
    </xf>
    <xf applyAlignment="1" borderId="0" fillId="0" fontId="14" numFmtId="164" pivotButton="0" quotePrefix="0" xfId="0">
      <alignment horizontal="center" vertical="bottom"/>
    </xf>
    <xf applyAlignment="1" borderId="0" fillId="0" fontId="14" numFmtId="0" pivotButton="0" quotePrefix="0" xfId="0">
      <alignment horizontal="left" vertical="center"/>
    </xf>
    <xf applyAlignment="1" borderId="0" fillId="0" fontId="13" numFmtId="0" pivotButton="0" quotePrefix="0" xfId="0">
      <alignment horizontal="center" vertical="center"/>
    </xf>
    <xf applyAlignment="1" borderId="0" fillId="0" fontId="13" numFmtId="0" pivotButton="0" quotePrefix="0" xfId="0">
      <alignment horizontal="center" vertical="bottom"/>
    </xf>
    <xf applyAlignment="1" borderId="0" fillId="0" fontId="13" numFmtId="0" pivotButton="0" quotePrefix="0" xfId="0">
      <alignment horizontal="center" vertical="center"/>
    </xf>
    <xf applyAlignment="1" borderId="0" fillId="0" fontId="13" numFmtId="0" pivotButton="0" quotePrefix="0" xfId="0">
      <alignment horizontal="left" vertical="bottom"/>
    </xf>
    <xf applyAlignment="1" borderId="2" fillId="0" fontId="13" numFmtId="0" pivotButton="0" quotePrefix="0" xfId="0">
      <alignment horizontal="center" textRotation="90" vertical="center" wrapText="1"/>
    </xf>
    <xf applyAlignment="1" borderId="2" fillId="0" fontId="13" numFmtId="0" pivotButton="0" quotePrefix="0" xfId="0">
      <alignment horizontal="center" vertical="center"/>
    </xf>
    <xf applyAlignment="1" borderId="2" fillId="0" fontId="15" numFmtId="0" pivotButton="0" quotePrefix="0" xfId="0">
      <alignment horizontal="center" vertical="center"/>
    </xf>
    <xf applyAlignment="1" borderId="2" fillId="0" fontId="13" numFmtId="0" pivotButton="0" quotePrefix="0" xfId="0">
      <alignment horizontal="general" vertical="center"/>
    </xf>
    <xf applyAlignment="1" applyProtection="1" borderId="2" fillId="0" fontId="16" numFmtId="0" pivotButton="0" quotePrefix="0" xfId="0">
      <alignment horizontal="center" vertical="center"/>
      <protection hidden="0" locked="0"/>
    </xf>
    <xf applyAlignment="1" applyProtection="1" borderId="0" fillId="0" fontId="17" numFmtId="0" pivotButton="0" quotePrefix="0" xfId="0">
      <alignment horizontal="center" vertical="bottom"/>
      <protection hidden="0" locked="0"/>
    </xf>
    <xf applyAlignment="1" borderId="2" fillId="0" fontId="13" numFmtId="0" pivotButton="0" quotePrefix="0" xfId="0">
      <alignment horizontal="center" vertical="center"/>
    </xf>
    <xf applyAlignment="1" borderId="0" fillId="0" fontId="18" numFmtId="0" pivotButton="0" quotePrefix="0" xfId="0">
      <alignment horizontal="left" vertical="bottom"/>
    </xf>
    <xf applyAlignment="1" borderId="0" fillId="0" fontId="13" numFmtId="0" pivotButton="0" quotePrefix="0" xfId="0">
      <alignment horizontal="center" vertical="bottom"/>
    </xf>
    <xf applyAlignment="1" borderId="0" fillId="0" fontId="18" numFmtId="0" pivotButton="0" quotePrefix="0" xfId="0">
      <alignment horizontal="center" vertical="center"/>
    </xf>
    <xf applyAlignment="1" borderId="1" fillId="0" fontId="13" numFmtId="0" pivotButton="0" quotePrefix="0" xfId="0">
      <alignment horizontal="center" vertical="center"/>
    </xf>
    <xf applyAlignment="1" borderId="0" fillId="0" fontId="13" numFmtId="0" pivotButton="0" quotePrefix="0" xfId="0">
      <alignment horizontal="general" vertical="bottom"/>
    </xf>
    <xf applyAlignment="1" borderId="0" fillId="0" fontId="15" numFmtId="0" pivotButton="0" quotePrefix="0" xfId="0">
      <alignment horizontal="general" vertical="bottom"/>
    </xf>
    <xf applyAlignment="1" borderId="0" fillId="0" fontId="13" numFmtId="0" pivotButton="0" quotePrefix="0" xfId="0">
      <alignment horizontal="general" vertical="center"/>
    </xf>
    <xf applyAlignment="1" applyProtection="1" borderId="0" fillId="0" fontId="16" numFmtId="0" pivotButton="0" quotePrefix="0" xfId="0">
      <alignment horizontal="center" vertical="center"/>
      <protection hidden="0" locked="0"/>
    </xf>
    <xf applyAlignment="1" borderId="0" fillId="0" fontId="18" numFmtId="0" pivotButton="0" quotePrefix="0" xfId="0">
      <alignment horizontal="center" vertical="bottom"/>
    </xf>
    <xf applyAlignment="1" borderId="0" fillId="0" fontId="15" numFmtId="0" pivotButton="0" quotePrefix="0" xfId="0">
      <alignment horizontal="center" vertical="center"/>
    </xf>
    <xf applyAlignment="1" applyProtection="1" borderId="0" fillId="0" fontId="16" numFmtId="0" pivotButton="0" quotePrefix="0" xfId="0">
      <alignment horizontal="center" vertical="bottom"/>
      <protection hidden="0" locked="0"/>
    </xf>
    <xf applyAlignment="1" borderId="2" fillId="0" fontId="13" numFmtId="0" pivotButton="0" quotePrefix="0" xfId="0">
      <alignment horizontal="center" vertical="bottom"/>
    </xf>
    <xf applyAlignment="1" applyProtection="1" borderId="0" fillId="0" fontId="17" numFmtId="0" pivotButton="0" quotePrefix="0" xfId="0">
      <alignment horizontal="center" vertical="center"/>
      <protection hidden="0" locked="0"/>
    </xf>
    <xf applyAlignment="1" borderId="0" fillId="0" fontId="13" numFmtId="0" pivotButton="0" quotePrefix="0" xfId="0">
      <alignment horizontal="left" vertical="center"/>
    </xf>
    <xf applyAlignment="1" borderId="0" fillId="0" fontId="0" numFmtId="0" pivotButton="0" quotePrefix="0" xfId="0">
      <alignment horizontal="general" vertical="center"/>
    </xf>
    <xf applyAlignment="1" borderId="3" fillId="0" fontId="19" numFmtId="0" pivotButton="0" quotePrefix="0" xfId="0">
      <alignment horizontal="right" vertical="center"/>
    </xf>
    <xf applyAlignment="1" borderId="4" fillId="0" fontId="19" numFmtId="0" pivotButton="0" quotePrefix="0" xfId="0">
      <alignment horizontal="center" vertical="center"/>
    </xf>
    <xf applyAlignment="1" borderId="0" fillId="0" fontId="8" numFmtId="0" pivotButton="0" quotePrefix="0" xfId="0">
      <alignment horizontal="general" vertical="center"/>
    </xf>
    <xf applyAlignment="1" borderId="0" fillId="0" fontId="19" numFmtId="0" pivotButton="0" quotePrefix="0" xfId="0">
      <alignment horizontal="general" vertical="center"/>
    </xf>
    <xf applyAlignment="1" borderId="5" fillId="0" fontId="19" numFmtId="165" pivotButton="0" quotePrefix="0" xfId="0">
      <alignment horizontal="center" vertical="center"/>
    </xf>
    <xf applyAlignment="1" borderId="5" fillId="0" fontId="19" numFmtId="0" pivotButton="0" quotePrefix="0" xfId="0">
      <alignment horizontal="right" vertical="center"/>
    </xf>
    <xf applyAlignment="1" borderId="4" fillId="0" fontId="19" numFmtId="0" pivotButton="0" quotePrefix="0" xfId="0">
      <alignment horizontal="left" vertical="center"/>
    </xf>
    <xf applyAlignment="1" borderId="0" fillId="0" fontId="8" numFmtId="0" pivotButton="0" quotePrefix="0" xfId="0">
      <alignment horizontal="left" vertical="bottom"/>
    </xf>
    <xf applyAlignment="1" borderId="0" fillId="0" fontId="8" numFmtId="0" pivotButton="0" quotePrefix="0" xfId="0">
      <alignment horizontal="center" vertical="bottom"/>
    </xf>
    <xf applyAlignment="1" borderId="0" fillId="0" fontId="19" numFmtId="166" pivotButton="0" quotePrefix="0" xfId="0">
      <alignment horizontal="right" vertical="center"/>
    </xf>
    <xf applyAlignment="1" applyProtection="1" borderId="2" fillId="0" fontId="20" numFmtId="164" pivotButton="0" quotePrefix="0" xfId="0">
      <alignment horizontal="center" vertical="center"/>
      <protection hidden="0" locked="0"/>
    </xf>
    <xf applyAlignment="1" borderId="0" fillId="0" fontId="0" numFmtId="165" pivotButton="0" quotePrefix="0" xfId="0">
      <alignment horizontal="center" vertical="bottom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bottom"/>
    </xf>
    <xf applyAlignment="1" borderId="0" fillId="0" fontId="0" numFmtId="165" pivotButton="0" quotePrefix="0" xfId="0">
      <alignment horizontal="center" vertical="center"/>
    </xf>
    <xf applyAlignment="1" borderId="6" fillId="0" fontId="0" numFmtId="0" pivotButton="0" quotePrefix="0" xfId="0">
      <alignment horizontal="center" vertical="bottom"/>
    </xf>
    <xf applyAlignment="1" borderId="0" fillId="0" fontId="0" numFmtId="0" pivotButton="0" quotePrefix="0" xfId="0">
      <alignment horizontal="center" vertical="bottom"/>
    </xf>
    <xf applyAlignment="1" borderId="7" fillId="0" fontId="0" numFmtId="0" pivotButton="0" quotePrefix="0" xfId="0">
      <alignment horizontal="center" vertical="bottom"/>
    </xf>
    <xf applyAlignment="1" borderId="7" fillId="0" fontId="0" numFmtId="0" pivotButton="0" quotePrefix="0" xfId="0">
      <alignment horizontal="center" vertical="bottom"/>
    </xf>
    <xf applyAlignment="1" borderId="8" fillId="0" fontId="0" numFmtId="0" pivotButton="0" quotePrefix="0" xfId="0">
      <alignment horizontal="center" vertical="bottom"/>
    </xf>
    <xf applyAlignment="1" borderId="9" fillId="0" fontId="0" numFmtId="0" pivotButton="0" quotePrefix="0" xfId="0">
      <alignment horizontal="center" vertical="bottom"/>
    </xf>
    <xf applyAlignment="1" borderId="10" fillId="0" fontId="0" numFmtId="0" pivotButton="0" quotePrefix="0" xfId="0">
      <alignment horizontal="center" vertical="bottom"/>
    </xf>
    <xf applyAlignment="1" borderId="0" fillId="0" fontId="0" numFmtId="49" pivotButton="0" quotePrefix="0" xfId="0">
      <alignment horizontal="left" vertical="bottom"/>
    </xf>
    <xf applyAlignment="1" borderId="0" fillId="2" fontId="0" numFmtId="0" pivotButton="0" quotePrefix="0" xfId="0">
      <alignment horizontal="general" vertical="bottom"/>
    </xf>
    <xf applyAlignment="1" borderId="0" fillId="0" fontId="15" numFmtId="49" pivotButton="0" quotePrefix="0" xfId="0">
      <alignment horizontal="left" vertical="bottom"/>
    </xf>
    <xf applyAlignment="1" borderId="0" fillId="0" fontId="21" numFmtId="0" pivotButton="0" quotePrefix="0" xfId="0">
      <alignment horizontal="general" vertical="bottom"/>
    </xf>
    <xf applyAlignment="1" borderId="0" fillId="0" fontId="0" numFmtId="0" pivotButton="0" quotePrefix="0" xfId="0">
      <alignment horizontal="left" vertical="bottom"/>
    </xf>
    <xf applyAlignment="1" borderId="0" fillId="0" fontId="0" numFmtId="164" pivotButton="0" quotePrefix="0" xfId="0">
      <alignment horizontal="left" vertical="bottom"/>
    </xf>
    <xf applyAlignment="1" borderId="0" fillId="3" fontId="0" numFmtId="0" pivotButton="0" quotePrefix="0" xfId="0">
      <alignment horizontal="general" vertical="bottom"/>
    </xf>
    <xf applyAlignment="1" borderId="0" fillId="0" fontId="16" numFmtId="49" pivotButton="0" quotePrefix="0" xfId="0">
      <alignment horizontal="left" vertical="bottom"/>
    </xf>
    <xf applyAlignment="1" borderId="0" fillId="0" fontId="22" numFmtId="0" pivotButton="0" quotePrefix="0" xfId="0">
      <alignment horizontal="general" vertical="bottom"/>
    </xf>
    <xf applyAlignment="1" borderId="0" fillId="0" fontId="0" numFmtId="165" pivotButton="0" quotePrefix="0" xfId="0">
      <alignment horizontal="left" vertical="bottom"/>
    </xf>
    <xf applyAlignment="1" borderId="0" fillId="0" fontId="23" numFmtId="49" pivotButton="0" quotePrefix="0" xfId="0">
      <alignment horizontal="left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center" vertical="bottom"/>
    </xf>
    <xf applyAlignment="1" borderId="0" fillId="0" fontId="0" numFmtId="0" pivotButton="0" quotePrefix="0" xfId="0">
      <alignment horizontal="left" vertical="bottom"/>
    </xf>
    <xf borderId="0" fillId="0" fontId="0" numFmtId="0" pivotButton="0" quotePrefix="0" xfId="0"/>
    <xf applyAlignment="1" borderId="0" fillId="0" fontId="6" numFmtId="0" pivotButton="0" quotePrefix="0" xfId="0">
      <alignment horizontal="right" vertical="center"/>
    </xf>
    <xf applyAlignment="1" borderId="0" fillId="0" fontId="7" numFmtId="0" pivotButton="0" quotePrefix="0" xfId="0">
      <alignment horizontal="left" vertical="bottom"/>
    </xf>
    <xf applyAlignment="1" borderId="0" fillId="0" fontId="8" numFmtId="0" pivotButton="0" quotePrefix="0" xfId="0">
      <alignment horizontal="general" vertical="bottom"/>
    </xf>
    <xf applyAlignment="1" borderId="1" fillId="0" fontId="0" numFmtId="0" pivotButton="0" quotePrefix="0" xfId="0">
      <alignment horizontal="center" vertical="center"/>
    </xf>
    <xf borderId="1" fillId="0" fontId="0" numFmtId="0" pivotButton="0" quotePrefix="0" xfId="0"/>
    <xf applyAlignment="1" borderId="0" fillId="0" fontId="9" numFmtId="0" pivotButton="0" quotePrefix="0" xfId="0">
      <alignment horizontal="right" vertical="center"/>
    </xf>
    <xf applyAlignment="1" borderId="0" fillId="0" fontId="10" numFmtId="164" pivotButton="0" quotePrefix="0" xfId="0">
      <alignment horizontal="left" vertical="center"/>
    </xf>
    <xf applyAlignment="1" borderId="0" fillId="0" fontId="11" numFmtId="0" pivotButton="0" quotePrefix="0" xfId="0">
      <alignment horizontal="left" vertical="bottom"/>
    </xf>
    <xf applyAlignment="1" borderId="0" fillId="0" fontId="9" numFmtId="0" pivotButton="0" quotePrefix="0" xfId="0">
      <alignment horizontal="left" vertical="center"/>
    </xf>
    <xf applyAlignment="1" borderId="0" fillId="0" fontId="12" numFmtId="0" pivotButton="0" quotePrefix="0" xfId="0">
      <alignment horizontal="left" vertical="center"/>
    </xf>
    <xf applyAlignment="1" borderId="0" fillId="0" fontId="12" numFmtId="0" pivotButton="0" quotePrefix="0" xfId="0">
      <alignment horizontal="left" vertical="bottom"/>
    </xf>
    <xf applyAlignment="1" borderId="0" fillId="0" fontId="13" numFmtId="0" pivotButton="0" quotePrefix="0" xfId="0">
      <alignment horizontal="general" vertical="bottom"/>
    </xf>
    <xf applyAlignment="1" borderId="0" fillId="0" fontId="11" numFmtId="0" pivotButton="0" quotePrefix="0" xfId="0">
      <alignment horizontal="left" vertical="center"/>
    </xf>
    <xf applyAlignment="1" borderId="0" fillId="0" fontId="14" numFmtId="164" pivotButton="0" quotePrefix="0" xfId="0">
      <alignment horizontal="center" vertical="bottom"/>
    </xf>
    <xf applyAlignment="1" borderId="0" fillId="0" fontId="14" numFmtId="0" pivotButton="0" quotePrefix="0" xfId="0">
      <alignment horizontal="left" vertical="center"/>
    </xf>
    <xf applyAlignment="1" borderId="0" fillId="0" fontId="13" numFmtId="0" pivotButton="0" quotePrefix="0" xfId="0">
      <alignment horizontal="center" vertical="center"/>
    </xf>
    <xf applyAlignment="1" borderId="0" fillId="0" fontId="13" numFmtId="0" pivotButton="0" quotePrefix="0" xfId="0">
      <alignment horizontal="center" vertical="bottom"/>
    </xf>
    <xf applyAlignment="1" borderId="0" fillId="0" fontId="13" numFmtId="0" pivotButton="0" quotePrefix="0" xfId="0">
      <alignment horizontal="left" vertical="bottom"/>
    </xf>
    <xf applyAlignment="1" borderId="2" fillId="0" fontId="13" numFmtId="0" pivotButton="0" quotePrefix="0" xfId="0">
      <alignment horizontal="center" textRotation="90" vertical="center" wrapText="1"/>
    </xf>
    <xf applyAlignment="1" borderId="2" fillId="0" fontId="13" numFmtId="0" pivotButton="0" quotePrefix="0" xfId="0">
      <alignment horizontal="center" vertical="center"/>
    </xf>
    <xf applyAlignment="1" borderId="2" fillId="0" fontId="15" numFmtId="0" pivotButton="0" quotePrefix="0" xfId="0">
      <alignment horizontal="center" vertical="center"/>
    </xf>
    <xf applyAlignment="1" borderId="2" fillId="0" fontId="13" numFmtId="0" pivotButton="0" quotePrefix="0" xfId="0">
      <alignment horizontal="general" vertical="center"/>
    </xf>
    <xf applyAlignment="1" applyProtection="1" borderId="2" fillId="0" fontId="16" numFmtId="0" pivotButton="0" quotePrefix="0" xfId="0">
      <alignment horizontal="center" vertical="center"/>
      <protection hidden="0" locked="0"/>
    </xf>
    <xf applyAlignment="1" applyProtection="1" borderId="0" fillId="0" fontId="17" numFmtId="0" pivotButton="0" quotePrefix="0" xfId="0">
      <alignment horizontal="center" vertical="bottom"/>
      <protection hidden="0" locked="0"/>
    </xf>
    <xf applyAlignment="1" borderId="0" fillId="0" fontId="18" numFmtId="0" pivotButton="0" quotePrefix="0" xfId="0">
      <alignment horizontal="left" vertical="bottom"/>
    </xf>
    <xf borderId="12" fillId="0" fontId="0" numFmtId="0" pivotButton="0" quotePrefix="0" xfId="0"/>
    <xf borderId="13" fillId="0" fontId="0" numFmtId="0" pivotButton="0" quotePrefix="0" xfId="0"/>
    <xf applyAlignment="1" borderId="0" fillId="0" fontId="18" numFmtId="0" pivotButton="0" quotePrefix="0" xfId="0">
      <alignment horizontal="center" vertical="center"/>
    </xf>
    <xf applyAlignment="1" borderId="1" fillId="0" fontId="13" numFmtId="0" pivotButton="0" quotePrefix="0" xfId="0">
      <alignment horizontal="center" vertical="center"/>
    </xf>
    <xf applyAlignment="1" borderId="0" fillId="0" fontId="15" numFmtId="0" pivotButton="0" quotePrefix="0" xfId="0">
      <alignment horizontal="general" vertical="bottom"/>
    </xf>
    <xf applyAlignment="1" borderId="0" fillId="0" fontId="13" numFmtId="0" pivotButton="0" quotePrefix="0" xfId="0">
      <alignment horizontal="general" vertical="center"/>
    </xf>
    <xf applyAlignment="1" applyProtection="1" borderId="0" fillId="0" fontId="16" numFmtId="0" pivotButton="0" quotePrefix="0" xfId="0">
      <alignment horizontal="center" vertical="center"/>
      <protection hidden="0" locked="0"/>
    </xf>
    <xf applyAlignment="1" borderId="0" fillId="0" fontId="18" numFmtId="0" pivotButton="0" quotePrefix="0" xfId="0">
      <alignment horizontal="center" vertical="bottom"/>
    </xf>
    <xf applyAlignment="1" borderId="0" fillId="0" fontId="15" numFmtId="0" pivotButton="0" quotePrefix="0" xfId="0">
      <alignment horizontal="center" vertical="center"/>
    </xf>
    <xf applyAlignment="1" applyProtection="1" borderId="0" fillId="0" fontId="16" numFmtId="0" pivotButton="0" quotePrefix="0" xfId="0">
      <alignment horizontal="center" vertical="bottom"/>
      <protection hidden="0" locked="0"/>
    </xf>
    <xf applyAlignment="1" borderId="2" fillId="0" fontId="13" numFmtId="0" pivotButton="0" quotePrefix="0" xfId="0">
      <alignment horizontal="center" vertical="bottom"/>
    </xf>
    <xf applyAlignment="1" applyProtection="1" borderId="0" fillId="0" fontId="17" numFmtId="0" pivotButton="0" quotePrefix="0" xfId="0">
      <alignment horizontal="center" vertical="center"/>
      <protection hidden="0" locked="0"/>
    </xf>
    <xf applyAlignment="1" borderId="0" fillId="0" fontId="13" numFmtId="0" pivotButton="0" quotePrefix="0" xfId="0">
      <alignment horizontal="left" vertical="center"/>
    </xf>
    <xf applyAlignment="1" borderId="0" fillId="0" fontId="0" numFmtId="0" pivotButton="0" quotePrefix="0" xfId="0">
      <alignment horizontal="general" vertical="center"/>
    </xf>
    <xf applyAlignment="1" borderId="3" fillId="0" fontId="19" numFmtId="0" pivotButton="0" quotePrefix="0" xfId="0">
      <alignment horizontal="right" vertical="center"/>
    </xf>
    <xf applyAlignment="1" borderId="4" fillId="0" fontId="19" numFmtId="0" pivotButton="0" quotePrefix="0" xfId="0">
      <alignment horizontal="center" vertical="center"/>
    </xf>
    <xf borderId="4" fillId="0" fontId="0" numFmtId="0" pivotButton="0" quotePrefix="0" xfId="0"/>
    <xf applyAlignment="1" borderId="0" fillId="0" fontId="8" numFmtId="0" pivotButton="0" quotePrefix="0" xfId="0">
      <alignment horizontal="general" vertical="center"/>
    </xf>
    <xf applyAlignment="1" borderId="0" fillId="0" fontId="19" numFmtId="0" pivotButton="0" quotePrefix="0" xfId="0">
      <alignment horizontal="general" vertical="center"/>
    </xf>
    <xf borderId="5" fillId="0" fontId="0" numFmtId="0" pivotButton="0" quotePrefix="0" xfId="0"/>
    <xf applyAlignment="1" borderId="5" fillId="0" fontId="19" numFmtId="165" pivotButton="0" quotePrefix="0" xfId="0">
      <alignment horizontal="center" vertical="center"/>
    </xf>
    <xf applyAlignment="1" borderId="5" fillId="0" fontId="19" numFmtId="0" pivotButton="0" quotePrefix="0" xfId="0">
      <alignment horizontal="right" vertical="center"/>
    </xf>
    <xf applyAlignment="1" borderId="4" fillId="0" fontId="19" numFmtId="0" pivotButton="0" quotePrefix="0" xfId="0">
      <alignment horizontal="left" vertical="center"/>
    </xf>
    <xf applyAlignment="1" borderId="0" fillId="0" fontId="8" numFmtId="0" pivotButton="0" quotePrefix="0" xfId="0">
      <alignment horizontal="left" vertical="bottom"/>
    </xf>
    <xf applyAlignment="1" borderId="0" fillId="0" fontId="8" numFmtId="0" pivotButton="0" quotePrefix="0" xfId="0">
      <alignment horizontal="center" vertical="bottom"/>
    </xf>
    <xf applyAlignment="1" borderId="0" fillId="0" fontId="19" numFmtId="166" pivotButton="0" quotePrefix="0" xfId="0">
      <alignment horizontal="right" vertical="center"/>
    </xf>
    <xf applyAlignment="1" applyProtection="1" borderId="2" fillId="0" fontId="20" numFmtId="164" pivotButton="0" quotePrefix="0" xfId="0">
      <alignment horizontal="center" vertical="center"/>
      <protection hidden="0" locked="0"/>
    </xf>
    <xf applyAlignment="1" borderId="0" fillId="0" fontId="0" numFmtId="165" pivotButton="0" quotePrefix="0" xfId="0">
      <alignment horizontal="center" vertical="bottom"/>
    </xf>
    <xf applyAlignment="1" borderId="0" fillId="0" fontId="0" numFmtId="0" pivotButton="0" quotePrefix="0" xfId="0">
      <alignment horizontal="center" vertical="center"/>
    </xf>
    <xf applyAlignment="1" borderId="0" fillId="0" fontId="0" numFmtId="165" pivotButton="0" quotePrefix="0" xfId="0">
      <alignment horizontal="center" vertical="center"/>
    </xf>
    <xf applyAlignment="1" borderId="6" fillId="0" fontId="0" numFmtId="0" pivotButton="0" quotePrefix="0" xfId="0">
      <alignment horizontal="center" vertical="bottom"/>
    </xf>
    <xf applyAlignment="1" borderId="7" fillId="0" fontId="0" numFmtId="0" pivotButton="0" quotePrefix="0" xfId="0">
      <alignment horizontal="center" vertical="bottom"/>
    </xf>
    <xf applyAlignment="1" borderId="8" fillId="0" fontId="0" numFmtId="0" pivotButton="0" quotePrefix="0" xfId="0">
      <alignment horizontal="center" vertical="bottom"/>
    </xf>
    <xf applyAlignment="1" borderId="9" fillId="0" fontId="0" numFmtId="0" pivotButton="0" quotePrefix="0" xfId="0">
      <alignment horizontal="center" vertical="bottom"/>
    </xf>
    <xf applyAlignment="1" borderId="10" fillId="0" fontId="0" numFmtId="0" pivotButton="0" quotePrefix="0" xfId="0">
      <alignment horizontal="center" vertical="bottom"/>
    </xf>
    <xf applyAlignment="1" borderId="0" fillId="0" fontId="0" numFmtId="49" pivotButton="0" quotePrefix="0" xfId="0">
      <alignment horizontal="left" vertical="bottom"/>
    </xf>
    <xf applyAlignment="1" borderId="0" fillId="2" fontId="0" numFmtId="0" pivotButton="0" quotePrefix="0" xfId="0">
      <alignment horizontal="general" vertical="bottom"/>
    </xf>
    <xf applyAlignment="1" borderId="0" fillId="0" fontId="15" numFmtId="49" pivotButton="0" quotePrefix="0" xfId="0">
      <alignment horizontal="left" vertical="bottom"/>
    </xf>
    <xf applyAlignment="1" borderId="0" fillId="0" fontId="21" numFmtId="0" pivotButton="0" quotePrefix="0" xfId="0">
      <alignment horizontal="general" vertical="bottom"/>
    </xf>
    <xf applyAlignment="1" borderId="0" fillId="0" fontId="0" numFmtId="164" pivotButton="0" quotePrefix="0" xfId="0">
      <alignment horizontal="left" vertical="bottom"/>
    </xf>
    <xf applyAlignment="1" borderId="0" fillId="3" fontId="0" numFmtId="0" pivotButton="0" quotePrefix="0" xfId="0">
      <alignment horizontal="general" vertical="bottom"/>
    </xf>
    <xf applyAlignment="1" borderId="0" fillId="0" fontId="16" numFmtId="49" pivotButton="0" quotePrefix="0" xfId="0">
      <alignment horizontal="left" vertical="bottom"/>
    </xf>
    <xf applyAlignment="1" borderId="0" fillId="0" fontId="22" numFmtId="0" pivotButton="0" quotePrefix="0" xfId="0">
      <alignment horizontal="general" vertical="bottom"/>
    </xf>
    <xf applyAlignment="1" borderId="0" fillId="0" fontId="0" numFmtId="165" pivotButton="0" quotePrefix="0" xfId="0">
      <alignment horizontal="left" vertical="bottom"/>
    </xf>
    <xf applyAlignment="1" borderId="0" fillId="0" fontId="23" numFmtId="49" pivotButton="0" quotePrefix="0" xfId="0">
      <alignment horizontal="left" vertical="bottom"/>
    </xf>
  </cellXfs>
  <cellStyles count="10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name="Heading 3" xfId="6"/>
    <cellStyle name="Heading1" xfId="7"/>
    <cellStyle name="Result" xfId="8"/>
    <cellStyle name="Result2" xfId="9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U47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C6" activeCellId="0" pane="topLeft" sqref="C6"/>
    </sheetView>
  </sheetViews>
  <sheetFormatPr baseColWidth="8" defaultRowHeight="12.8" outlineLevelRow="0" zeroHeight="0"/>
  <cols>
    <col customWidth="1" max="1" min="1" style="77" width="7.49"/>
    <col customWidth="1" max="2" min="2" style="77" width="5.7"/>
    <col customWidth="1" max="3" min="3" style="77" width="14.72"/>
    <col customWidth="1" max="4" min="4" style="77" width="6.94"/>
    <col customWidth="1" max="5" min="5" style="78" width="7.36"/>
    <col customWidth="1" max="6" min="6" style="78" width="1.92"/>
    <col customWidth="1" max="7" min="7" style="78" width="10.69"/>
    <col customWidth="1" max="8" min="8" style="78" width="3.18"/>
    <col customWidth="1" max="9" min="9" style="79" width="3.33"/>
    <col customWidth="1" max="10" min="10" style="78" width="8.06"/>
    <col customWidth="1" max="11" min="11" style="78" width="1.39"/>
    <col customWidth="1" max="12" min="12" style="78" width="11.38"/>
    <col customWidth="1" max="13" min="13" style="78" width="1.66"/>
    <col customWidth="1" max="14" min="14" style="77" width="4.97"/>
    <col customWidth="1" max="1025" min="15" style="77" width="11.52"/>
  </cols>
  <sheetData>
    <row customHeight="1" ht="17.35" r="1" s="80">
      <c r="A1" s="81" t="inlineStr">
        <is>
          <t xml:space="preserve">Abitur </t>
        </is>
      </c>
      <c r="C1" s="82" t="inlineStr">
        <is>
          <t>2016</t>
        </is>
      </c>
      <c r="D1" s="83" t="n"/>
      <c r="E1" s="81" t="inlineStr">
        <is>
          <t>Freie Waldorfschule Hannover-Bothfeld</t>
        </is>
      </c>
    </row>
    <row customHeight="1" ht="9.699999999999999" r="2" s="80">
      <c r="A2" s="84" t="n"/>
      <c r="B2" s="85" t="n"/>
      <c r="C2" s="85" t="n"/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85" t="n"/>
      <c r="N2" s="85" t="n"/>
    </row>
    <row customHeight="1" ht="11.9" r="3" s="80"/>
    <row customHeight="1" ht="22.7" r="4" s="80">
      <c r="A4" s="86" t="inlineStr">
        <is>
          <t xml:space="preserve">Name: </t>
        </is>
      </c>
      <c r="C4" s="87" t="inlineStr">
        <is>
          <t>Böllermann</t>
        </is>
      </c>
      <c r="H4" s="86" t="n"/>
      <c r="I4" s="86" t="inlineStr">
        <is>
          <t xml:space="preserve">Geburtstag: </t>
        </is>
      </c>
      <c r="L4" s="87" t="n">
        <v>35527</v>
      </c>
      <c r="R4" s="88" t="n"/>
      <c r="S4" s="88" t="n"/>
      <c r="T4" s="79" t="n"/>
      <c r="U4" s="79" t="n"/>
    </row>
    <row customHeight="1" ht="11.9" r="5" s="80">
      <c r="A5" s="89" t="n"/>
      <c r="B5" s="90" t="n"/>
      <c r="C5" s="91" t="n"/>
      <c r="D5" s="91" t="n"/>
      <c r="E5" s="91" t="n"/>
      <c r="F5" s="91" t="n"/>
      <c r="G5" s="89" t="n"/>
      <c r="H5" s="92" t="n"/>
      <c r="I5" s="91" t="n"/>
      <c r="J5" s="91" t="n"/>
      <c r="K5" s="91" t="n"/>
      <c r="L5" s="91" t="n"/>
      <c r="M5" s="91" t="n"/>
      <c r="N5" s="92" t="n"/>
      <c r="R5" s="88" t="n"/>
      <c r="S5" s="88" t="n"/>
      <c r="T5" s="79" t="n"/>
      <c r="U5" s="79" t="n"/>
    </row>
    <row customHeight="1" ht="22.7" r="6" s="80">
      <c r="A6" s="86" t="inlineStr">
        <is>
          <t xml:space="preserve">Vornamen: </t>
        </is>
      </c>
      <c r="C6" s="87" t="inlineStr">
        <is>
          <t>Stefan</t>
        </is>
      </c>
      <c r="H6" s="86" t="n"/>
      <c r="I6" s="86" t="inlineStr">
        <is>
          <t xml:space="preserve">Herr/Frau: </t>
        </is>
      </c>
      <c r="L6" s="87" t="inlineStr">
        <is>
          <t>Herr</t>
        </is>
      </c>
      <c r="O6" s="88" t="n"/>
      <c r="P6" s="88" t="n"/>
      <c r="Q6" s="93" t="n"/>
      <c r="R6" s="88" t="n"/>
      <c r="S6" s="88" t="n"/>
      <c r="T6" s="79" t="n"/>
      <c r="U6" s="79" t="n"/>
    </row>
    <row customHeight="1" ht="11.9" r="7" s="80">
      <c r="A7" s="89" t="n"/>
      <c r="B7" s="91" t="n"/>
      <c r="C7" s="94" t="n"/>
      <c r="D7" s="92" t="n"/>
      <c r="E7" s="92" t="n"/>
      <c r="F7" s="91" t="n"/>
      <c r="G7" s="89" t="n"/>
      <c r="H7" s="90" t="n"/>
      <c r="I7" s="95" t="n"/>
      <c r="J7" s="94" t="n"/>
      <c r="K7" s="91" t="n"/>
      <c r="L7" s="91" t="n"/>
      <c r="M7" s="91" t="n"/>
      <c r="N7" s="90" t="n"/>
      <c r="O7" s="88" t="n"/>
      <c r="P7" s="88" t="n"/>
      <c r="Q7" s="93" t="n"/>
      <c r="R7" s="88" t="n"/>
      <c r="S7" s="88" t="n"/>
      <c r="T7" s="79" t="n"/>
      <c r="U7" s="79" t="n"/>
    </row>
    <row customHeight="1" ht="22.7" r="8" s="80">
      <c r="A8" s="86" t="inlineStr">
        <is>
          <t xml:space="preserve">Wohnort: </t>
        </is>
      </c>
      <c r="C8" s="87" t="inlineStr">
        <is>
          <t>Hannover</t>
        </is>
      </c>
      <c r="G8" s="86" t="inlineStr">
        <is>
          <t xml:space="preserve">Geburtsort: </t>
        </is>
      </c>
      <c r="J8" s="87" t="inlineStr">
        <is>
          <t>Hannover</t>
        </is>
      </c>
      <c r="O8" s="88" t="n"/>
      <c r="P8" s="88" t="n"/>
      <c r="Q8" s="93" t="n"/>
      <c r="R8" s="88" t="n"/>
      <c r="S8" s="88" t="n"/>
      <c r="T8" s="79" t="n"/>
      <c r="U8" s="79" t="n"/>
    </row>
    <row customHeight="1" ht="7.45" r="9" s="80">
      <c r="A9" s="84" t="n"/>
      <c r="B9" s="85" t="n"/>
      <c r="C9" s="85" t="n"/>
      <c r="D9" s="85" t="n"/>
      <c r="E9" s="85" t="n"/>
      <c r="F9" s="85" t="n"/>
      <c r="G9" s="85" t="n"/>
      <c r="H9" s="85" t="n"/>
      <c r="I9" s="85" t="n"/>
      <c r="J9" s="85" t="n"/>
      <c r="K9" s="85" t="n"/>
      <c r="L9" s="85" t="n"/>
      <c r="M9" s="85" t="n"/>
      <c r="N9" s="85" t="n"/>
    </row>
    <row customHeight="1" ht="15" r="12" s="80">
      <c r="A12" s="92" t="n"/>
      <c r="B12" s="96" t="n"/>
      <c r="C12" s="97" t="inlineStr">
        <is>
          <t>Fach</t>
        </is>
      </c>
      <c r="D12" s="96" t="inlineStr">
        <is>
          <t>Kurspunkte</t>
        </is>
      </c>
      <c r="F12" s="97" t="n"/>
      <c r="G12" s="97" t="inlineStr">
        <is>
          <t>Mittelwert</t>
        </is>
      </c>
      <c r="H12" s="97" t="n"/>
      <c r="I12" s="98" t="n"/>
      <c r="J12" s="96" t="inlineStr">
        <is>
          <t>Berechnungspunkte</t>
        </is>
      </c>
    </row>
    <row customHeight="1" ht="7.45" r="13" s="80">
      <c r="A13" s="92" t="n"/>
      <c r="B13" s="92" t="n"/>
      <c r="C13" s="92" t="n"/>
      <c r="D13" s="92" t="n"/>
      <c r="E13" s="97" t="n"/>
      <c r="F13" s="97" t="n"/>
      <c r="G13" s="97" t="n"/>
      <c r="H13" s="97" t="n"/>
      <c r="I13" s="98" t="n"/>
      <c r="J13" s="97" t="n"/>
      <c r="K13" s="97" t="n"/>
      <c r="L13" s="97" t="n"/>
    </row>
    <row customHeight="1" ht="22.7" r="14" s="80">
      <c r="A14" s="99" t="inlineStr">
        <is>
          <t>erhöhtes Anforderungsniveau</t>
        </is>
      </c>
      <c r="B14" s="100" t="n">
        <v>1</v>
      </c>
      <c r="C14" s="101" t="inlineStr">
        <is>
          <t>Deutsch</t>
        </is>
      </c>
      <c r="D14" s="102" t="inlineStr">
        <is>
          <t>schr.</t>
        </is>
      </c>
      <c r="E14" s="103" t="inlineStr">
        <is>
          <t xml:space="preserve"> </t>
        </is>
      </c>
      <c r="F14" s="104" t="n"/>
      <c r="G14" s="100">
        <f>IFERROR(AVERAGE(E14,E15),"")</f>
        <v/>
      </c>
      <c r="H14" s="96" t="n"/>
      <c r="I14" s="105" t="n"/>
      <c r="J14" s="97" t="n"/>
      <c r="K14" s="97" t="n"/>
      <c r="L14" s="100" t="inlineStr">
        <is>
          <t>Fach 1-4</t>
        </is>
      </c>
    </row>
    <row customHeight="1" ht="22.7" r="15" s="80">
      <c r="A15" s="106" t="n"/>
      <c r="B15" s="107" t="n"/>
      <c r="C15" s="107" t="n"/>
      <c r="D15" s="102" t="inlineStr">
        <is>
          <t>mü.</t>
        </is>
      </c>
      <c r="E15" s="103" t="inlineStr">
        <is>
          <t xml:space="preserve"> </t>
        </is>
      </c>
      <c r="F15" s="104" t="n"/>
      <c r="G15" s="107" t="n"/>
      <c r="H15" s="96" t="inlineStr">
        <is>
          <t>X</t>
        </is>
      </c>
      <c r="I15" s="108" t="n">
        <v>12</v>
      </c>
      <c r="J15" s="109">
        <f>IFERROR(G14*I15,"")</f>
        <v/>
      </c>
      <c r="K15" s="97" t="n"/>
      <c r="L15" s="100">
        <f>IF(SUM(J14:J24)&gt;0,SUM(J14:J24),"")</f>
        <v/>
      </c>
    </row>
    <row customHeight="1" ht="15" r="16" s="80">
      <c r="A16" s="106" t="n"/>
      <c r="B16" s="92" t="n"/>
      <c r="C16" s="110" t="n"/>
      <c r="D16" s="111" t="n"/>
      <c r="E16" s="112" t="n"/>
      <c r="F16" s="104" t="n"/>
      <c r="G16" s="97" t="n"/>
      <c r="H16" s="97" t="n"/>
      <c r="I16" s="113" t="n"/>
      <c r="J16" s="97" t="n"/>
      <c r="K16" s="97" t="n"/>
      <c r="L16" s="106" t="n"/>
    </row>
    <row customHeight="1" ht="22.7" r="17" s="80">
      <c r="A17" s="106" t="n"/>
      <c r="B17" s="100" t="n">
        <v>2</v>
      </c>
      <c r="C17" s="101" t="inlineStr">
        <is>
          <t>Englisch</t>
        </is>
      </c>
      <c r="D17" s="102" t="inlineStr">
        <is>
          <t>schr.</t>
        </is>
      </c>
      <c r="E17" s="103" t="inlineStr">
        <is>
          <t xml:space="preserve"> </t>
        </is>
      </c>
      <c r="F17" s="104" t="n"/>
      <c r="G17" s="100">
        <f>IFERROR(AVERAGE(E17,E18),"")</f>
        <v/>
      </c>
      <c r="H17" s="96" t="n"/>
      <c r="I17" s="113" t="n"/>
      <c r="J17" s="97" t="n"/>
      <c r="K17" s="97" t="n"/>
      <c r="L17" s="106" t="n"/>
    </row>
    <row customHeight="1" ht="22.7" r="18" s="80">
      <c r="A18" s="106" t="n"/>
      <c r="B18" s="107" t="n"/>
      <c r="C18" s="107" t="n"/>
      <c r="D18" s="102" t="inlineStr">
        <is>
          <t>mü.</t>
        </is>
      </c>
      <c r="E18" s="103" t="inlineStr">
        <is>
          <t xml:space="preserve"> </t>
        </is>
      </c>
      <c r="F18" s="104" t="n"/>
      <c r="G18" s="107" t="n"/>
      <c r="H18" s="96" t="inlineStr">
        <is>
          <t>X</t>
        </is>
      </c>
      <c r="I18" s="108" t="n">
        <v>12</v>
      </c>
      <c r="J18" s="109">
        <f>IFERROR(G17*I18,"")</f>
        <v/>
      </c>
      <c r="K18" s="97" t="n"/>
      <c r="L18" s="106" t="n"/>
    </row>
    <row customHeight="1" ht="15" r="19" s="80">
      <c r="A19" s="106" t="n"/>
      <c r="B19" s="92" t="n"/>
      <c r="C19" s="110" t="n"/>
      <c r="D19" s="111" t="n"/>
      <c r="E19" s="112" t="n"/>
      <c r="F19" s="104" t="n"/>
      <c r="G19" s="97" t="n"/>
      <c r="H19" s="97" t="n"/>
      <c r="I19" s="113" t="n"/>
      <c r="J19" s="97" t="n"/>
      <c r="K19" s="97" t="n"/>
      <c r="L19" s="106" t="n"/>
    </row>
    <row customHeight="1" ht="22.7" r="20" s="80">
      <c r="A20" s="106" t="n"/>
      <c r="B20" s="100" t="n">
        <v>3</v>
      </c>
      <c r="C20" s="101" t="inlineStr">
        <is>
          <t>Geschichte</t>
        </is>
      </c>
      <c r="D20" s="102" t="inlineStr">
        <is>
          <t>schr.</t>
        </is>
      </c>
      <c r="E20" s="103" t="inlineStr">
        <is>
          <t xml:space="preserve"> </t>
        </is>
      </c>
      <c r="F20" s="104" t="n"/>
      <c r="G20" s="100">
        <f>IFERROR(AVERAGE(E20,E21),"")</f>
        <v/>
      </c>
      <c r="H20" s="96" t="n"/>
      <c r="I20" s="113" t="n"/>
      <c r="J20" s="97" t="n"/>
      <c r="K20" s="97" t="n"/>
      <c r="L20" s="106" t="n"/>
    </row>
    <row customHeight="1" ht="22.7" r="21" s="80">
      <c r="A21" s="107" t="n"/>
      <c r="B21" s="107" t="n"/>
      <c r="C21" s="107" t="n"/>
      <c r="D21" s="102" t="inlineStr">
        <is>
          <t>mü.</t>
        </is>
      </c>
      <c r="E21" s="103" t="inlineStr">
        <is>
          <t xml:space="preserve"> </t>
        </is>
      </c>
      <c r="F21" s="104" t="n"/>
      <c r="G21" s="107" t="n"/>
      <c r="H21" s="96" t="inlineStr">
        <is>
          <t>X</t>
        </is>
      </c>
      <c r="I21" s="108" t="n">
        <v>12</v>
      </c>
      <c r="J21" s="109">
        <f>IFERROR(G20*I21,"")</f>
        <v/>
      </c>
      <c r="K21" s="97" t="n"/>
      <c r="L21" s="106" t="n"/>
    </row>
    <row customHeight="1" ht="15" r="22" s="80">
      <c r="A22" s="92" t="n"/>
      <c r="B22" s="92" t="n"/>
      <c r="C22" s="110" t="n"/>
      <c r="D22" s="111" t="n"/>
      <c r="E22" s="112" t="n"/>
      <c r="F22" s="104" t="n"/>
      <c r="G22" s="97" t="n"/>
      <c r="H22" s="97" t="n"/>
      <c r="I22" s="113" t="n"/>
      <c r="J22" s="97" t="n"/>
      <c r="K22" s="97" t="n"/>
      <c r="L22" s="106" t="n"/>
    </row>
    <row customHeight="1" ht="22.7" r="23" s="80">
      <c r="A23" s="99" t="inlineStr">
        <is>
          <t>grundlegendes Anforderungsniveau</t>
        </is>
      </c>
      <c r="B23" s="100" t="n">
        <v>4</v>
      </c>
      <c r="C23" s="101" t="inlineStr">
        <is>
          <t>Mathematik</t>
        </is>
      </c>
      <c r="D23" s="102" t="inlineStr">
        <is>
          <t>schr.</t>
        </is>
      </c>
      <c r="E23" s="103" t="inlineStr">
        <is>
          <t xml:space="preserve"> </t>
        </is>
      </c>
      <c r="F23" s="104" t="n"/>
      <c r="G23" s="100">
        <f>IFERROR(AVERAGE(E23,E24),"")</f>
        <v/>
      </c>
      <c r="H23" s="96" t="n"/>
      <c r="I23" s="113" t="n"/>
      <c r="J23" s="97" t="n"/>
      <c r="K23" s="97" t="n"/>
      <c r="L23" s="106" t="n"/>
    </row>
    <row customHeight="1" ht="22.7" r="24" s="80">
      <c r="A24" s="106" t="n"/>
      <c r="B24" s="107" t="n"/>
      <c r="C24" s="107" t="n"/>
      <c r="D24" s="102" t="inlineStr">
        <is>
          <t>mü.</t>
        </is>
      </c>
      <c r="E24" s="103" t="inlineStr">
        <is>
          <t xml:space="preserve"> </t>
        </is>
      </c>
      <c r="F24" s="104" t="n"/>
      <c r="G24" s="107" t="n"/>
      <c r="H24" s="96" t="inlineStr">
        <is>
          <t>X</t>
        </is>
      </c>
      <c r="I24" s="108" t="n">
        <v>8</v>
      </c>
      <c r="J24" s="109">
        <f>IFERROR(G23*I24,"")</f>
        <v/>
      </c>
      <c r="K24" s="97" t="n"/>
      <c r="L24" s="107" t="n"/>
    </row>
    <row customHeight="1" ht="15" r="25" s="80">
      <c r="A25" s="106" t="n"/>
      <c r="B25" s="96" t="n"/>
      <c r="C25" s="114" t="n"/>
      <c r="D25" s="92" t="n"/>
      <c r="E25" s="115" t="n"/>
      <c r="F25" s="104" t="n"/>
      <c r="G25" s="97" t="n"/>
      <c r="H25" s="97" t="n"/>
      <c r="I25" s="113" t="n"/>
      <c r="J25" s="97" t="n"/>
      <c r="K25" s="97" t="n"/>
      <c r="L25" s="96" t="n"/>
    </row>
    <row customHeight="1" ht="15" r="26" s="80">
      <c r="A26" s="106" t="n"/>
      <c r="B26" s="92" t="n"/>
      <c r="C26" s="110" t="n"/>
      <c r="D26" s="92" t="n"/>
      <c r="E26" s="115" t="n"/>
      <c r="F26" s="104" t="n"/>
      <c r="G26" s="97" t="n"/>
      <c r="H26" s="97" t="n"/>
      <c r="I26" s="113" t="n"/>
      <c r="J26" s="97" t="n"/>
      <c r="K26" s="97" t="n"/>
      <c r="L26" s="116" t="inlineStr">
        <is>
          <t>Fach 5-8</t>
        </is>
      </c>
    </row>
    <row customHeight="1" ht="22.7" r="27" s="80">
      <c r="A27" s="106" t="n"/>
      <c r="B27" s="100" t="n">
        <v>5</v>
      </c>
      <c r="C27" s="101" t="inlineStr">
        <is>
          <t>Französisch</t>
        </is>
      </c>
      <c r="D27" s="102" t="inlineStr">
        <is>
          <t>mü.</t>
        </is>
      </c>
      <c r="E27" s="103" t="inlineStr">
        <is>
          <t xml:space="preserve"> </t>
        </is>
      </c>
      <c r="F27" s="117" t="n"/>
      <c r="G27" s="100">
        <f>E27</f>
        <v/>
      </c>
      <c r="H27" s="96" t="inlineStr">
        <is>
          <t>X</t>
        </is>
      </c>
      <c r="I27" s="108" t="n">
        <v>4</v>
      </c>
      <c r="J27" s="109">
        <f>IFERROR(G27*I27,"")</f>
        <v/>
      </c>
      <c r="K27" s="97" t="n"/>
      <c r="L27" s="100">
        <f>IF(SUM(J25:J33)&gt;0,SUM(J25:J33),"")</f>
        <v/>
      </c>
    </row>
    <row customHeight="1" ht="15" r="28" s="80">
      <c r="A28" s="106" t="n"/>
      <c r="B28" s="92" t="n"/>
      <c r="C28" s="110" t="n"/>
      <c r="D28" s="92" t="n"/>
      <c r="E28" s="115" t="n"/>
      <c r="F28" s="104" t="n"/>
      <c r="G28" s="97" t="n"/>
      <c r="H28" s="97" t="n"/>
      <c r="I28" s="113" t="n"/>
      <c r="J28" s="97" t="n"/>
      <c r="K28" s="97" t="n"/>
      <c r="L28" s="106" t="n"/>
    </row>
    <row customHeight="1" ht="22.7" r="29" s="80">
      <c r="A29" s="106" t="n"/>
      <c r="B29" s="100" t="n">
        <v>6</v>
      </c>
      <c r="C29" s="101" t="inlineStr">
        <is>
          <t>Biologie</t>
        </is>
      </c>
      <c r="D29" s="102" t="inlineStr">
        <is>
          <t>mü.</t>
        </is>
      </c>
      <c r="E29" s="103" t="inlineStr">
        <is>
          <t xml:space="preserve"> </t>
        </is>
      </c>
      <c r="F29" s="117" t="n"/>
      <c r="G29" s="100">
        <f>E29</f>
        <v/>
      </c>
      <c r="H29" s="96" t="inlineStr">
        <is>
          <t>X</t>
        </is>
      </c>
      <c r="I29" s="108" t="n">
        <v>4</v>
      </c>
      <c r="J29" s="109">
        <f>IFERROR(G29*I29,"")</f>
        <v/>
      </c>
      <c r="K29" s="97" t="n"/>
      <c r="L29" s="106" t="n"/>
    </row>
    <row customHeight="1" ht="15" r="30" s="80">
      <c r="A30" s="106" t="n"/>
      <c r="B30" s="96" t="n"/>
      <c r="C30" s="114" t="n"/>
      <c r="D30" s="92" t="n"/>
      <c r="E30" s="115" t="n"/>
      <c r="F30" s="104" t="n"/>
      <c r="G30" s="97" t="n"/>
      <c r="H30" s="97" t="n"/>
      <c r="I30" s="113" t="n"/>
      <c r="J30" s="97" t="n"/>
      <c r="K30" s="97" t="n"/>
      <c r="L30" s="106" t="n"/>
    </row>
    <row customHeight="1" ht="22.7" r="31" s="80">
      <c r="A31" s="106" t="n"/>
      <c r="B31" s="100" t="n">
        <v>7</v>
      </c>
      <c r="C31" s="101" t="inlineStr">
        <is>
          <t>Musik</t>
        </is>
      </c>
      <c r="D31" s="102" t="inlineStr">
        <is>
          <t>2. Hj.</t>
        </is>
      </c>
      <c r="E31" s="103" t="inlineStr">
        <is>
          <t xml:space="preserve"> </t>
        </is>
      </c>
      <c r="F31" s="117" t="n"/>
      <c r="G31" s="100">
        <f>E31</f>
        <v/>
      </c>
      <c r="H31" s="96" t="inlineStr">
        <is>
          <t>X</t>
        </is>
      </c>
      <c r="I31" s="108" t="n">
        <v>4</v>
      </c>
      <c r="J31" s="109">
        <f>IFERROR(G31*I31,"")</f>
        <v/>
      </c>
      <c r="K31" s="97" t="n"/>
      <c r="L31" s="106" t="n"/>
    </row>
    <row customHeight="1" ht="15" r="32" s="80">
      <c r="A32" s="106" t="n"/>
      <c r="B32" s="96" t="n"/>
      <c r="C32" s="114" t="n"/>
      <c r="D32" s="92" t="n"/>
      <c r="E32" s="115" t="n"/>
      <c r="F32" s="104" t="n"/>
      <c r="G32" s="97" t="n"/>
      <c r="H32" s="97" t="n"/>
      <c r="I32" s="113" t="n"/>
      <c r="J32" s="97" t="n"/>
      <c r="K32" s="97" t="n"/>
      <c r="L32" s="106" t="n"/>
    </row>
    <row customHeight="1" ht="22.7" r="33" s="80">
      <c r="A33" s="107" t="n"/>
      <c r="B33" s="100" t="n">
        <v>8</v>
      </c>
      <c r="C33" s="101" t="inlineStr">
        <is>
          <t>Kunst</t>
        </is>
      </c>
      <c r="D33" s="102" t="inlineStr">
        <is>
          <t>2. Hj.</t>
        </is>
      </c>
      <c r="E33" s="103" t="inlineStr">
        <is>
          <t xml:space="preserve"> </t>
        </is>
      </c>
      <c r="F33" s="117" t="n"/>
      <c r="G33" s="100">
        <f>E33</f>
        <v/>
      </c>
      <c r="H33" s="96" t="inlineStr">
        <is>
          <t>X</t>
        </is>
      </c>
      <c r="I33" s="108" t="n">
        <v>4</v>
      </c>
      <c r="J33" s="109">
        <f>IFERROR(G33*I33,"")</f>
        <v/>
      </c>
      <c r="K33" s="97" t="n"/>
      <c r="L33" s="107" t="n"/>
    </row>
    <row customHeight="1" ht="15" r="34" s="80">
      <c r="A34" s="92" t="n"/>
      <c r="B34" s="92" t="n"/>
      <c r="C34" s="92" t="n"/>
      <c r="D34" s="92" t="n"/>
      <c r="E34" s="97" t="n"/>
      <c r="F34" s="97" t="n"/>
      <c r="G34" s="97" t="n"/>
      <c r="H34" s="97" t="n"/>
      <c r="I34" s="98" t="n"/>
      <c r="J34" s="97" t="n"/>
      <c r="K34" s="97" t="n"/>
      <c r="L34" s="97" t="n"/>
    </row>
    <row customHeight="1" ht="15" r="35" s="80">
      <c r="A35" s="92" t="n"/>
      <c r="B35" s="92" t="n"/>
      <c r="C35" s="92" t="inlineStr">
        <is>
          <t>Alle &gt; 0:</t>
        </is>
      </c>
      <c r="D35" s="92" t="n"/>
      <c r="E35" s="97" t="n"/>
      <c r="F35" s="97" t="n"/>
      <c r="G35" s="97" t="n"/>
      <c r="H35" s="97" t="n"/>
      <c r="I35" s="98" t="n"/>
      <c r="J35" s="116">
        <f>IF(COUNTIF(G14:G33,"&gt;0")=8,"Ja","")</f>
        <v/>
      </c>
      <c r="K35" s="97" t="n"/>
      <c r="L35" s="97" t="n"/>
    </row>
    <row customHeight="1" ht="8.5" r="36" s="80">
      <c r="A36" s="92" t="n"/>
      <c r="B36" s="92" t="n"/>
      <c r="C36" s="92" t="n"/>
      <c r="D36" s="92" t="n"/>
      <c r="E36" s="97" t="n"/>
      <c r="F36" s="97" t="n"/>
      <c r="G36" s="97" t="n"/>
      <c r="H36" s="97" t="n"/>
      <c r="I36" s="98" t="n"/>
      <c r="J36" s="97" t="n"/>
      <c r="K36" s="97" t="n"/>
      <c r="L36" s="97" t="n"/>
    </row>
    <row customHeight="1" ht="15" r="37" s="80">
      <c r="A37" s="92" t="n"/>
      <c r="B37" s="92" t="n"/>
      <c r="C37" s="118" t="inlineStr">
        <is>
          <t>Fach 1 – 4, mindestens 2mal ≥ 5P.:</t>
        </is>
      </c>
      <c r="H37" s="97" t="n"/>
      <c r="I37" s="98" t="n"/>
      <c r="J37" s="116">
        <f>IFERROR(IF( LARGE(G14:G24,2)&gt;=5,"Ja",""),"")</f>
        <v/>
      </c>
      <c r="K37" s="97" t="n"/>
      <c r="L37" s="97" t="n"/>
    </row>
    <row customHeight="1" ht="8.5" r="38" s="80">
      <c r="A38" s="92" t="n"/>
      <c r="B38" s="92" t="n"/>
      <c r="C38" s="98" t="n"/>
      <c r="D38" s="98" t="n"/>
      <c r="E38" s="98" t="n"/>
      <c r="F38" s="98" t="n"/>
      <c r="G38" s="98" t="n"/>
      <c r="H38" s="97" t="n"/>
      <c r="I38" s="98" t="n"/>
      <c r="J38" s="97" t="n"/>
      <c r="K38" s="97" t="n"/>
      <c r="L38" s="97" t="n"/>
    </row>
    <row customHeight="1" ht="15" r="39" s="80">
      <c r="A39" s="92" t="n"/>
      <c r="B39" s="92" t="n"/>
      <c r="C39" s="118" t="inlineStr">
        <is>
          <t>Fach 5 – 8, mindestens 2mal ≥ 5P.:</t>
        </is>
      </c>
      <c r="H39" s="97" t="n"/>
      <c r="I39" s="98" t="n"/>
      <c r="J39" s="116">
        <f>IFERROR(IF( LARGE(G25:G33,2)&gt;=5,"Ja",""),"")</f>
        <v/>
      </c>
      <c r="K39" s="97" t="n"/>
      <c r="L39" s="97" t="n"/>
    </row>
    <row customHeight="1" ht="8.5" r="40" s="80">
      <c r="A40" s="92" t="n"/>
      <c r="B40" s="92" t="n"/>
      <c r="C40" s="98" t="n"/>
      <c r="D40" s="98" t="n"/>
      <c r="E40" s="98" t="n"/>
      <c r="F40" s="98" t="n"/>
      <c r="G40" s="98" t="n"/>
      <c r="H40" s="97" t="n"/>
      <c r="I40" s="98" t="n"/>
      <c r="J40" s="97" t="n"/>
      <c r="K40" s="97" t="n"/>
      <c r="L40" s="97" t="n"/>
    </row>
    <row customHeight="1" ht="15" r="41" s="80">
      <c r="A41" s="92" t="n"/>
      <c r="B41" s="92" t="n"/>
      <c r="C41" s="118" t="inlineStr">
        <is>
          <t>Fach 1 – 4 ≥ 220:</t>
        </is>
      </c>
      <c r="E41" s="98" t="n"/>
      <c r="F41" s="98" t="n"/>
      <c r="G41" s="98" t="n"/>
      <c r="H41" s="97" t="n"/>
      <c r="I41" s="98" t="n"/>
      <c r="J41" s="116">
        <f>IF(AND(ISNUMBER(L15),L15&gt;=220),"Ja","")</f>
        <v/>
      </c>
      <c r="K41" s="97" t="n"/>
      <c r="L41" s="97" t="n"/>
    </row>
    <row customHeight="1" ht="8.5" r="42" s="80">
      <c r="A42" s="92" t="n"/>
      <c r="B42" s="92" t="n"/>
      <c r="C42" s="98" t="n"/>
      <c r="D42" s="98" t="n"/>
      <c r="E42" s="98" t="n"/>
      <c r="F42" s="98" t="n"/>
      <c r="G42" s="98" t="n"/>
      <c r="H42" s="97" t="n"/>
      <c r="I42" s="98" t="n"/>
      <c r="J42" s="97" t="n"/>
      <c r="K42" s="97" t="n"/>
      <c r="L42" s="97" t="n"/>
    </row>
    <row customHeight="1" ht="15" r="43" s="80">
      <c r="A43" s="92" t="n"/>
      <c r="B43" s="92" t="n"/>
      <c r="C43" s="118" t="inlineStr">
        <is>
          <t>Fach 5 – 8 ≥ 80:</t>
        </is>
      </c>
      <c r="E43" s="98" t="n"/>
      <c r="F43" s="98" t="n"/>
      <c r="G43" s="98" t="n"/>
      <c r="H43" s="97" t="n"/>
      <c r="I43" s="98" t="n"/>
      <c r="J43" s="116">
        <f>IF(AND(ISNUMBER(L27),L27&gt;=80),"Ja","")</f>
        <v/>
      </c>
      <c r="K43" s="97" t="n"/>
      <c r="L43" s="97" t="n"/>
    </row>
    <row customFormat="1" customHeight="1" ht="22.7" r="45" s="119">
      <c r="C45" s="120" t="inlineStr">
        <is>
          <t>Σ:</t>
        </is>
      </c>
      <c r="D45" s="121">
        <f>IF(SUM(L15:L27)&gt;0,SUM(L15:L27),"")</f>
        <v/>
      </c>
      <c r="E45" s="122" t="n"/>
      <c r="F45" s="123" t="n"/>
      <c r="G45" s="123" t="n"/>
      <c r="H45" s="124" t="n"/>
      <c r="I45" s="120" t="inlineStr">
        <is>
          <t>Note:</t>
        </is>
      </c>
      <c r="J45" s="125" t="n"/>
      <c r="K45" s="126" t="n"/>
      <c r="L45" s="127">
        <f>IF(AND($J$35="Ja",$J$37="Ja",$J$39="Ja",$J$41,$J$43="Ja"),LOOKUP($D$45,Punktetabelle!$B$5:$B$36,Punktetabelle!$C$5:$C$36),"")</f>
        <v/>
      </c>
      <c r="M45" s="126" t="inlineStr">
        <is>
          <t>,</t>
        </is>
      </c>
      <c r="N45" s="128">
        <f>IF(AND($J$35="Ja",$J$37="Ja",$J$39="Ja",$J$41,$J$43="Ja"),LOOKUP($D$45,Punktetabelle!$B$5:$B$36,Punktetabelle!$D$5:$D$36),"")</f>
        <v/>
      </c>
    </row>
    <row customHeight="1" ht="17.35" r="46" s="80">
      <c r="C46" s="83" t="n"/>
      <c r="D46" s="83" t="n"/>
      <c r="E46" s="83" t="n"/>
      <c r="F46" s="83" t="n"/>
      <c r="G46" s="83" t="n"/>
      <c r="H46" s="83" t="n"/>
      <c r="I46" s="129" t="n"/>
      <c r="J46" s="83" t="n"/>
      <c r="K46" s="83" t="n"/>
      <c r="L46" s="83" t="n"/>
      <c r="M46" s="83" t="n"/>
      <c r="N46" s="83" t="n"/>
    </row>
    <row customHeight="1" ht="22.7" r="47" s="80">
      <c r="C47" s="83" t="n"/>
      <c r="D47" s="83" t="n"/>
      <c r="E47" s="130" t="n"/>
      <c r="F47" s="130" t="n"/>
      <c r="G47" s="131" t="inlineStr">
        <is>
          <t>Datum:</t>
        </is>
      </c>
      <c r="J47" s="132" t="inlineStr">
        <is>
          <t xml:space="preserve"> </t>
        </is>
      </c>
      <c r="K47" s="125" t="n"/>
      <c r="L47" s="122" t="n"/>
      <c r="M47" s="130" t="n"/>
      <c r="N47" s="83" t="n"/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mergeCells count="42">
    <mergeCell ref="A1:B1"/>
    <mergeCell ref="E1:N1"/>
    <mergeCell ref="A2:N2"/>
    <mergeCell ref="A4:B4"/>
    <mergeCell ref="C4:G4"/>
    <mergeCell ref="I4:K4"/>
    <mergeCell ref="L4:N4"/>
    <mergeCell ref="A6:B6"/>
    <mergeCell ref="C6:G6"/>
    <mergeCell ref="I6:K6"/>
    <mergeCell ref="L6:N6"/>
    <mergeCell ref="A8:B8"/>
    <mergeCell ref="C8:F8"/>
    <mergeCell ref="G8:I8"/>
    <mergeCell ref="J8:N8"/>
    <mergeCell ref="A9:N9"/>
    <mergeCell ref="D12:E12"/>
    <mergeCell ref="J12:L12"/>
    <mergeCell ref="A14:A21"/>
    <mergeCell ref="B14:B15"/>
    <mergeCell ref="C14:C15"/>
    <mergeCell ref="G14:G15"/>
    <mergeCell ref="L15:L24"/>
    <mergeCell ref="B17:B18"/>
    <mergeCell ref="C17:C18"/>
    <mergeCell ref="G17:G18"/>
    <mergeCell ref="B20:B21"/>
    <mergeCell ref="C20:C21"/>
    <mergeCell ref="G20:G21"/>
    <mergeCell ref="A23:A33"/>
    <mergeCell ref="B23:B24"/>
    <mergeCell ref="C23:C24"/>
    <mergeCell ref="G23:G24"/>
    <mergeCell ref="L27:L33"/>
    <mergeCell ref="C37:G37"/>
    <mergeCell ref="C39:G39"/>
    <mergeCell ref="C41:D41"/>
    <mergeCell ref="C43:D43"/>
    <mergeCell ref="D45:E45"/>
    <mergeCell ref="I45:J45"/>
    <mergeCell ref="G47:I47"/>
    <mergeCell ref="J47:L47"/>
  </mergeCells>
  <dataValidations count="2">
    <dataValidation allowBlank="0" operator="equal" showDropDown="0" showErrorMessage="1" showInputMessage="0" sqref="C14:C33">
      <formula1>0</formula1>
      <formula2>0</formula2>
    </dataValidation>
    <dataValidation allowBlank="0" operator="greaterThan" showDropDown="0" showErrorMessage="1" showInputMessage="0" sqref="J47" type="date">
      <formula1>42370</formula1>
      <formula2>0</formula2>
    </dataValidation>
  </dataValidations>
  <printOptions gridLines="0" gridLinesSet="1" headings="0" horizontalCentered="0" verticalCentered="0"/>
  <pageMargins bottom="0.470833333333333" footer="0.511805555555555" header="0.511805555555555" left="0.7875" right="0.7875" top="0.492361111111111"/>
  <pageSetup blackAndWhite="0" copies="1" draft="0" firstPageNumber="1" fitToHeight="1" fitToWidth="1" horizontalDpi="300" orientation="portrait" pageOrder="downThenOver" paperSize="9" scale="100" useFirstPageNumber="1" verticalDpi="300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1"/>
  </sheetPr>
  <dimension ref="A1:L36"/>
  <sheetViews>
    <sheetView colorId="64" defaultGridColor="1" rightToLeft="0" showFormulas="0" showGridLines="1" showOutlineSymbols="1" showRowColHeaders="1" showZeros="1" tabSelected="0" topLeftCell="A13" view="normal" workbookViewId="0" zoomScale="100" zoomScaleNormal="100" zoomScalePageLayoutView="100">
      <selection activeCell="A2" activeCellId="0" pane="topLeft" sqref="A2"/>
    </sheetView>
  </sheetViews>
  <sheetFormatPr baseColWidth="8" defaultRowHeight="12.8" outlineLevelRow="0" zeroHeight="0"/>
  <cols>
    <col customWidth="1" max="1" min="1" style="78" width="6.88"/>
    <col customWidth="1" max="2" min="2" style="78" width="11.52"/>
    <col customWidth="1" max="4" min="3" style="133" width="7.65"/>
    <col customWidth="1" max="5" min="5" style="78" width="18.19"/>
    <col customWidth="1" max="6" min="6" style="78" width="5.62"/>
    <col customWidth="1" max="1025" min="7" style="77" width="11.52"/>
  </cols>
  <sheetData>
    <row customHeight="1" ht="12.8" r="1" s="80">
      <c r="A1" s="134" t="inlineStr">
        <is>
          <t>Tabelle zur Berechnung der Durchschnittsnote</t>
        </is>
      </c>
    </row>
    <row customHeight="1" ht="12.8" r="2" s="80">
      <c r="A2" s="78" t="n"/>
      <c r="F2" s="78" t="n"/>
    </row>
    <row customHeight="1" ht="12.8" r="3" s="80">
      <c r="A3" s="78" t="inlineStr">
        <is>
          <t>δ</t>
        </is>
      </c>
      <c r="B3" s="78" t="inlineStr">
        <is>
          <t>Abitur-Σ</t>
        </is>
      </c>
      <c r="C3" s="135" t="inlineStr">
        <is>
          <t>Durchschnittsnote</t>
        </is>
      </c>
      <c r="E3" s="78" t="inlineStr">
        <is>
          <t>Gesamtpunktzahl</t>
        </is>
      </c>
      <c r="F3" s="78" t="inlineStr">
        <is>
          <t>δ</t>
        </is>
      </c>
    </row>
    <row customHeight="1" ht="12.8" r="4" s="80">
      <c r="A4" s="78" t="n"/>
      <c r="E4" s="78" t="inlineStr">
        <is>
          <t>(Fachhochschulreife)</t>
        </is>
      </c>
      <c r="F4" s="78" t="n"/>
      <c r="H4" s="136" t="inlineStr">
        <is>
          <t>schriftl. Fächer</t>
        </is>
      </c>
      <c r="I4" s="78" t="n"/>
      <c r="J4" s="136" t="inlineStr">
        <is>
          <t>mündl. Fächer</t>
        </is>
      </c>
      <c r="K4" s="78" t="n"/>
      <c r="L4" s="136" t="inlineStr">
        <is>
          <t>Hospi-Fächer</t>
        </is>
      </c>
    </row>
    <row customHeight="1" ht="12.8" r="5" s="80">
      <c r="B5" s="78" t="n">
        <v>0</v>
      </c>
      <c r="C5" s="133" t="inlineStr">
        <is>
          <t>X</t>
        </is>
      </c>
      <c r="D5" s="133" t="inlineStr">
        <is>
          <t>X</t>
        </is>
      </c>
      <c r="E5" s="78" t="n">
        <v>0</v>
      </c>
      <c r="H5" s="78" t="n"/>
      <c r="I5" s="78" t="n"/>
      <c r="J5" s="78" t="n"/>
      <c r="K5" s="78" t="n"/>
      <c r="L5" s="78" t="n"/>
    </row>
    <row customHeight="1" ht="12.8" r="6" s="80">
      <c r="B6" s="78" t="n">
        <v>300</v>
      </c>
      <c r="C6" s="78" t="n">
        <v>4</v>
      </c>
      <c r="D6" s="78" t="n">
        <v>0</v>
      </c>
      <c r="E6" s="78" t="n">
        <v>35</v>
      </c>
      <c r="H6" s="137" t="inlineStr">
        <is>
          <t>Französisch</t>
        </is>
      </c>
      <c r="J6" s="137" t="inlineStr">
        <is>
          <t>Biologie</t>
        </is>
      </c>
      <c r="L6" s="137" t="inlineStr">
        <is>
          <t>Sport</t>
        </is>
      </c>
    </row>
    <row customHeight="1" ht="12.8" r="7" s="80">
      <c r="A7" s="78">
        <f>B7-B6</f>
        <v/>
      </c>
      <c r="B7" s="78" t="n">
        <v>301</v>
      </c>
      <c r="C7" s="78" t="n">
        <v>3</v>
      </c>
      <c r="D7" s="78" t="n">
        <v>9</v>
      </c>
      <c r="E7" s="78" t="n">
        <v>37</v>
      </c>
      <c r="F7" s="78">
        <f>E7-E6</f>
        <v/>
      </c>
      <c r="H7" s="78" t="n"/>
      <c r="I7" s="78" t="n"/>
      <c r="J7" s="78" t="n"/>
      <c r="K7" s="78" t="n"/>
      <c r="L7" s="78" t="n"/>
    </row>
    <row customHeight="1" ht="12.8" r="8" s="80">
      <c r="A8" s="78">
        <f>B8-B7</f>
        <v/>
      </c>
      <c r="B8" s="78" t="n">
        <v>319</v>
      </c>
      <c r="C8" s="78" t="n">
        <v>3</v>
      </c>
      <c r="D8" s="78" t="n">
        <v>8</v>
      </c>
      <c r="E8" s="78" t="n">
        <v>39</v>
      </c>
      <c r="F8" s="78">
        <f>E8-E7</f>
        <v/>
      </c>
      <c r="H8" s="138" t="inlineStr">
        <is>
          <t>Englisch</t>
        </is>
      </c>
      <c r="I8" s="78" t="n"/>
      <c r="J8" s="138" t="inlineStr">
        <is>
          <t>Englisch</t>
        </is>
      </c>
      <c r="K8" s="78" t="n"/>
      <c r="L8" s="138" t="inlineStr">
        <is>
          <t>Musik</t>
        </is>
      </c>
    </row>
    <row customHeight="1" ht="12.8" r="9" s="80">
      <c r="A9" s="78">
        <f>B9-B8</f>
        <v/>
      </c>
      <c r="B9" s="78" t="n">
        <v>337</v>
      </c>
      <c r="C9" s="78" t="n">
        <v>3</v>
      </c>
      <c r="D9" s="78" t="n">
        <v>7</v>
      </c>
      <c r="E9" s="78" t="n">
        <v>41</v>
      </c>
      <c r="F9" s="78">
        <f>E9-E8</f>
        <v/>
      </c>
      <c r="H9" s="139" t="inlineStr">
        <is>
          <t>Französisch</t>
        </is>
      </c>
      <c r="I9" s="78" t="n"/>
      <c r="J9" s="139" t="inlineStr">
        <is>
          <t>Französisch</t>
        </is>
      </c>
      <c r="K9" s="78" t="n"/>
      <c r="L9" s="139" t="inlineStr">
        <is>
          <t>Kunst</t>
        </is>
      </c>
    </row>
    <row customHeight="1" ht="12.8" r="10" s="80">
      <c r="A10" s="78">
        <f>B10-B9</f>
        <v/>
      </c>
      <c r="B10" s="78" t="n">
        <v>355</v>
      </c>
      <c r="C10" s="78" t="n">
        <v>3</v>
      </c>
      <c r="D10" s="78" t="n">
        <v>6</v>
      </c>
      <c r="E10" s="78" t="n">
        <v>43</v>
      </c>
      <c r="F10" s="78">
        <f>E10-E9</f>
        <v/>
      </c>
      <c r="H10" s="139" t="inlineStr">
        <is>
          <t>Deutsch</t>
        </is>
      </c>
      <c r="I10" s="78" t="n"/>
      <c r="J10" s="139" t="inlineStr">
        <is>
          <t>Deutsch</t>
        </is>
      </c>
      <c r="K10" s="78" t="n"/>
      <c r="L10" s="140" t="inlineStr">
        <is>
          <t>Sport</t>
        </is>
      </c>
    </row>
    <row customHeight="1" ht="12.8" r="11" s="80">
      <c r="A11" s="78">
        <f>B11-B10</f>
        <v/>
      </c>
      <c r="B11" s="78" t="n">
        <v>373</v>
      </c>
      <c r="C11" s="78" t="n">
        <v>3</v>
      </c>
      <c r="D11" s="78" t="n">
        <v>5</v>
      </c>
      <c r="E11" s="78" t="n">
        <v>45</v>
      </c>
      <c r="F11" s="78">
        <f>E11-E10</f>
        <v/>
      </c>
      <c r="H11" s="139" t="inlineStr">
        <is>
          <t>Mathematik</t>
        </is>
      </c>
      <c r="I11" s="78" t="n"/>
      <c r="J11" s="139" t="inlineStr">
        <is>
          <t>Geschichte</t>
        </is>
      </c>
      <c r="K11" s="78" t="n"/>
      <c r="L11" s="78" t="n"/>
    </row>
    <row customHeight="1" ht="12.8" r="12" s="80">
      <c r="A12" s="78">
        <f>B12-B11</f>
        <v/>
      </c>
      <c r="B12" s="78" t="n">
        <v>391</v>
      </c>
      <c r="C12" s="78" t="n">
        <v>3</v>
      </c>
      <c r="D12" s="78" t="n">
        <v>4</v>
      </c>
      <c r="E12" s="78" t="n">
        <v>47</v>
      </c>
      <c r="F12" s="78">
        <f>E12-E11</f>
        <v/>
      </c>
      <c r="H12" s="139" t="inlineStr">
        <is>
          <t>Geschichte</t>
        </is>
      </c>
      <c r="I12" s="78" t="n"/>
      <c r="J12" s="140" t="inlineStr">
        <is>
          <t>Biologie</t>
        </is>
      </c>
      <c r="K12" s="78" t="n"/>
      <c r="L12" s="78" t="n"/>
    </row>
    <row customHeight="1" ht="12.8" r="13" s="80">
      <c r="A13" s="78">
        <f>B13-B12</f>
        <v/>
      </c>
      <c r="B13" s="78" t="n">
        <v>409</v>
      </c>
      <c r="C13" s="78" t="n">
        <v>3</v>
      </c>
      <c r="D13" s="78" t="n">
        <v>3</v>
      </c>
      <c r="E13" s="78" t="n">
        <v>49</v>
      </c>
      <c r="F13" s="78">
        <f>E13-E12</f>
        <v/>
      </c>
      <c r="H13" s="139" t="inlineStr">
        <is>
          <t>Biologie</t>
        </is>
      </c>
      <c r="I13" s="78" t="n"/>
      <c r="J13" s="78" t="n"/>
      <c r="K13" s="78" t="n"/>
      <c r="L13" s="78" t="n"/>
    </row>
    <row customHeight="1" ht="12.8" r="14" s="80">
      <c r="A14" s="78">
        <f>B14-B13</f>
        <v/>
      </c>
      <c r="B14" s="78" t="n">
        <v>427</v>
      </c>
      <c r="C14" s="78" t="n">
        <v>3</v>
      </c>
      <c r="D14" s="78" t="n">
        <v>2</v>
      </c>
      <c r="E14" s="78" t="n">
        <v>51</v>
      </c>
      <c r="F14" s="78">
        <f>E14-E13</f>
        <v/>
      </c>
      <c r="H14" s="140" t="inlineStr">
        <is>
          <t>Physik</t>
        </is>
      </c>
      <c r="I14" s="78" t="n"/>
      <c r="J14" s="78" t="n"/>
      <c r="K14" s="78" t="n"/>
      <c r="L14" s="78" t="n"/>
    </row>
    <row customHeight="1" ht="12.8" r="15" s="80">
      <c r="A15" s="78">
        <f>B15-B14</f>
        <v/>
      </c>
      <c r="B15" s="78" t="n">
        <v>445</v>
      </c>
      <c r="C15" s="78" t="n">
        <v>3</v>
      </c>
      <c r="D15" s="78" t="n">
        <v>1</v>
      </c>
      <c r="E15" s="78" t="n">
        <v>53</v>
      </c>
      <c r="F15" s="78">
        <f>E15-E14</f>
        <v/>
      </c>
      <c r="H15" s="78" t="n"/>
      <c r="I15" s="78" t="n"/>
      <c r="J15" s="78" t="n"/>
      <c r="K15" s="78" t="n"/>
      <c r="L15" s="78" t="n"/>
    </row>
    <row customHeight="1" ht="12.8" r="16" s="80">
      <c r="A16" s="78">
        <f>B16-B15</f>
        <v/>
      </c>
      <c r="B16" s="78" t="n">
        <v>463</v>
      </c>
      <c r="C16" s="78" t="n">
        <v>3</v>
      </c>
      <c r="D16" s="78" t="n">
        <v>0</v>
      </c>
      <c r="E16" s="78" t="n">
        <v>55</v>
      </c>
      <c r="F16" s="78">
        <f>E16-E15</f>
        <v/>
      </c>
    </row>
    <row customHeight="1" ht="12.8" r="17" s="80">
      <c r="A17" s="78">
        <f>B17-B16</f>
        <v/>
      </c>
      <c r="B17" s="78" t="n">
        <v>481</v>
      </c>
      <c r="C17" s="78" t="n">
        <v>2</v>
      </c>
      <c r="D17" s="78" t="n">
        <v>9</v>
      </c>
      <c r="E17" s="78" t="n">
        <v>58</v>
      </c>
      <c r="F17" s="78">
        <f>E17-E16</f>
        <v/>
      </c>
    </row>
    <row customHeight="1" ht="12.8" r="18" s="80">
      <c r="A18" s="78">
        <f>B18-B17</f>
        <v/>
      </c>
      <c r="B18" s="78" t="n">
        <v>499</v>
      </c>
      <c r="C18" s="78" t="n">
        <v>2</v>
      </c>
      <c r="D18" s="78" t="n">
        <v>8</v>
      </c>
      <c r="E18" s="78" t="n">
        <v>60</v>
      </c>
      <c r="F18" s="78">
        <f>E18-E17</f>
        <v/>
      </c>
    </row>
    <row customHeight="1" ht="12.8" r="19" s="80">
      <c r="A19" s="78">
        <f>B19-B18</f>
        <v/>
      </c>
      <c r="B19" s="78" t="n">
        <v>517</v>
      </c>
      <c r="C19" s="78" t="n">
        <v>2</v>
      </c>
      <c r="D19" s="78" t="n">
        <v>7</v>
      </c>
      <c r="E19" s="78" t="n">
        <v>62</v>
      </c>
      <c r="F19" s="78">
        <f>E19-E18</f>
        <v/>
      </c>
    </row>
    <row customHeight="1" ht="12.8" r="20" s="80">
      <c r="A20" s="78">
        <f>B20-B19</f>
        <v/>
      </c>
      <c r="B20" s="78" t="n">
        <v>535</v>
      </c>
      <c r="C20" s="78" t="n">
        <v>2</v>
      </c>
      <c r="D20" s="78" t="n">
        <v>6</v>
      </c>
      <c r="E20" s="78" t="n">
        <v>64</v>
      </c>
      <c r="F20" s="78">
        <f>E20-E19</f>
        <v/>
      </c>
    </row>
    <row customHeight="1" ht="12.8" r="21" s="80">
      <c r="A21" s="78">
        <f>B21-B20</f>
        <v/>
      </c>
      <c r="B21" s="78" t="n">
        <v>553</v>
      </c>
      <c r="C21" s="78" t="n">
        <v>2</v>
      </c>
      <c r="D21" s="78" t="n">
        <v>5</v>
      </c>
      <c r="E21" s="78" t="n">
        <v>66</v>
      </c>
      <c r="F21" s="78">
        <f>E21-E20</f>
        <v/>
      </c>
    </row>
    <row customHeight="1" ht="12.8" r="22" s="80">
      <c r="A22" s="78">
        <f>B22-B21</f>
        <v/>
      </c>
      <c r="B22" s="78" t="n">
        <v>571</v>
      </c>
      <c r="C22" s="78" t="n">
        <v>2</v>
      </c>
      <c r="D22" s="78" t="n">
        <v>4</v>
      </c>
      <c r="E22" s="78" t="n">
        <v>68</v>
      </c>
      <c r="F22" s="78">
        <f>E22-E21</f>
        <v/>
      </c>
    </row>
    <row customHeight="1" ht="12.8" r="23" s="80">
      <c r="A23" s="78">
        <f>B23-B22</f>
        <v/>
      </c>
      <c r="B23" s="78" t="n">
        <v>589</v>
      </c>
      <c r="C23" s="78" t="n">
        <v>2</v>
      </c>
      <c r="D23" s="78" t="n">
        <v>3</v>
      </c>
      <c r="E23" s="78" t="n">
        <v>70</v>
      </c>
      <c r="F23" s="78">
        <f>E23-E22</f>
        <v/>
      </c>
    </row>
    <row customHeight="1" ht="12.8" r="24" s="80">
      <c r="A24" s="78">
        <f>B24-B23</f>
        <v/>
      </c>
      <c r="B24" s="78" t="n">
        <v>607</v>
      </c>
      <c r="C24" s="78" t="n">
        <v>2</v>
      </c>
      <c r="D24" s="78" t="n">
        <v>2</v>
      </c>
      <c r="E24" s="78" t="n">
        <v>72</v>
      </c>
      <c r="F24" s="78">
        <f>E24-E23</f>
        <v/>
      </c>
    </row>
    <row customHeight="1" ht="12.8" r="25" s="80">
      <c r="A25" s="78">
        <f>B25-B24</f>
        <v/>
      </c>
      <c r="B25" s="78" t="n">
        <v>625</v>
      </c>
      <c r="C25" s="78" t="n">
        <v>2</v>
      </c>
      <c r="D25" s="78" t="n">
        <v>1</v>
      </c>
      <c r="E25" s="78" t="n">
        <v>74</v>
      </c>
      <c r="F25" s="78">
        <f>E25-E24</f>
        <v/>
      </c>
    </row>
    <row customHeight="1" ht="12.8" r="26" s="80">
      <c r="A26" s="78">
        <f>B26-B25</f>
        <v/>
      </c>
      <c r="B26" s="78" t="n">
        <v>643</v>
      </c>
      <c r="C26" s="78" t="n">
        <v>2</v>
      </c>
      <c r="D26" s="78" t="n">
        <v>0</v>
      </c>
      <c r="E26" s="78" t="n">
        <v>76</v>
      </c>
      <c r="F26" s="78">
        <f>E26-E25</f>
        <v/>
      </c>
    </row>
    <row customHeight="1" ht="12.8" r="27" s="80">
      <c r="A27" s="78">
        <f>B27-B26</f>
        <v/>
      </c>
      <c r="B27" s="78" t="n">
        <v>661</v>
      </c>
      <c r="C27" s="78" t="n">
        <v>1</v>
      </c>
      <c r="D27" s="78" t="n">
        <v>9</v>
      </c>
      <c r="E27" s="78" t="n">
        <v>79</v>
      </c>
      <c r="F27" s="78">
        <f>E27-E26</f>
        <v/>
      </c>
      <c r="H27" s="78" t="n">
        <v>0</v>
      </c>
      <c r="I27" s="78" t="inlineStr">
        <is>
          <t>null</t>
        </is>
      </c>
    </row>
    <row customHeight="1" ht="12.8" r="28" s="80">
      <c r="A28" s="78">
        <f>B28-B27</f>
        <v/>
      </c>
      <c r="B28" s="78" t="n">
        <v>679</v>
      </c>
      <c r="C28" s="78" t="n">
        <v>1</v>
      </c>
      <c r="D28" s="78" t="n">
        <v>8</v>
      </c>
      <c r="E28" s="78" t="n">
        <v>81</v>
      </c>
      <c r="F28" s="78">
        <f>E28-E27</f>
        <v/>
      </c>
      <c r="H28" s="78" t="n">
        <v>1</v>
      </c>
      <c r="I28" s="78" t="inlineStr">
        <is>
          <t>eins</t>
        </is>
      </c>
    </row>
    <row customHeight="1" ht="12.8" r="29" s="80">
      <c r="A29" s="78">
        <f>B29-B28</f>
        <v/>
      </c>
      <c r="B29" s="78" t="n">
        <v>697</v>
      </c>
      <c r="C29" s="78" t="n">
        <v>1</v>
      </c>
      <c r="D29" s="78" t="n">
        <v>7</v>
      </c>
      <c r="E29" s="78" t="n">
        <v>83</v>
      </c>
      <c r="F29" s="78">
        <f>E29-E28</f>
        <v/>
      </c>
      <c r="H29" s="78" t="n">
        <v>2</v>
      </c>
      <c r="I29" s="78" t="inlineStr">
        <is>
          <t>zwei</t>
        </is>
      </c>
    </row>
    <row customHeight="1" ht="12.8" r="30" s="80">
      <c r="A30" s="78">
        <f>B30-B29</f>
        <v/>
      </c>
      <c r="B30" s="78" t="n">
        <v>715</v>
      </c>
      <c r="C30" s="78" t="n">
        <v>1</v>
      </c>
      <c r="D30" s="78" t="n">
        <v>6</v>
      </c>
      <c r="E30" s="78" t="n">
        <v>85</v>
      </c>
      <c r="F30" s="78">
        <f>E30-E29</f>
        <v/>
      </c>
      <c r="H30" s="78" t="n">
        <v>3</v>
      </c>
      <c r="I30" s="78" t="inlineStr">
        <is>
          <t>drei</t>
        </is>
      </c>
    </row>
    <row customHeight="1" ht="12.8" r="31" s="80">
      <c r="A31" s="78">
        <f>B31-B30</f>
        <v/>
      </c>
      <c r="B31" s="78" t="n">
        <v>733</v>
      </c>
      <c r="C31" s="78" t="n">
        <v>1</v>
      </c>
      <c r="D31" s="78" t="n">
        <v>5</v>
      </c>
      <c r="E31" s="78" t="n">
        <v>87</v>
      </c>
      <c r="F31" s="78">
        <f>E31-E30</f>
        <v/>
      </c>
      <c r="H31" s="78" t="n">
        <v>4</v>
      </c>
      <c r="I31" s="78" t="inlineStr">
        <is>
          <t>vier</t>
        </is>
      </c>
    </row>
    <row customHeight="1" ht="12.8" r="32" s="80">
      <c r="A32" s="78">
        <f>B32-B31</f>
        <v/>
      </c>
      <c r="B32" s="78" t="n">
        <v>751</v>
      </c>
      <c r="C32" s="78" t="n">
        <v>1</v>
      </c>
      <c r="D32" s="78" t="n">
        <v>4</v>
      </c>
      <c r="E32" s="78" t="n">
        <v>89</v>
      </c>
      <c r="F32" s="78">
        <f>E32-E31</f>
        <v/>
      </c>
      <c r="H32" s="78" t="n">
        <v>5</v>
      </c>
      <c r="I32" s="78" t="inlineStr">
        <is>
          <t>fünf</t>
        </is>
      </c>
    </row>
    <row customHeight="1" ht="12.8" r="33" s="80">
      <c r="A33" s="78">
        <f>B33-B32</f>
        <v/>
      </c>
      <c r="B33" s="78" t="n">
        <v>769</v>
      </c>
      <c r="C33" s="78" t="n">
        <v>1</v>
      </c>
      <c r="D33" s="78" t="n">
        <v>3</v>
      </c>
      <c r="E33" s="78" t="n">
        <v>91</v>
      </c>
      <c r="F33" s="78">
        <f>E33-E32</f>
        <v/>
      </c>
      <c r="H33" s="78" t="n">
        <v>6</v>
      </c>
      <c r="I33" s="78" t="inlineStr">
        <is>
          <t>sechs</t>
        </is>
      </c>
    </row>
    <row customHeight="1" ht="12.8" r="34" s="80">
      <c r="A34" s="78">
        <f>B34-B33</f>
        <v/>
      </c>
      <c r="B34" s="78" t="n">
        <v>787</v>
      </c>
      <c r="C34" s="78" t="n">
        <v>1</v>
      </c>
      <c r="D34" s="78" t="n">
        <v>2</v>
      </c>
      <c r="E34" s="78" t="n">
        <v>93</v>
      </c>
      <c r="F34" s="78">
        <f>E34-E33</f>
        <v/>
      </c>
      <c r="H34" s="78" t="n">
        <v>7</v>
      </c>
      <c r="I34" s="78" t="inlineStr">
        <is>
          <t>sieben</t>
        </is>
      </c>
    </row>
    <row customHeight="1" ht="12.8" r="35" s="80">
      <c r="A35" s="78">
        <f>B35-B34</f>
        <v/>
      </c>
      <c r="B35" s="78" t="n">
        <v>805</v>
      </c>
      <c r="C35" s="78" t="n">
        <v>1</v>
      </c>
      <c r="D35" s="78" t="n">
        <v>1</v>
      </c>
      <c r="E35" s="78" t="n">
        <v>95</v>
      </c>
      <c r="F35" s="78">
        <f>E35-E34</f>
        <v/>
      </c>
      <c r="H35" s="78" t="n">
        <v>8</v>
      </c>
      <c r="I35" s="78" t="inlineStr">
        <is>
          <t>acht</t>
        </is>
      </c>
    </row>
    <row customHeight="1" ht="12.8" r="36" s="80">
      <c r="A36" s="78">
        <f>B36-B35</f>
        <v/>
      </c>
      <c r="B36" s="78" t="n">
        <v>823</v>
      </c>
      <c r="C36" s="78" t="n">
        <v>1</v>
      </c>
      <c r="D36" s="78" t="n">
        <v>0</v>
      </c>
      <c r="E36" s="78" t="n">
        <v>97</v>
      </c>
      <c r="F36" s="78">
        <f>E36-E35</f>
        <v/>
      </c>
      <c r="H36" s="78" t="n">
        <v>9</v>
      </c>
      <c r="I36" s="78" t="inlineStr">
        <is>
          <t>neun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mergeCells count="2">
    <mergeCell ref="A1:F1"/>
    <mergeCell ref="C3:D3"/>
  </mergeCells>
  <dataValidations count="3">
    <dataValidation allowBlank="0" operator="equal" showDropDown="0" showErrorMessage="1" showInputMessage="0" sqref="H6" type="list">
      <formula1>Punktetabelle!$H$8:$H$14</formula1>
      <formula2>0</formula2>
    </dataValidation>
    <dataValidation allowBlank="0" operator="equal" showDropDown="0" showErrorMessage="1" showInputMessage="0" sqref="J6" type="list">
      <formula1>Punktetabelle!$J$8:$J$12</formula1>
      <formula2>0</formula2>
    </dataValidation>
    <dataValidation allowBlank="0" operator="equal" showDropDown="0" showErrorMessage="1" showInputMessage="0" sqref="L6" type="list">
      <formula1>Punktetabelle!$L$8:$L$10</formula1>
      <formula2>0</formula2>
    </dataValidation>
  </dataValidations>
  <printOptions gridLines="0" gridLinesSet="1" headings="0" horizontalCentered="0" verticalCentered="0"/>
  <pageMargins bottom="0.7875" footer="0.511805555555555" header="0.511805555555555" left="0.7875" right="0.7875" top="0.7875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1"/>
  </sheetPr>
  <dimension ref="A1:B57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A10" activeCellId="0" pane="topLeft" sqref="A10"/>
    </sheetView>
  </sheetViews>
  <sheetFormatPr baseColWidth="8" defaultRowHeight="12.8" outlineLevelRow="0" zeroHeight="0"/>
  <cols>
    <col customWidth="1" max="1" min="1" style="77" width="27.92"/>
    <col customWidth="1" max="2" min="2" style="141" width="31.68"/>
    <col customWidth="1" max="1025" min="3" style="77" width="11.52"/>
  </cols>
  <sheetData>
    <row customHeight="1" ht="15" r="1" s="80">
      <c r="A1" s="142" t="n"/>
      <c r="B1" s="143" t="inlineStr">
        <is>
          <t>Eingabewerte</t>
        </is>
      </c>
    </row>
    <row r="2"/>
    <row customHeight="1" ht="12.8" r="3" s="80">
      <c r="A3" s="144" t="inlineStr">
        <is>
          <t>YEAR</t>
        </is>
      </c>
      <c r="B3" s="79">
        <f>Eingabe!C1</f>
        <v/>
      </c>
    </row>
    <row customHeight="1" ht="12.8" r="4" s="80">
      <c r="A4" s="144" t="n"/>
    </row>
    <row customHeight="1" ht="12.8" r="5" s="80">
      <c r="A5" s="144" t="inlineStr">
        <is>
          <t>LASTNAME</t>
        </is>
      </c>
      <c r="B5" s="79">
        <f>Eingabe!C4</f>
        <v/>
      </c>
    </row>
    <row customHeight="1" ht="12.8" r="6" s="80">
      <c r="A6" s="144" t="inlineStr">
        <is>
          <t>FIRSTNAMES</t>
        </is>
      </c>
      <c r="B6" s="145">
        <f>Eingabe!C6</f>
        <v/>
      </c>
    </row>
    <row customHeight="1" ht="12.8" r="7" s="80">
      <c r="A7" s="144" t="inlineStr">
        <is>
          <t>DOB_D</t>
        </is>
      </c>
      <c r="B7" s="145">
        <f>Eingabe!L4</f>
        <v/>
      </c>
    </row>
    <row customHeight="1" ht="12.8" r="8" s="80">
      <c r="A8" s="144" t="inlineStr">
        <is>
          <t>POB</t>
        </is>
      </c>
      <c r="B8" s="145">
        <f>Eingabe!J8</f>
        <v/>
      </c>
    </row>
    <row customHeight="1" ht="12.8" r="9" s="80">
      <c r="A9" s="144" t="inlineStr">
        <is>
          <t>HOME</t>
        </is>
      </c>
      <c r="B9" s="79">
        <f>Eingabe!C8</f>
        <v/>
      </c>
    </row>
    <row customHeight="1" ht="12.8" r="10" s="80">
      <c r="A10" s="144" t="inlineStr">
        <is>
          <t>FrHr</t>
        </is>
      </c>
      <c r="B10" s="145">
        <f>Eingabe!L6</f>
        <v/>
      </c>
    </row>
    <row customHeight="1" ht="12.8" r="11" s="80">
      <c r="A11" s="144" t="n"/>
    </row>
    <row customHeight="1" ht="12.8" r="12" s="80">
      <c r="A12" s="144" t="inlineStr">
        <is>
          <t>F1</t>
        </is>
      </c>
      <c r="B12" s="145">
        <f>Eingabe!C14</f>
        <v/>
      </c>
    </row>
    <row customHeight="1" ht="12.8" r="13" s="80">
      <c r="A13" s="144" t="inlineStr">
        <is>
          <t>F2</t>
        </is>
      </c>
      <c r="B13" s="145">
        <f>Eingabe!C17</f>
        <v/>
      </c>
    </row>
    <row customHeight="1" ht="12.8" r="14" s="80">
      <c r="A14" s="144" t="inlineStr">
        <is>
          <t>F3</t>
        </is>
      </c>
      <c r="B14" s="145">
        <f>Eingabe!C20</f>
        <v/>
      </c>
    </row>
    <row customHeight="1" ht="12.8" r="15" s="80">
      <c r="A15" s="144" t="inlineStr">
        <is>
          <t>F4</t>
        </is>
      </c>
      <c r="B15" s="145">
        <f>Eingabe!C23</f>
        <v/>
      </c>
    </row>
    <row customHeight="1" ht="12.8" r="16" s="80">
      <c r="A16" s="144" t="inlineStr">
        <is>
          <t>F5</t>
        </is>
      </c>
      <c r="B16" s="145">
        <f>Eingabe!C27</f>
        <v/>
      </c>
    </row>
    <row customHeight="1" ht="12.8" r="17" s="80">
      <c r="A17" s="144" t="inlineStr">
        <is>
          <t>F6</t>
        </is>
      </c>
      <c r="B17" s="145">
        <f>Eingabe!C29</f>
        <v/>
      </c>
    </row>
    <row customHeight="1" ht="12.8" r="18" s="80">
      <c r="A18" s="144" t="inlineStr">
        <is>
          <t>F7</t>
        </is>
      </c>
      <c r="B18" s="145">
        <f>Eingabe!C31</f>
        <v/>
      </c>
    </row>
    <row customHeight="1" ht="12.8" r="19" s="80">
      <c r="A19" s="144" t="inlineStr">
        <is>
          <t>F8</t>
        </is>
      </c>
      <c r="B19" s="145">
        <f>Eingabe!C33</f>
        <v/>
      </c>
    </row>
    <row r="20"/>
    <row customHeight="1" ht="15" r="21" s="80">
      <c r="A21" s="146" t="inlineStr">
        <is>
          <t>---------</t>
        </is>
      </c>
      <c r="B21" s="147" t="inlineStr">
        <is>
          <t>Ausgabewerte</t>
        </is>
      </c>
    </row>
    <row customHeight="1" ht="12.8" r="23" s="80">
      <c r="A23" s="148" t="inlineStr">
        <is>
          <t>S1</t>
        </is>
      </c>
      <c r="B23" s="79">
        <f>Eingabe!E14</f>
        <v/>
      </c>
    </row>
    <row customHeight="1" ht="12.8" r="24" s="80">
      <c r="A24" s="148" t="inlineStr">
        <is>
          <t>S2</t>
        </is>
      </c>
      <c r="B24" s="79">
        <f>Eingabe!E17</f>
        <v/>
      </c>
    </row>
    <row customHeight="1" ht="12.8" r="25" s="80">
      <c r="A25" s="148" t="inlineStr">
        <is>
          <t>S3</t>
        </is>
      </c>
      <c r="B25" s="79">
        <f>Eingabe!E20</f>
        <v/>
      </c>
    </row>
    <row customHeight="1" ht="12.8" r="26" s="80">
      <c r="A26" s="148" t="inlineStr">
        <is>
          <t>S4</t>
        </is>
      </c>
      <c r="B26" s="79">
        <f>Eingabe!E23</f>
        <v/>
      </c>
    </row>
    <row customHeight="1" ht="12.8" r="27" s="80">
      <c r="A27" s="148" t="n"/>
    </row>
    <row customHeight="1" ht="12.8" r="28" s="80">
      <c r="A28" s="148" t="inlineStr">
        <is>
          <t>M1</t>
        </is>
      </c>
      <c r="B28" s="79">
        <f>Eingabe!E15</f>
        <v/>
      </c>
    </row>
    <row customHeight="1" ht="12.8" r="29" s="80">
      <c r="A29" s="148" t="inlineStr">
        <is>
          <t>M2</t>
        </is>
      </c>
      <c r="B29" s="79">
        <f>Eingabe!E18</f>
        <v/>
      </c>
    </row>
    <row customHeight="1" ht="12.8" r="30" s="80">
      <c r="A30" s="148" t="inlineStr">
        <is>
          <t>M3</t>
        </is>
      </c>
      <c r="B30" s="79">
        <f>Eingabe!E21</f>
        <v/>
      </c>
    </row>
    <row customHeight="1" ht="12.8" r="31" s="80">
      <c r="A31" s="148" t="inlineStr">
        <is>
          <t>M4</t>
        </is>
      </c>
      <c r="B31" s="79">
        <f>Eingabe!E24</f>
        <v/>
      </c>
    </row>
    <row customHeight="1" ht="12.8" r="32" s="80">
      <c r="A32" s="148" t="inlineStr">
        <is>
          <t>M5</t>
        </is>
      </c>
      <c r="B32" s="79">
        <f>Eingabe!E27</f>
        <v/>
      </c>
    </row>
    <row customHeight="1" ht="12.8" r="33" s="80">
      <c r="A33" s="148" t="inlineStr">
        <is>
          <t>M6</t>
        </is>
      </c>
      <c r="B33" s="79">
        <f>Eingabe!G29</f>
        <v/>
      </c>
    </row>
    <row customHeight="1" ht="12.8" r="34" s="80">
      <c r="A34" s="148" t="n"/>
    </row>
    <row customHeight="1" ht="12.8" r="35" s="80">
      <c r="A35" s="148" t="inlineStr">
        <is>
          <t>HJ7</t>
        </is>
      </c>
      <c r="B35" s="79">
        <f>Eingabe!E31</f>
        <v/>
      </c>
    </row>
    <row customHeight="1" ht="12.8" r="36" s="80">
      <c r="A36" s="148" t="inlineStr">
        <is>
          <t>HJ8</t>
        </is>
      </c>
      <c r="B36" s="79">
        <f>Eingabe!E33</f>
        <v/>
      </c>
    </row>
    <row customHeight="1" ht="12.8" r="37" s="80">
      <c r="A37" s="148" t="n"/>
    </row>
    <row customHeight="1" ht="12.8" r="38" s="80">
      <c r="A38" s="148" t="inlineStr">
        <is>
          <t>E1</t>
        </is>
      </c>
      <c r="B38" s="79">
        <f>Eingabe!J15</f>
        <v/>
      </c>
    </row>
    <row customHeight="1" ht="12.8" r="39" s="80">
      <c r="A39" s="148" t="inlineStr">
        <is>
          <t>E2</t>
        </is>
      </c>
      <c r="B39" s="79">
        <f>Eingabe!J18</f>
        <v/>
      </c>
    </row>
    <row customHeight="1" ht="12.8" r="40" s="80">
      <c r="A40" s="148" t="inlineStr">
        <is>
          <t>E3</t>
        </is>
      </c>
      <c r="B40" s="79">
        <f>Eingabe!J21</f>
        <v/>
      </c>
    </row>
    <row customHeight="1" ht="12.8" r="41" s="80">
      <c r="A41" s="148" t="inlineStr">
        <is>
          <t>E4</t>
        </is>
      </c>
      <c r="B41" s="79">
        <f>Eingabe!J24</f>
        <v/>
      </c>
    </row>
    <row customHeight="1" ht="12.8" r="42" s="80">
      <c r="A42" s="148" t="inlineStr">
        <is>
          <t>E5</t>
        </is>
      </c>
      <c r="B42" s="79">
        <f>Eingabe!J27</f>
        <v/>
      </c>
    </row>
    <row customHeight="1" ht="12.8" r="43" s="80">
      <c r="A43" s="148" t="inlineStr">
        <is>
          <t>E6</t>
        </is>
      </c>
      <c r="B43" s="79">
        <f>Eingabe!J29</f>
        <v/>
      </c>
    </row>
    <row customHeight="1" ht="12.8" r="44" s="80">
      <c r="A44" s="148" t="inlineStr">
        <is>
          <t>E7</t>
        </is>
      </c>
      <c r="B44" s="79">
        <f>Eingabe!J31</f>
        <v/>
      </c>
    </row>
    <row customHeight="1" ht="12.8" r="45" s="80">
      <c r="A45" s="148" t="inlineStr">
        <is>
          <t>E8</t>
        </is>
      </c>
      <c r="B45" s="79">
        <f>Eingabe!J33</f>
        <v/>
      </c>
    </row>
    <row customHeight="1" ht="12.8" r="46" s="80">
      <c r="A46" s="148" t="n"/>
    </row>
    <row customHeight="1" ht="12.8" r="47" s="80">
      <c r="A47" s="148" t="inlineStr">
        <is>
          <t>TOTAL1</t>
        </is>
      </c>
      <c r="B47" s="79">
        <f>Eingabe!L15</f>
        <v/>
      </c>
    </row>
    <row customHeight="1" ht="12.8" r="48" s="80">
      <c r="A48" s="148" t="inlineStr">
        <is>
          <t>TOTAL2</t>
        </is>
      </c>
      <c r="B48" s="79">
        <f>Eingabe!L27</f>
        <v/>
      </c>
    </row>
    <row customHeight="1" ht="12.8" r="49" s="80">
      <c r="A49" s="148" t="inlineStr">
        <is>
          <t>Grade1</t>
        </is>
      </c>
      <c r="B49" s="79">
        <f>Eingabe!L45</f>
        <v/>
      </c>
    </row>
    <row customHeight="1" ht="12.8" r="50" s="80">
      <c r="A50" s="148" t="inlineStr">
        <is>
          <t>Grade2</t>
        </is>
      </c>
      <c r="B50" s="79">
        <f>Eingabe!N45</f>
        <v/>
      </c>
    </row>
    <row customHeight="1" ht="12.8" r="51" s="80">
      <c r="A51" s="148" t="inlineStr">
        <is>
          <t>DATE_D</t>
        </is>
      </c>
      <c r="B51" s="145">
        <f>Eingabe!J47</f>
        <v/>
      </c>
    </row>
    <row customHeight="1" ht="12.8" r="52" s="80">
      <c r="A52" s="148" t="n"/>
      <c r="B52" s="79" t="n"/>
    </row>
    <row customHeight="1" ht="15" r="53" s="80">
      <c r="A53" s="146" t="inlineStr">
        <is>
          <t>+++++++++</t>
        </is>
      </c>
      <c r="B53" s="147" t="inlineStr">
        <is>
          <t>Extra</t>
        </is>
      </c>
    </row>
    <row customHeight="1" ht="12.8" r="54" s="80">
      <c r="A54" s="148" t="inlineStr">
        <is>
          <t>GradeT</t>
        </is>
      </c>
      <c r="B54" s="149">
        <f>IFERROR(_xlfn.CONCAT(LOOKUP($B$49,Punktetabelle!$H$27:$H$36,Punktetabelle!$I$27:$I$36),", ",LOOKUP($B$50,Punktetabelle!$H$27:$H$36,Punktetabelle!$I$27:$I$36)),"")</f>
        <v/>
      </c>
    </row>
    <row customHeight="1" ht="15" r="56" s="80">
      <c r="B56" s="150" t="n"/>
    </row>
    <row customHeight="1" ht="12.8" r="57" s="80">
      <c r="B57" s="79" t="n"/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rintOptions gridLines="0" gridLinesSet="1" headings="0" horizontalCentered="0" verticalCentered="0"/>
  <pageMargins bottom="0.7875" footer="0.511805555555555" header="0.511805555555555" left="0.7875" right="0.7875" top="0.7875"/>
  <pageSetup blackAndWhite="0" copies="1" draft="0" firstPageNumber="0" fitToHeight="1" fitToWidth="1" horizontalDpi="300" orientation="portrait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language xmlns:dc="http://purl.org/dc/elements/1.1/">de-DE</dc:language>
  <dcterms:created xmlns:dcterms="http://purl.org/dc/terms/" xmlns:xsi="http://www.w3.org/2001/XMLSchema-instance" xsi:type="dcterms:W3CDTF">2015-06-29T10:23:58Z</dcterms:created>
  <dcterms:modified xmlns:dcterms="http://purl.org/dc/terms/" xmlns:xsi="http://www.w3.org/2001/XMLSchema-instance" xsi:type="dcterms:W3CDTF">2019-07-01T08:27:29Z</dcterms:modified>
  <cp:revision>116</cp:revision>
  <cp:lastPrinted>2015-06-30T15:21:15Z</cp:lastPrinted>
</cp:coreProperties>
</file>